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'Приложение_1'!$8:$10</definedName>
    <definedName name="_xlnm.Print_Area" localSheetId="0">'Приложение_1'!$A$1:$F$231</definedName>
  </definedNames>
  <calcPr fullCalcOnLoad="1"/>
</workbook>
</file>

<file path=xl/sharedStrings.xml><?xml version="1.0" encoding="utf-8"?>
<sst xmlns="http://schemas.openxmlformats.org/spreadsheetml/2006/main" count="441" uniqueCount="383">
  <si>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</si>
  <si>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</si>
  <si>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</si>
  <si>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</si>
  <si>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</si>
  <si>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</si>
  <si>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</si>
  <si>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</si>
  <si>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</si>
  <si>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</si>
  <si>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</si>
  <si>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</si>
  <si>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</si>
  <si>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</si>
  <si>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</si>
  <si>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</si>
  <si>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</si>
  <si>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</si>
  <si>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</si>
  <si>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</si>
  <si>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</si>
  <si>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</si>
  <si>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</si>
  <si>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</si>
  <si>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</si>
  <si>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</si>
  <si>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</si>
  <si>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</si>
  <si>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</si>
  <si>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</si>
  <si>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</si>
  <si>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</si>
  <si>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</si>
  <si>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</si>
  <si>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</si>
  <si>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</si>
  <si>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</si>
  <si>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</si>
  <si>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</si>
  <si>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</si>
  <si>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</si>
  <si>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</si>
  <si>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</si>
  <si>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</si>
  <si>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</si>
  <si>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</si>
  <si>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</si>
  <si>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</si>
  <si>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</si>
  <si>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</si>
  <si>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</si>
  <si>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</si>
  <si>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</si>
  <si>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</si>
  <si>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</si>
  <si>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</si>
  <si>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</si>
  <si>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</si>
  <si>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</si>
  <si>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</si>
  <si>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</si>
  <si>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</si>
  <si>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</si>
  <si>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</si>
  <si>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</si>
  <si>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</si>
  <si>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</si>
  <si>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</si>
  <si>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</si>
  <si>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</si>
  <si>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</si>
  <si>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</si>
  <si>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</si>
  <si>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</si>
  <si>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</si>
  <si>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</si>
  <si>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</si>
  <si>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</si>
  <si>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</si>
  <si>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</si>
  <si>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</si>
  <si>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</si>
  <si>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</si>
  <si>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</si>
  <si>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</si>
  <si>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</si>
  <si>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</si>
  <si>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</si>
  <si>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</si>
  <si>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</si>
  <si>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</si>
  <si>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</si>
  <si>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</si>
  <si>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</si>
  <si>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</si>
  <si>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</si>
  <si>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</si>
  <si>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</si>
  <si>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</si>
  <si>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</si>
  <si>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</si>
  <si>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</si>
  <si>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</si>
  <si>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</si>
  <si>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</si>
  <si>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</si>
  <si>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</si>
  <si>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</si>
  <si>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</si>
  <si>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</si>
  <si>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</si>
  <si>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</si>
  <si>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</si>
  <si>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</si>
  <si>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</si>
  <si>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</si>
  <si>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</si>
  <si>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</si>
  <si>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</si>
  <si>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</si>
  <si>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</si>
  <si>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</si>
  <si>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</si>
  <si>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</si>
  <si>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</si>
  <si>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</si>
  <si>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</si>
  <si>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</si>
  <si>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</si>
  <si>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</si>
  <si>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</si>
  <si>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</si>
  <si>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</si>
  <si>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</si>
  <si>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</si>
  <si>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</si>
  <si>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</si>
  <si>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</si>
  <si>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</si>
  <si>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</si>
  <si>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</si>
  <si>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</si>
  <si>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</si>
  <si>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</si>
  <si>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</si>
  <si>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</si>
  <si>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</si>
  <si>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Процент кассового исполнения к уточненным назначениям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</si>
  <si>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</si>
  <si>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</si>
  <si>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</si>
  <si>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</si>
  <si>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</si>
  <si>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</si>
  <si>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</si>
  <si>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</si>
  <si>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</si>
  <si>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</si>
  <si>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</si>
  <si>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</si>
  <si>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</si>
  <si>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</si>
  <si>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</si>
  <si>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</si>
  <si>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</si>
  <si>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2 02 03119 04 0000 151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</si>
  <si>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</si>
  <si>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</si>
  <si>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</si>
  <si>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</si>
  <si>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1 09 00000 00 0000 000</t>
  </si>
  <si>
    <t>ЗАДОЛЖЕННОСТЬ И ПЕРЕРАСЧЕТЫ ПО ОТМЕНЕННЫМ НАЛОГАМ, СБОРАМ И ИНЫМ ОБЯЗАТЕЛЬНЫМ ПЛАТЕЖАМ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</si>
  <si>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</si>
  <si>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</si>
  <si>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</si>
  <si>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</si>
  <si>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</si>
  <si>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</si>
  <si>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</si>
  <si>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</si>
  <si>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</si>
  <si>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</si>
  <si>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</si>
  <si>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>1 14 01040 04 0000 410</t>
  </si>
  <si>
    <t>ПРОЧИЕ НЕНАЛОГОВЫЕ ДОХОДЫ</t>
  </si>
  <si>
    <t>1 17 00000 00 0000 000</t>
  </si>
  <si>
    <t>1 17 05000 00 0000 180</t>
  </si>
  <si>
    <t>Прочие неналоговые доходы</t>
  </si>
  <si>
    <t>1 17 05040 04 0000 180</t>
  </si>
  <si>
    <t xml:space="preserve">2 02 02145 00 0000 151 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</si>
  <si>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</si>
  <si>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</si>
  <si>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</si>
  <si>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</si>
  <si>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</si>
  <si>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</si>
  <si>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</si>
  <si>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</si>
  <si>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</si>
  <si>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</si>
  <si>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</si>
  <si>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</si>
  <si>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</si>
  <si>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</si>
  <si>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</si>
  <si>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</si>
  <si>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</si>
  <si>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</si>
  <si>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</si>
  <si>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</si>
  <si>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</si>
  <si>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</si>
  <si>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</si>
  <si>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 xml:space="preserve">2 02 02204 00 0000 151 </t>
  </si>
  <si>
    <t>Субсидии бюджетам на модернизацию региональных систем дошкольного  образования</t>
  </si>
  <si>
    <t xml:space="preserve">2 02 02204 04 0000 151 </t>
  </si>
  <si>
    <t>2 02 04000 00 0000 151</t>
  </si>
  <si>
    <t xml:space="preserve">Иные межбюджетные трансферты </t>
  </si>
  <si>
    <t>2 02 04999 00 0000 151</t>
  </si>
  <si>
    <t>2 02 04999 04 0000 151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</si>
  <si>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</si>
  <si>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</si>
  <si>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</si>
  <si>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</si>
  <si>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</si>
  <si>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 xml:space="preserve">2 02 02145 04 0000 151 </t>
  </si>
  <si>
    <t>Субсидии бюджетам городских округов  на модернизацию региональных систем дошкольного  образования</t>
  </si>
  <si>
    <t xml:space="preserve">Прочие  межбюджетные трансферты, передаваемые бюджетам </t>
  </si>
  <si>
    <t xml:space="preserve">Прочие  межбюджетные трансферты, передаваемые бюджетам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</si>
  <si>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</si>
  <si>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2 02 02009 00 0000 151</t>
  </si>
  <si>
    <t>2 02 02 009 04 0000 151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</si>
  <si>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</si>
  <si>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</si>
  <si>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</si>
  <si>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</si>
  <si>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</si>
  <si>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</si>
  <si>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Программа  "Государственная поддержка малого и среднего предпринимательства в Брянской области"(2013-2015 годы)</t>
  </si>
  <si>
    <t>2 02 02133 00 0000 151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</si>
  <si>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</si>
  <si>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</si>
  <si>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</si>
  <si>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</si>
  <si>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</si>
  <si>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</si>
  <si>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 xml:space="preserve">2 02 03077 00 0000 151
</t>
  </si>
  <si>
    <t xml:space="preserve">2 02 03077 04 0000 151
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</si>
  <si>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</si>
  <si>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</si>
  <si>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                                                                                                  Приложение 1</t>
  </si>
  <si>
    <t>Приложение № 1</t>
  </si>
  <si>
    <t>2 02 01001 00 0000 151</t>
  </si>
  <si>
    <t>Субсидии бюджетам городских округов на софинансирование капитальных вложений в объекты муниципальной собственности. Развитие  образования и науки Брянской области (2014-2020 годы)-детский сад с бассейном на 140 мест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</si>
  <si>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</si>
  <si>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</si>
  <si>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2 19 04000 04 0000151</t>
  </si>
  <si>
    <t xml:space="preserve">Возврат остатков субсидий, субвенций и иных межбюджетных трансфертов, имеющих целевое назначение,прошлых лет из бюджетов городских округов </t>
  </si>
  <si>
    <t xml:space="preserve">Субвенции бюджетам городских округов  на финансовое  обеспечение деятельности муниципальных 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 </t>
  </si>
  <si>
    <t>Субвенции бюджетам городских округов  на финансовое  обеспечение получения дошкольного образования в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</si>
  <si>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</si>
  <si>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</si>
  <si>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</si>
  <si>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</si>
  <si>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</si>
  <si>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</si>
  <si>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</si>
  <si>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</si>
  <si>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</si>
  <si>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</si>
  <si>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</si>
  <si>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</si>
  <si>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</si>
  <si>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</si>
  <si>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</si>
  <si>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</si>
  <si>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Прочие поступления от использования имущества, находящегося в государственной и муниципальной 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</si>
  <si>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от использования имущества и прав, находящихся в государственной и муниципальной 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</si>
  <si>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</si>
  <si>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</si>
  <si>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</si>
  <si>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</si>
  <si>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</si>
  <si>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от продажи квартир</t>
  </si>
  <si>
    <t xml:space="preserve">Доходы от продажи квартир, находящихся в собственности городских округов 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</si>
  <si>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</si>
  <si>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</si>
  <si>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</si>
  <si>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</si>
  <si>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</si>
  <si>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</si>
  <si>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</si>
  <si>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</si>
  <si>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</si>
  <si>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 городских округов (мероприятия по проведению оздоровительный компании детей)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</si>
  <si>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</si>
  <si>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</si>
  <si>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 городских округов (отдельные мероприятия по развитию образования)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</si>
  <si>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</si>
  <si>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</si>
  <si>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2 02 02008 00 0000 151</t>
  </si>
  <si>
    <t xml:space="preserve">Субсидии бюджетам на обеспечение жильем молодых семей </t>
  </si>
  <si>
    <t>2 02 02008 04 0000 151</t>
  </si>
  <si>
    <t>Субсидии бюджетам городских округов на обеспечение жильем молодых семей</t>
  </si>
  <si>
    <t>Невыясненные поступления</t>
  </si>
  <si>
    <t>1 17 01000 00 0000 180</t>
  </si>
  <si>
    <t>1 17 01040 04 0000 180</t>
  </si>
  <si>
    <t>Невыясненные поступления, зачисляемые в бюджеты городских округов</t>
  </si>
  <si>
    <t>Утверждено  на  2015 год</t>
  </si>
  <si>
    <t>Уточненные назначения на  2015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</si>
  <si>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</si>
  <si>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</si>
  <si>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</si>
  <si>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</si>
  <si>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</si>
  <si>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</si>
  <si>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</si>
  <si>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и городских округов на  выплату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</si>
  <si>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</si>
  <si>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</si>
  <si>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</si>
  <si>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</si>
  <si>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</si>
  <si>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</si>
  <si>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</si>
  <si>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</si>
  <si>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</si>
  <si>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</si>
  <si>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</si>
  <si>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</si>
  <si>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</si>
  <si>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</si>
  <si>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</si>
  <si>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</si>
  <si>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</si>
  <si>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</si>
  <si>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</si>
  <si>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</si>
  <si>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</si>
  <si>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</si>
  <si>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 xml:space="preserve">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</si>
  <si>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</si>
  <si>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</si>
  <si>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</si>
  <si>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Прочие субсидии бюджетам  городских округов (дополнительные меры государственной поддержки обучающихся)</t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</si>
  <si>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</si>
  <si>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</si>
  <si>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</si>
  <si>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</si>
  <si>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</si>
  <si>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 организаций в части реализации ими государственного стандарта общего образования</t>
  </si>
  <si>
    <t>Субвенции бюджетам муниципальных районов (городских округов) на финансовое обеспечение получения дошкольного образования в образовательных организациях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</si>
  <si>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</si>
  <si>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</si>
  <si>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1 16 18000 00 0000 140</t>
  </si>
  <si>
    <t>Денежные взыскания (штрафы) за нарушение бюджетного законодательства Российской Федерации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</si>
  <si>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</si>
  <si>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</si>
  <si>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</si>
  <si>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</si>
  <si>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2 02 01003 00 0000 151</t>
  </si>
  <si>
    <t>Дотации бюджетам на поддержку мер по обеспечению сбалансированности бюджетов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</si>
  <si>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</si>
  <si>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</si>
  <si>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</si>
  <si>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</si>
  <si>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</si>
  <si>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>Прочие субсидии бюджетам  городских округов (мероприятия по проведению оздоровительной кампании детей)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</si>
  <si>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</si>
  <si>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</si>
  <si>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2 02 02220 00 0000 151
</t>
  </si>
  <si>
    <t xml:space="preserve">2 02 02220 04 0000 151
</t>
  </si>
  <si>
    <t xml:space="preserve">Прочие субсидии бюджетам городских округов (мероприятия  в сфере развития физической культуры и спорта)
</t>
  </si>
  <si>
    <t>Иные межбюджетные трансферты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</si>
  <si>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</si>
  <si>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</si>
  <si>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</si>
  <si>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2 02 04061 00 0000 151</t>
  </si>
  <si>
    <t xml:space="preserve">Отчет об исполнении бюджета городского округа "город Клинцы Брянской области" за  9 месяцев   2015 года </t>
  </si>
  <si>
    <t>Кассовое исполнение на 01.10.2015 года</t>
  </si>
  <si>
    <t>1 16 45000 01 0000 140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</si>
  <si>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</si>
  <si>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к постановлению Клинцовской городской администрации от  27.10.2015г. № 3350 "Об утверждении отчета об исполнении бюджета городского округа "город Клинцы Брянской области" за 9 месяцев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</si>
</sst>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57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/>
    </xf>
    <xf numFmtId="4" fontId="60" fillId="0" borderId="12" xfId="0" applyNumberFormat="1" applyFont="1" applyFill="1" applyBorder="1" applyAlignment="1">
      <alignment horizontal="center" vertical="center"/>
    </xf>
    <xf numFmtId="182" fontId="61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16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2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 vertical="top"/>
    </xf>
    <xf numFmtId="49" fontId="8" fillId="0" borderId="0" xfId="0" applyNumberFormat="1" applyFont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49" fontId="60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center" wrapText="1"/>
    </xf>
    <xf numFmtId="182" fontId="6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5"/>
  <sheetViews>
    <sheetView tabSelected="1" view="pageBreakPreview" zoomScale="85" zoomScaleSheetLayoutView="85" workbookViewId="0" topLeftCell="A1">
      <selection activeCell="A8" sqref="A8:E8"/>
    </sheetView>
  </sheetViews>
  <sheetFormatPr defaultColWidth="9.140625" defaultRowHeight="12.75"/>
  <cols>
    <col min="1" max="1" width="27.00390625" style="19" customWidth="1"/>
    <col min="2" max="2" width="57.421875" style="6" customWidth="1"/>
    <col min="3" max="3" width="16.7109375" style="1" customWidth="1"/>
    <col min="4" max="4" width="17.57421875" style="1" customWidth="1"/>
    <col min="5" max="5" width="18.28125" style="1" customWidth="1"/>
    <col min="6" max="6" width="16.421875" style="2" customWidth="1"/>
    <col min="7" max="7" width="21.00390625" style="2" bestFit="1" customWidth="1"/>
    <col min="8" max="16384" width="9.140625" style="2" customWidth="1"/>
  </cols>
  <sheetData>
    <row r="1" spans="2:5" ht="18">
      <c r="B1" s="113"/>
      <c r="C1" s="114"/>
      <c r="D1" s="114"/>
      <c r="E1" s="114"/>
    </row>
    <row r="2" spans="1:8" ht="15.75" customHeight="1">
      <c r="A2" s="20"/>
      <c r="B2" s="57" t="s">
        <v>250</v>
      </c>
      <c r="C2" s="117" t="s">
        <v>251</v>
      </c>
      <c r="D2" s="118"/>
      <c r="E2" s="118"/>
      <c r="F2" s="118"/>
      <c r="G2" s="8"/>
      <c r="H2" s="8"/>
    </row>
    <row r="3" spans="1:8" ht="63.75" customHeight="1">
      <c r="A3" s="20"/>
      <c r="B3" s="58"/>
      <c r="C3" s="119" t="s">
        <v>382</v>
      </c>
      <c r="D3" s="120"/>
      <c r="E3" s="120"/>
      <c r="F3" s="120"/>
      <c r="G3" s="29"/>
      <c r="H3" s="29"/>
    </row>
    <row r="4" spans="1:8" ht="18.75" customHeight="1">
      <c r="A4" s="18"/>
      <c r="B4" s="38"/>
      <c r="C4" s="121"/>
      <c r="D4" s="120"/>
      <c r="E4" s="120"/>
      <c r="F4" s="120"/>
      <c r="G4" s="28"/>
      <c r="H4" s="28"/>
    </row>
    <row r="5" spans="1:8" ht="18.75" customHeight="1">
      <c r="A5" s="18"/>
      <c r="B5" s="38"/>
      <c r="C5" s="38"/>
      <c r="D5" s="38"/>
      <c r="E5" s="38"/>
      <c r="F5" s="28"/>
      <c r="G5" s="28"/>
      <c r="H5" s="28"/>
    </row>
    <row r="6" spans="1:8" ht="18" customHeight="1">
      <c r="A6" s="116" t="s">
        <v>378</v>
      </c>
      <c r="B6" s="116"/>
      <c r="C6" s="116"/>
      <c r="D6" s="116"/>
      <c r="E6" s="116"/>
      <c r="F6" s="116"/>
      <c r="G6" s="9"/>
      <c r="H6" s="9"/>
    </row>
    <row r="7" spans="1:8" ht="18" customHeight="1">
      <c r="A7" s="116"/>
      <c r="B7" s="116"/>
      <c r="C7" s="116"/>
      <c r="D7" s="116"/>
      <c r="E7" s="116"/>
      <c r="F7" s="116"/>
      <c r="G7" s="9"/>
      <c r="H7" s="9"/>
    </row>
    <row r="8" spans="1:8" ht="18">
      <c r="A8" s="122"/>
      <c r="B8" s="122"/>
      <c r="C8" s="122"/>
      <c r="D8" s="122"/>
      <c r="E8" s="122"/>
      <c r="F8" s="30" t="s">
        <v>140</v>
      </c>
      <c r="G8" s="9"/>
      <c r="H8" s="9"/>
    </row>
    <row r="9" spans="1:8" ht="86.25" customHeight="1">
      <c r="A9" s="37" t="s">
        <v>0</v>
      </c>
      <c r="B9" s="39" t="s">
        <v>1</v>
      </c>
      <c r="C9" s="44" t="s">
        <v>308</v>
      </c>
      <c r="D9" s="45" t="s">
        <v>309</v>
      </c>
      <c r="E9" s="45" t="s">
        <v>379</v>
      </c>
      <c r="F9" s="43" t="s">
        <v>147</v>
      </c>
      <c r="G9" s="10"/>
      <c r="H9" s="9"/>
    </row>
    <row r="10" spans="1:6" ht="18">
      <c r="A10" s="26">
        <v>1</v>
      </c>
      <c r="B10" s="40">
        <v>2</v>
      </c>
      <c r="C10" s="41">
        <v>3</v>
      </c>
      <c r="D10" s="41">
        <v>4</v>
      </c>
      <c r="E10" s="41">
        <v>5</v>
      </c>
      <c r="F10" s="42">
        <v>6</v>
      </c>
    </row>
    <row r="11" spans="1:7" s="3" customFormat="1" ht="18" customHeight="1">
      <c r="A11" s="21" t="s">
        <v>2</v>
      </c>
      <c r="B11" s="11" t="s">
        <v>3</v>
      </c>
      <c r="C11" s="69">
        <f>C12+C18+C24+C33+C45+C50+C56+C70+C80+C89</f>
        <v>330943055</v>
      </c>
      <c r="D11" s="69">
        <f>D12+D18+D24+D33+D45+D50+D56+D70+D80+D89+D104+D76</f>
        <v>353910896.75</v>
      </c>
      <c r="E11" s="69">
        <f>E12+E18+E24+E33+E45+E50+E56+E70+E76+E80+E89+E104</f>
        <v>245082539.52999997</v>
      </c>
      <c r="F11" s="73">
        <f>E11/D11*100</f>
        <v>69.24978625428548</v>
      </c>
      <c r="G11" s="64">
        <f>D11-C11</f>
        <v>22967841.75</v>
      </c>
    </row>
    <row r="12" spans="1:6" ht="30.75" customHeight="1">
      <c r="A12" s="21" t="s">
        <v>4</v>
      </c>
      <c r="B12" s="11" t="s">
        <v>5</v>
      </c>
      <c r="C12" s="69">
        <f>C13</f>
        <v>195362715</v>
      </c>
      <c r="D12" s="69">
        <f>D13</f>
        <v>195362715</v>
      </c>
      <c r="E12" s="69">
        <f>E13</f>
        <v>123744808.28000002</v>
      </c>
      <c r="F12" s="73">
        <f aca="true" t="shared" si="0" ref="F12:F75">E12/D12*100</f>
        <v>63.34105680298312</v>
      </c>
    </row>
    <row r="13" spans="1:6" ht="21.75" customHeight="1">
      <c r="A13" s="21" t="s">
        <v>6</v>
      </c>
      <c r="B13" s="11" t="s">
        <v>7</v>
      </c>
      <c r="C13" s="69">
        <f>C14+C15+C16+C17</f>
        <v>195362715</v>
      </c>
      <c r="D13" s="69">
        <f>D14+D15+D16+D17</f>
        <v>195362715</v>
      </c>
      <c r="E13" s="69">
        <f>E14+E15+E16+E17</f>
        <v>123744808.28000002</v>
      </c>
      <c r="F13" s="73">
        <f t="shared" si="0"/>
        <v>63.34105680298312</v>
      </c>
    </row>
    <row r="14" spans="1:6" ht="96.75" customHeight="1">
      <c r="A14" s="22" t="s">
        <v>8</v>
      </c>
      <c r="B14" s="35" t="s">
        <v>144</v>
      </c>
      <c r="C14" s="70">
        <v>190890438</v>
      </c>
      <c r="D14" s="70">
        <v>190890438</v>
      </c>
      <c r="E14" s="70">
        <v>120255705.59</v>
      </c>
      <c r="F14" s="73">
        <f t="shared" si="0"/>
        <v>62.997239070717626</v>
      </c>
    </row>
    <row r="15" spans="1:6" ht="134.25" customHeight="1">
      <c r="A15" s="22" t="s">
        <v>9</v>
      </c>
      <c r="B15" s="12" t="s">
        <v>141</v>
      </c>
      <c r="C15" s="70">
        <v>1770229</v>
      </c>
      <c r="D15" s="70">
        <v>1770229</v>
      </c>
      <c r="E15" s="70">
        <v>1341863.39</v>
      </c>
      <c r="F15" s="73">
        <f t="shared" si="0"/>
        <v>75.80168384994256</v>
      </c>
    </row>
    <row r="16" spans="1:6" ht="53.25" customHeight="1">
      <c r="A16" s="22" t="s">
        <v>10</v>
      </c>
      <c r="B16" s="14" t="s">
        <v>142</v>
      </c>
      <c r="C16" s="70">
        <v>2373678</v>
      </c>
      <c r="D16" s="70">
        <v>2373678</v>
      </c>
      <c r="E16" s="70">
        <v>1981576.9</v>
      </c>
      <c r="F16" s="73">
        <f t="shared" si="0"/>
        <v>83.48128516167735</v>
      </c>
    </row>
    <row r="17" spans="1:6" ht="116.25" customHeight="1">
      <c r="A17" s="22" t="s">
        <v>11</v>
      </c>
      <c r="B17" s="14" t="s">
        <v>310</v>
      </c>
      <c r="C17" s="70">
        <v>328370</v>
      </c>
      <c r="D17" s="70">
        <v>328370</v>
      </c>
      <c r="E17" s="70">
        <v>165662.4</v>
      </c>
      <c r="F17" s="73">
        <f t="shared" si="0"/>
        <v>50.44991929835246</v>
      </c>
    </row>
    <row r="18" spans="1:6" ht="51" customHeight="1">
      <c r="A18" s="21" t="s">
        <v>260</v>
      </c>
      <c r="B18" s="11" t="s">
        <v>261</v>
      </c>
      <c r="C18" s="69">
        <f>C19</f>
        <v>4931000</v>
      </c>
      <c r="D18" s="69">
        <f>D19</f>
        <v>6031000</v>
      </c>
      <c r="E18" s="69">
        <f>E19</f>
        <v>4847500.2299999995</v>
      </c>
      <c r="F18" s="73">
        <f t="shared" si="0"/>
        <v>80.37639247222683</v>
      </c>
    </row>
    <row r="19" spans="1:6" ht="34.5" customHeight="1">
      <c r="A19" s="22" t="s">
        <v>262</v>
      </c>
      <c r="B19" s="14" t="s">
        <v>267</v>
      </c>
      <c r="C19" s="70">
        <f>C20+C21+C22+C23</f>
        <v>4931000</v>
      </c>
      <c r="D19" s="70">
        <f>D20+D21+D22+D23</f>
        <v>6031000</v>
      </c>
      <c r="E19" s="70">
        <f>E20+E21+E22+E23</f>
        <v>4847500.2299999995</v>
      </c>
      <c r="F19" s="73">
        <f t="shared" si="0"/>
        <v>80.37639247222683</v>
      </c>
    </row>
    <row r="20" spans="1:6" ht="98.25" customHeight="1">
      <c r="A20" s="22" t="s">
        <v>263</v>
      </c>
      <c r="B20" s="14" t="s">
        <v>268</v>
      </c>
      <c r="C20" s="70">
        <v>1872734</v>
      </c>
      <c r="D20" s="70">
        <v>2172734</v>
      </c>
      <c r="E20" s="70">
        <v>1663652.7</v>
      </c>
      <c r="F20" s="73">
        <f t="shared" si="0"/>
        <v>76.56955246247354</v>
      </c>
    </row>
    <row r="21" spans="1:6" ht="112.5" customHeight="1">
      <c r="A21" s="22" t="s">
        <v>264</v>
      </c>
      <c r="B21" s="14" t="s">
        <v>269</v>
      </c>
      <c r="C21" s="70">
        <v>39011</v>
      </c>
      <c r="D21" s="70">
        <v>39011</v>
      </c>
      <c r="E21" s="70">
        <v>45179.46</v>
      </c>
      <c r="F21" s="73">
        <f t="shared" si="0"/>
        <v>115.81210427828049</v>
      </c>
    </row>
    <row r="22" spans="1:6" ht="96.75" customHeight="1">
      <c r="A22" s="22" t="s">
        <v>265</v>
      </c>
      <c r="B22" s="14" t="s">
        <v>270</v>
      </c>
      <c r="C22" s="70">
        <v>3019255</v>
      </c>
      <c r="D22" s="70">
        <v>3819255</v>
      </c>
      <c r="E22" s="70">
        <v>3337765.07</v>
      </c>
      <c r="F22" s="73">
        <f t="shared" si="0"/>
        <v>87.39309289377117</v>
      </c>
    </row>
    <row r="23" spans="1:6" ht="102" customHeight="1">
      <c r="A23" s="22" t="s">
        <v>266</v>
      </c>
      <c r="B23" s="14" t="s">
        <v>271</v>
      </c>
      <c r="C23" s="70">
        <v>0</v>
      </c>
      <c r="D23" s="70">
        <v>0</v>
      </c>
      <c r="E23" s="70">
        <v>-199097</v>
      </c>
      <c r="F23" s="73">
        <v>0</v>
      </c>
    </row>
    <row r="24" spans="1:6" ht="19.5" customHeight="1">
      <c r="A24" s="21" t="s">
        <v>12</v>
      </c>
      <c r="B24" s="11" t="s">
        <v>13</v>
      </c>
      <c r="C24" s="69">
        <f>C25+C28+C31</f>
        <v>46002180</v>
      </c>
      <c r="D24" s="69">
        <f>D25+D28+D31</f>
        <v>46002180</v>
      </c>
      <c r="E24" s="69">
        <f>E25+E28+E31</f>
        <v>36084641.43</v>
      </c>
      <c r="F24" s="73">
        <f t="shared" si="0"/>
        <v>78.44115524525141</v>
      </c>
    </row>
    <row r="25" spans="1:6" ht="36.75" customHeight="1">
      <c r="A25" s="21" t="s">
        <v>138</v>
      </c>
      <c r="B25" s="11" t="s">
        <v>14</v>
      </c>
      <c r="C25" s="69">
        <f>C26+C27</f>
        <v>45605974</v>
      </c>
      <c r="D25" s="69">
        <f>D26+D27</f>
        <v>45605974</v>
      </c>
      <c r="E25" s="69">
        <f>E26+E27</f>
        <v>35574556.66</v>
      </c>
      <c r="F25" s="73">
        <f t="shared" si="0"/>
        <v>78.00415941122098</v>
      </c>
    </row>
    <row r="26" spans="1:6" ht="35.25" customHeight="1">
      <c r="A26" s="22" t="s">
        <v>108</v>
      </c>
      <c r="B26" s="14" t="s">
        <v>14</v>
      </c>
      <c r="C26" s="70">
        <v>45605974</v>
      </c>
      <c r="D26" s="70">
        <v>45605974</v>
      </c>
      <c r="E26" s="70">
        <v>35575161.29</v>
      </c>
      <c r="F26" s="73">
        <f t="shared" si="0"/>
        <v>78.00548518051605</v>
      </c>
    </row>
    <row r="27" spans="1:6" ht="48.75" customHeight="1">
      <c r="A27" s="36" t="s">
        <v>172</v>
      </c>
      <c r="B27" s="14" t="s">
        <v>173</v>
      </c>
      <c r="C27" s="70">
        <v>0</v>
      </c>
      <c r="D27" s="70">
        <v>0</v>
      </c>
      <c r="E27" s="70">
        <v>-604.63</v>
      </c>
      <c r="F27" s="73">
        <v>0</v>
      </c>
    </row>
    <row r="28" spans="1:6" ht="18">
      <c r="A28" s="21" t="s">
        <v>139</v>
      </c>
      <c r="B28" s="11" t="s">
        <v>15</v>
      </c>
      <c r="C28" s="69">
        <f>C29</f>
        <v>140000</v>
      </c>
      <c r="D28" s="69">
        <f>D29</f>
        <v>140000</v>
      </c>
      <c r="E28" s="69">
        <f>E29</f>
        <v>163134.77</v>
      </c>
      <c r="F28" s="73">
        <f t="shared" si="0"/>
        <v>116.52483571428571</v>
      </c>
    </row>
    <row r="29" spans="1:6" ht="24" customHeight="1">
      <c r="A29" s="22" t="s">
        <v>109</v>
      </c>
      <c r="B29" s="14" t="s">
        <v>15</v>
      </c>
      <c r="C29" s="70">
        <v>140000</v>
      </c>
      <c r="D29" s="70">
        <v>140000</v>
      </c>
      <c r="E29" s="70">
        <v>163134.77</v>
      </c>
      <c r="F29" s="73">
        <f t="shared" si="0"/>
        <v>116.52483571428571</v>
      </c>
    </row>
    <row r="30" spans="1:6" ht="39.75" customHeight="1" hidden="1">
      <c r="A30" s="22" t="s">
        <v>115</v>
      </c>
      <c r="B30" s="14" t="s">
        <v>116</v>
      </c>
      <c r="C30" s="66"/>
      <c r="D30" s="66"/>
      <c r="E30" s="70"/>
      <c r="F30" s="73" t="e">
        <f t="shared" si="0"/>
        <v>#DIV/0!</v>
      </c>
    </row>
    <row r="31" spans="1:6" ht="39.75" customHeight="1">
      <c r="A31" s="21" t="s">
        <v>166</v>
      </c>
      <c r="B31" s="11" t="s">
        <v>167</v>
      </c>
      <c r="C31" s="69">
        <f>C32</f>
        <v>256206</v>
      </c>
      <c r="D31" s="69">
        <f>D32</f>
        <v>256206</v>
      </c>
      <c r="E31" s="69">
        <f>E32</f>
        <v>346950</v>
      </c>
      <c r="F31" s="73">
        <f t="shared" si="0"/>
        <v>135.41837427694904</v>
      </c>
    </row>
    <row r="32" spans="1:6" ht="50.25" customHeight="1">
      <c r="A32" s="22" t="s">
        <v>168</v>
      </c>
      <c r="B32" s="14" t="s">
        <v>169</v>
      </c>
      <c r="C32" s="70">
        <v>256206</v>
      </c>
      <c r="D32" s="70">
        <v>256206</v>
      </c>
      <c r="E32" s="70">
        <v>346950</v>
      </c>
      <c r="F32" s="73">
        <f t="shared" si="0"/>
        <v>135.41837427694904</v>
      </c>
    </row>
    <row r="33" spans="1:6" ht="19.5" customHeight="1">
      <c r="A33" s="21" t="s">
        <v>16</v>
      </c>
      <c r="B33" s="11" t="s">
        <v>17</v>
      </c>
      <c r="C33" s="69">
        <f>C34+C36</f>
        <v>36956301</v>
      </c>
      <c r="D33" s="69">
        <f>D34+D36</f>
        <v>36956301</v>
      </c>
      <c r="E33" s="69">
        <f>E34+E36</f>
        <v>28362060.21</v>
      </c>
      <c r="F33" s="73">
        <f t="shared" si="0"/>
        <v>76.74485660780823</v>
      </c>
    </row>
    <row r="34" spans="1:6" ht="18">
      <c r="A34" s="24" t="s">
        <v>117</v>
      </c>
      <c r="B34" s="11" t="s">
        <v>118</v>
      </c>
      <c r="C34" s="69">
        <f>C35</f>
        <v>135000</v>
      </c>
      <c r="D34" s="69">
        <f>D35</f>
        <v>135000</v>
      </c>
      <c r="E34" s="69">
        <f>E35</f>
        <v>219951.28</v>
      </c>
      <c r="F34" s="73">
        <f t="shared" si="0"/>
        <v>162.92687407407408</v>
      </c>
    </row>
    <row r="35" spans="1:6" ht="51.75" customHeight="1">
      <c r="A35" s="15" t="s">
        <v>119</v>
      </c>
      <c r="B35" s="14" t="s">
        <v>120</v>
      </c>
      <c r="C35" s="70">
        <v>135000</v>
      </c>
      <c r="D35" s="70">
        <v>135000</v>
      </c>
      <c r="E35" s="70">
        <v>219951.28</v>
      </c>
      <c r="F35" s="73">
        <f t="shared" si="0"/>
        <v>162.92687407407408</v>
      </c>
    </row>
    <row r="36" spans="1:6" ht="18">
      <c r="A36" s="21" t="s">
        <v>18</v>
      </c>
      <c r="B36" s="11" t="s">
        <v>19</v>
      </c>
      <c r="C36" s="69">
        <f>C37+C39+C41+C43</f>
        <v>36821301</v>
      </c>
      <c r="D36" s="69">
        <f>D37+D39+D41+D43</f>
        <v>36821301</v>
      </c>
      <c r="E36" s="69">
        <f>E37+E39+E41+E43</f>
        <v>28142108.93</v>
      </c>
      <c r="F36" s="73">
        <f t="shared" si="0"/>
        <v>76.42888264594453</v>
      </c>
    </row>
    <row r="37" spans="1:6" ht="63.75" customHeight="1">
      <c r="A37" s="21" t="s">
        <v>20</v>
      </c>
      <c r="B37" s="11" t="s">
        <v>21</v>
      </c>
      <c r="C37" s="69">
        <f>C38</f>
        <v>0</v>
      </c>
      <c r="D37" s="69">
        <f>D38</f>
        <v>0</v>
      </c>
      <c r="E37" s="69">
        <f>E38</f>
        <v>0</v>
      </c>
      <c r="F37" s="73">
        <v>0</v>
      </c>
    </row>
    <row r="38" spans="1:6" ht="87.75" customHeight="1">
      <c r="A38" s="22" t="s">
        <v>22</v>
      </c>
      <c r="B38" s="14" t="s">
        <v>107</v>
      </c>
      <c r="C38" s="70">
        <v>0</v>
      </c>
      <c r="D38" s="70">
        <v>0</v>
      </c>
      <c r="E38" s="70">
        <v>0</v>
      </c>
      <c r="F38" s="73">
        <v>0</v>
      </c>
    </row>
    <row r="39" spans="1:6" ht="67.5" customHeight="1">
      <c r="A39" s="21" t="s">
        <v>23</v>
      </c>
      <c r="B39" s="11" t="s">
        <v>24</v>
      </c>
      <c r="C39" s="69">
        <f>C40</f>
        <v>0</v>
      </c>
      <c r="D39" s="69">
        <f>D40</f>
        <v>0</v>
      </c>
      <c r="E39" s="69">
        <f>E40</f>
        <v>0</v>
      </c>
      <c r="F39" s="73">
        <v>0</v>
      </c>
    </row>
    <row r="40" spans="1:6" ht="87.75" customHeight="1">
      <c r="A40" s="22" t="s">
        <v>25</v>
      </c>
      <c r="B40" s="14" t="s">
        <v>26</v>
      </c>
      <c r="C40" s="70">
        <v>0</v>
      </c>
      <c r="D40" s="70">
        <v>0</v>
      </c>
      <c r="E40" s="70">
        <v>0</v>
      </c>
      <c r="F40" s="73">
        <v>0</v>
      </c>
    </row>
    <row r="41" spans="1:6" ht="30.75" customHeight="1">
      <c r="A41" s="21" t="s">
        <v>319</v>
      </c>
      <c r="B41" s="11" t="s">
        <v>320</v>
      </c>
      <c r="C41" s="69">
        <f>C42</f>
        <v>34437849</v>
      </c>
      <c r="D41" s="69">
        <f>D42</f>
        <v>34437849</v>
      </c>
      <c r="E41" s="69">
        <f>E42</f>
        <v>22692526.73</v>
      </c>
      <c r="F41" s="73">
        <f t="shared" si="0"/>
        <v>65.89414666984574</v>
      </c>
    </row>
    <row r="42" spans="1:6" ht="52.5" customHeight="1">
      <c r="A42" s="22" t="s">
        <v>321</v>
      </c>
      <c r="B42" s="14" t="s">
        <v>322</v>
      </c>
      <c r="C42" s="70">
        <v>34437849</v>
      </c>
      <c r="D42" s="70">
        <v>34437849</v>
      </c>
      <c r="E42" s="70">
        <v>22692526.73</v>
      </c>
      <c r="F42" s="73">
        <f t="shared" si="0"/>
        <v>65.89414666984574</v>
      </c>
    </row>
    <row r="43" spans="1:6" ht="26.25" customHeight="1">
      <c r="A43" s="21" t="s">
        <v>323</v>
      </c>
      <c r="B43" s="11" t="s">
        <v>324</v>
      </c>
      <c r="C43" s="69">
        <f>C44</f>
        <v>2383452</v>
      </c>
      <c r="D43" s="69">
        <f>D44</f>
        <v>2383452</v>
      </c>
      <c r="E43" s="69">
        <f>E44</f>
        <v>5449582.2</v>
      </c>
      <c r="F43" s="73">
        <f t="shared" si="0"/>
        <v>228.64241444761632</v>
      </c>
    </row>
    <row r="44" spans="1:6" ht="57.75" customHeight="1">
      <c r="A44" s="22" t="s">
        <v>325</v>
      </c>
      <c r="B44" s="14" t="s">
        <v>326</v>
      </c>
      <c r="C44" s="70">
        <v>2383452</v>
      </c>
      <c r="D44" s="70">
        <v>2383452</v>
      </c>
      <c r="E44" s="70">
        <v>5449582.2</v>
      </c>
      <c r="F44" s="73">
        <f t="shared" si="0"/>
        <v>228.64241444761632</v>
      </c>
    </row>
    <row r="45" spans="1:6" ht="18">
      <c r="A45" s="21" t="s">
        <v>27</v>
      </c>
      <c r="B45" s="11" t="s">
        <v>28</v>
      </c>
      <c r="C45" s="69">
        <f>C46+C48</f>
        <v>2754099</v>
      </c>
      <c r="D45" s="69">
        <f>D46+D48</f>
        <v>3254099</v>
      </c>
      <c r="E45" s="69">
        <f>E46+E48</f>
        <v>3353618.64</v>
      </c>
      <c r="F45" s="73">
        <f t="shared" si="0"/>
        <v>103.05828556537462</v>
      </c>
    </row>
    <row r="46" spans="1:6" ht="53.25" customHeight="1">
      <c r="A46" s="21" t="s">
        <v>29</v>
      </c>
      <c r="B46" s="11" t="s">
        <v>30</v>
      </c>
      <c r="C46" s="69">
        <f>C47</f>
        <v>2754099</v>
      </c>
      <c r="D46" s="69">
        <f>D47</f>
        <v>3254099</v>
      </c>
      <c r="E46" s="69">
        <f>E47</f>
        <v>3353618.64</v>
      </c>
      <c r="F46" s="73">
        <f t="shared" si="0"/>
        <v>103.05828556537462</v>
      </c>
    </row>
    <row r="47" spans="1:6" ht="51" customHeight="1">
      <c r="A47" s="14" t="s">
        <v>31</v>
      </c>
      <c r="B47" s="14" t="s">
        <v>32</v>
      </c>
      <c r="C47" s="70">
        <v>2754099</v>
      </c>
      <c r="D47" s="70">
        <v>3254099</v>
      </c>
      <c r="E47" s="70">
        <v>3353618.64</v>
      </c>
      <c r="F47" s="73">
        <f t="shared" si="0"/>
        <v>103.05828556537462</v>
      </c>
    </row>
    <row r="48" spans="1:6" ht="52.5" customHeight="1" hidden="1">
      <c r="A48" s="11" t="s">
        <v>126</v>
      </c>
      <c r="B48" s="11" t="s">
        <v>127</v>
      </c>
      <c r="C48" s="69">
        <v>0</v>
      </c>
      <c r="D48" s="69">
        <f>D49</f>
        <v>0</v>
      </c>
      <c r="E48" s="69">
        <f>E49</f>
        <v>0</v>
      </c>
      <c r="F48" s="73" t="e">
        <f t="shared" si="0"/>
        <v>#DIV/0!</v>
      </c>
    </row>
    <row r="49" spans="1:7" ht="1.5" customHeight="1" hidden="1">
      <c r="A49" s="22" t="s">
        <v>33</v>
      </c>
      <c r="B49" s="14" t="s">
        <v>121</v>
      </c>
      <c r="C49" s="70">
        <v>0</v>
      </c>
      <c r="D49" s="70">
        <v>0</v>
      </c>
      <c r="E49" s="70">
        <v>0</v>
      </c>
      <c r="F49" s="73" t="e">
        <f t="shared" si="0"/>
        <v>#DIV/0!</v>
      </c>
      <c r="G49" s="63">
        <f>D12+D24+D33+D45+D50</f>
        <v>281575295</v>
      </c>
    </row>
    <row r="50" spans="1:7" ht="50.25" customHeight="1">
      <c r="A50" s="50" t="s">
        <v>170</v>
      </c>
      <c r="B50" s="51" t="s">
        <v>171</v>
      </c>
      <c r="C50" s="69">
        <f>C51</f>
        <v>0</v>
      </c>
      <c r="D50" s="69">
        <f>D51</f>
        <v>0</v>
      </c>
      <c r="E50" s="69">
        <f>E51+E53</f>
        <v>-80.71</v>
      </c>
      <c r="F50" s="73">
        <v>0</v>
      </c>
      <c r="G50" s="63">
        <f>E12+E24+E33+E45+E50</f>
        <v>191545047.85</v>
      </c>
    </row>
    <row r="51" spans="1:6" ht="39.75" customHeight="1">
      <c r="A51" s="91" t="s">
        <v>327</v>
      </c>
      <c r="B51" s="90" t="s">
        <v>328</v>
      </c>
      <c r="C51" s="70">
        <f>C55</f>
        <v>0</v>
      </c>
      <c r="D51" s="70">
        <f>D55</f>
        <v>0</v>
      </c>
      <c r="E51" s="70">
        <f>E52</f>
        <v>-88.21</v>
      </c>
      <c r="F51" s="73">
        <v>0</v>
      </c>
    </row>
    <row r="52" spans="1:6" ht="56.25" customHeight="1">
      <c r="A52" s="91" t="s">
        <v>329</v>
      </c>
      <c r="B52" s="92" t="s">
        <v>330</v>
      </c>
      <c r="C52" s="70">
        <v>0</v>
      </c>
      <c r="D52" s="70">
        <v>0</v>
      </c>
      <c r="E52" s="70">
        <v>-88.21</v>
      </c>
      <c r="F52" s="73">
        <v>0</v>
      </c>
    </row>
    <row r="53" spans="1:6" ht="39.75" customHeight="1">
      <c r="A53" s="91" t="s">
        <v>331</v>
      </c>
      <c r="B53" s="89" t="s">
        <v>332</v>
      </c>
      <c r="C53" s="70">
        <v>0</v>
      </c>
      <c r="D53" s="70">
        <v>0</v>
      </c>
      <c r="E53" s="70">
        <f>E54</f>
        <v>7.5</v>
      </c>
      <c r="F53" s="73">
        <v>0</v>
      </c>
    </row>
    <row r="54" spans="1:6" ht="67.5" customHeight="1">
      <c r="A54" s="91" t="s">
        <v>333</v>
      </c>
      <c r="B54" s="36" t="s">
        <v>334</v>
      </c>
      <c r="C54" s="70">
        <v>0</v>
      </c>
      <c r="D54" s="70">
        <v>0</v>
      </c>
      <c r="E54" s="70">
        <f>E55</f>
        <v>7.5</v>
      </c>
      <c r="F54" s="73">
        <v>0</v>
      </c>
    </row>
    <row r="55" spans="1:6" ht="84" customHeight="1">
      <c r="A55" s="91" t="s">
        <v>335</v>
      </c>
      <c r="B55" s="89" t="s">
        <v>336</v>
      </c>
      <c r="C55" s="70">
        <v>0</v>
      </c>
      <c r="D55" s="70">
        <v>0</v>
      </c>
      <c r="E55" s="70">
        <v>7.5</v>
      </c>
      <c r="F55" s="73">
        <v>0</v>
      </c>
    </row>
    <row r="56" spans="1:6" ht="49.5" customHeight="1">
      <c r="A56" s="21" t="s">
        <v>34</v>
      </c>
      <c r="B56" s="11" t="s">
        <v>35</v>
      </c>
      <c r="C56" s="69">
        <f>C57+C59+C64+C67</f>
        <v>29499061</v>
      </c>
      <c r="D56" s="69">
        <f>D57+D59+D64+D67</f>
        <v>38499061</v>
      </c>
      <c r="E56" s="69">
        <f>E57+E59+E64+E67</f>
        <v>28389626.440000005</v>
      </c>
      <c r="F56" s="73">
        <f t="shared" si="0"/>
        <v>73.74108797095079</v>
      </c>
    </row>
    <row r="57" spans="1:6" ht="96.75" customHeight="1">
      <c r="A57" s="21" t="s">
        <v>220</v>
      </c>
      <c r="B57" s="11" t="s">
        <v>221</v>
      </c>
      <c r="C57" s="69">
        <f>C58</f>
        <v>5162</v>
      </c>
      <c r="D57" s="69">
        <f>D58</f>
        <v>5162</v>
      </c>
      <c r="E57" s="69">
        <f>E58</f>
        <v>5664.28</v>
      </c>
      <c r="F57" s="73">
        <f t="shared" si="0"/>
        <v>109.73033707865167</v>
      </c>
    </row>
    <row r="58" spans="1:6" ht="67.5" customHeight="1">
      <c r="A58" s="22" t="s">
        <v>222</v>
      </c>
      <c r="B58" s="14" t="s">
        <v>223</v>
      </c>
      <c r="C58" s="70">
        <v>5162</v>
      </c>
      <c r="D58" s="70">
        <v>5162</v>
      </c>
      <c r="E58" s="70">
        <v>5664.28</v>
      </c>
      <c r="F58" s="73">
        <f t="shared" si="0"/>
        <v>109.73033707865167</v>
      </c>
    </row>
    <row r="59" spans="1:6" ht="111.75" customHeight="1">
      <c r="A59" s="21" t="s">
        <v>36</v>
      </c>
      <c r="B59" s="11" t="s">
        <v>114</v>
      </c>
      <c r="C59" s="69">
        <f>C60+C62</f>
        <v>25743899</v>
      </c>
      <c r="D59" s="69">
        <f>D60+D62</f>
        <v>34743899</v>
      </c>
      <c r="E59" s="69">
        <f>E60+E62</f>
        <v>25276783.17</v>
      </c>
      <c r="F59" s="73">
        <f t="shared" si="0"/>
        <v>72.75171727272176</v>
      </c>
    </row>
    <row r="60" spans="1:6" ht="82.5" customHeight="1">
      <c r="A60" s="21" t="s">
        <v>37</v>
      </c>
      <c r="B60" s="11" t="s">
        <v>123</v>
      </c>
      <c r="C60" s="69">
        <f>C61</f>
        <v>23858610</v>
      </c>
      <c r="D60" s="69">
        <f>D61</f>
        <v>32858610</v>
      </c>
      <c r="E60" s="69">
        <f>E61</f>
        <v>23314715</v>
      </c>
      <c r="F60" s="73">
        <f t="shared" si="0"/>
        <v>70.95465998105215</v>
      </c>
    </row>
    <row r="61" spans="1:6" ht="98.25" customHeight="1">
      <c r="A61" s="22" t="s">
        <v>122</v>
      </c>
      <c r="B61" s="14" t="s">
        <v>38</v>
      </c>
      <c r="C61" s="70">
        <v>23858610</v>
      </c>
      <c r="D61" s="70">
        <v>32858610</v>
      </c>
      <c r="E61" s="70">
        <v>23314715</v>
      </c>
      <c r="F61" s="73">
        <f t="shared" si="0"/>
        <v>70.95465998105215</v>
      </c>
    </row>
    <row r="62" spans="1:6" ht="114" customHeight="1">
      <c r="A62" s="21" t="s">
        <v>39</v>
      </c>
      <c r="B62" s="16" t="s">
        <v>124</v>
      </c>
      <c r="C62" s="69">
        <f>C63</f>
        <v>1885289</v>
      </c>
      <c r="D62" s="69">
        <f>D63</f>
        <v>1885289</v>
      </c>
      <c r="E62" s="69">
        <f>E63</f>
        <v>1962068.17</v>
      </c>
      <c r="F62" s="73">
        <f t="shared" si="0"/>
        <v>104.07254113295097</v>
      </c>
    </row>
    <row r="63" spans="1:6" ht="86.25" customHeight="1">
      <c r="A63" s="22" t="s">
        <v>40</v>
      </c>
      <c r="B63" s="14" t="s">
        <v>111</v>
      </c>
      <c r="C63" s="70">
        <v>1885289</v>
      </c>
      <c r="D63" s="70">
        <v>1885289</v>
      </c>
      <c r="E63" s="70">
        <v>1962068.17</v>
      </c>
      <c r="F63" s="73">
        <f t="shared" si="0"/>
        <v>104.07254113295097</v>
      </c>
    </row>
    <row r="64" spans="1:6" ht="36.75" customHeight="1">
      <c r="A64" s="21" t="s">
        <v>41</v>
      </c>
      <c r="B64" s="11" t="s">
        <v>42</v>
      </c>
      <c r="C64" s="69">
        <f aca="true" t="shared" si="1" ref="C64:E65">C65</f>
        <v>550000</v>
      </c>
      <c r="D64" s="69">
        <f t="shared" si="1"/>
        <v>550000</v>
      </c>
      <c r="E64" s="69">
        <f t="shared" si="1"/>
        <v>948000</v>
      </c>
      <c r="F64" s="73">
        <f t="shared" si="0"/>
        <v>172.36363636363637</v>
      </c>
    </row>
    <row r="65" spans="1:6" ht="62.25" customHeight="1">
      <c r="A65" s="21" t="s">
        <v>43</v>
      </c>
      <c r="B65" s="11" t="s">
        <v>125</v>
      </c>
      <c r="C65" s="69">
        <f t="shared" si="1"/>
        <v>550000</v>
      </c>
      <c r="D65" s="69">
        <f t="shared" si="1"/>
        <v>550000</v>
      </c>
      <c r="E65" s="69">
        <f t="shared" si="1"/>
        <v>948000</v>
      </c>
      <c r="F65" s="73">
        <f t="shared" si="0"/>
        <v>172.36363636363637</v>
      </c>
    </row>
    <row r="66" spans="1:6" ht="65.25" customHeight="1">
      <c r="A66" s="22" t="s">
        <v>44</v>
      </c>
      <c r="B66" s="14" t="s">
        <v>45</v>
      </c>
      <c r="C66" s="70">
        <v>550000</v>
      </c>
      <c r="D66" s="70">
        <v>550000</v>
      </c>
      <c r="E66" s="70">
        <v>948000</v>
      </c>
      <c r="F66" s="73">
        <f t="shared" si="0"/>
        <v>172.36363636363637</v>
      </c>
    </row>
    <row r="67" spans="1:6" ht="113.25" customHeight="1">
      <c r="A67" s="21" t="s">
        <v>272</v>
      </c>
      <c r="B67" s="11" t="s">
        <v>277</v>
      </c>
      <c r="C67" s="69">
        <f aca="true" t="shared" si="2" ref="C67:E68">C68</f>
        <v>3200000</v>
      </c>
      <c r="D67" s="69">
        <f>D68</f>
        <v>3200000</v>
      </c>
      <c r="E67" s="69">
        <f t="shared" si="2"/>
        <v>2159178.99</v>
      </c>
      <c r="F67" s="73">
        <f t="shared" si="0"/>
        <v>67.47434343750001</v>
      </c>
    </row>
    <row r="68" spans="1:6" ht="97.5" customHeight="1">
      <c r="A68" s="22" t="s">
        <v>273</v>
      </c>
      <c r="B68" s="14" t="s">
        <v>276</v>
      </c>
      <c r="C68" s="70">
        <f t="shared" si="2"/>
        <v>3200000</v>
      </c>
      <c r="D68" s="70">
        <f>D69</f>
        <v>3200000</v>
      </c>
      <c r="E68" s="70">
        <f t="shared" si="2"/>
        <v>2159178.99</v>
      </c>
      <c r="F68" s="73">
        <f t="shared" si="0"/>
        <v>67.47434343750001</v>
      </c>
    </row>
    <row r="69" spans="1:6" ht="99.75" customHeight="1">
      <c r="A69" s="22" t="s">
        <v>274</v>
      </c>
      <c r="B69" s="14" t="s">
        <v>275</v>
      </c>
      <c r="C69" s="70">
        <v>3200000</v>
      </c>
      <c r="D69" s="70">
        <v>3200000</v>
      </c>
      <c r="E69" s="70">
        <v>2159178.99</v>
      </c>
      <c r="F69" s="73">
        <f t="shared" si="0"/>
        <v>67.47434343750001</v>
      </c>
    </row>
    <row r="70" spans="1:6" ht="31.5">
      <c r="A70" s="21" t="s">
        <v>46</v>
      </c>
      <c r="B70" s="11" t="s">
        <v>47</v>
      </c>
      <c r="C70" s="69">
        <f>C71</f>
        <v>1203351</v>
      </c>
      <c r="D70" s="69">
        <f>D71</f>
        <v>1203351</v>
      </c>
      <c r="E70" s="69">
        <f>E71</f>
        <v>857451.7</v>
      </c>
      <c r="F70" s="73">
        <f t="shared" si="0"/>
        <v>71.25532783036704</v>
      </c>
    </row>
    <row r="71" spans="1:6" ht="23.25" customHeight="1">
      <c r="A71" s="21" t="s">
        <v>48</v>
      </c>
      <c r="B71" s="11" t="s">
        <v>49</v>
      </c>
      <c r="C71" s="69">
        <f>SUM(C72:C75)</f>
        <v>1203351</v>
      </c>
      <c r="D71" s="69">
        <f>SUM(D72:D75)</f>
        <v>1203351</v>
      </c>
      <c r="E71" s="69">
        <f>SUM(E72:E75)</f>
        <v>857451.7</v>
      </c>
      <c r="F71" s="73">
        <f t="shared" si="0"/>
        <v>71.25532783036704</v>
      </c>
    </row>
    <row r="72" spans="1:6" ht="35.25" customHeight="1">
      <c r="A72" s="22" t="s">
        <v>130</v>
      </c>
      <c r="B72" s="14" t="s">
        <v>135</v>
      </c>
      <c r="C72" s="70">
        <v>114741</v>
      </c>
      <c r="D72" s="70">
        <v>114741</v>
      </c>
      <c r="E72" s="70">
        <v>42984.21</v>
      </c>
      <c r="F72" s="73">
        <f t="shared" si="0"/>
        <v>37.46194472769106</v>
      </c>
    </row>
    <row r="73" spans="1:6" ht="35.25" customHeight="1">
      <c r="A73" s="22" t="s">
        <v>132</v>
      </c>
      <c r="B73" s="14" t="s">
        <v>131</v>
      </c>
      <c r="C73" s="70">
        <v>13651</v>
      </c>
      <c r="D73" s="70">
        <v>13651</v>
      </c>
      <c r="E73" s="70">
        <v>8398.83</v>
      </c>
      <c r="F73" s="73">
        <f t="shared" si="0"/>
        <v>61.52538275584206</v>
      </c>
    </row>
    <row r="74" spans="1:6" ht="32.25" customHeight="1">
      <c r="A74" s="22" t="s">
        <v>133</v>
      </c>
      <c r="B74" s="14" t="s">
        <v>136</v>
      </c>
      <c r="C74" s="70">
        <v>296134</v>
      </c>
      <c r="D74" s="70">
        <v>296134</v>
      </c>
      <c r="E74" s="70">
        <v>128571.69</v>
      </c>
      <c r="F74" s="73">
        <f t="shared" si="0"/>
        <v>43.41672688715244</v>
      </c>
    </row>
    <row r="75" spans="1:6" ht="33" customHeight="1">
      <c r="A75" s="22" t="s">
        <v>134</v>
      </c>
      <c r="B75" s="14" t="s">
        <v>137</v>
      </c>
      <c r="C75" s="70">
        <v>778825</v>
      </c>
      <c r="D75" s="70">
        <v>778825</v>
      </c>
      <c r="E75" s="70">
        <v>677496.97</v>
      </c>
      <c r="F75" s="73">
        <f t="shared" si="0"/>
        <v>86.98962796520398</v>
      </c>
    </row>
    <row r="76" spans="1:6" ht="54.75" customHeight="1">
      <c r="A76" s="21" t="s">
        <v>174</v>
      </c>
      <c r="B76" s="11" t="s">
        <v>175</v>
      </c>
      <c r="C76" s="69">
        <f aca="true" t="shared" si="3" ref="C76:E78">C77</f>
        <v>0</v>
      </c>
      <c r="D76" s="69">
        <f t="shared" si="3"/>
        <v>2348079.22</v>
      </c>
      <c r="E76" s="69">
        <f t="shared" si="3"/>
        <v>2320271.14</v>
      </c>
      <c r="F76" s="73">
        <f aca="true" t="shared" si="4" ref="F76:F149">E76/D76*100</f>
        <v>98.81570946315857</v>
      </c>
    </row>
    <row r="77" spans="1:6" ht="33" customHeight="1">
      <c r="A77" s="22" t="s">
        <v>176</v>
      </c>
      <c r="B77" s="14" t="s">
        <v>177</v>
      </c>
      <c r="C77" s="70">
        <f t="shared" si="3"/>
        <v>0</v>
      </c>
      <c r="D77" s="70">
        <f t="shared" si="3"/>
        <v>2348079.22</v>
      </c>
      <c r="E77" s="70">
        <f t="shared" si="3"/>
        <v>2320271.14</v>
      </c>
      <c r="F77" s="73">
        <f t="shared" si="4"/>
        <v>98.81570946315857</v>
      </c>
    </row>
    <row r="78" spans="1:6" ht="33" customHeight="1">
      <c r="A78" s="22" t="s">
        <v>178</v>
      </c>
      <c r="B78" s="14" t="s">
        <v>278</v>
      </c>
      <c r="C78" s="70">
        <f t="shared" si="3"/>
        <v>0</v>
      </c>
      <c r="D78" s="70">
        <f t="shared" si="3"/>
        <v>2348079.22</v>
      </c>
      <c r="E78" s="70">
        <f t="shared" si="3"/>
        <v>2320271.14</v>
      </c>
      <c r="F78" s="73">
        <f t="shared" si="4"/>
        <v>98.81570946315857</v>
      </c>
    </row>
    <row r="79" spans="1:6" ht="33" customHeight="1">
      <c r="A79" s="22" t="s">
        <v>179</v>
      </c>
      <c r="B79" s="14" t="s">
        <v>279</v>
      </c>
      <c r="C79" s="70">
        <v>0</v>
      </c>
      <c r="D79" s="70">
        <v>2348079.22</v>
      </c>
      <c r="E79" s="70">
        <v>2320271.14</v>
      </c>
      <c r="F79" s="73">
        <f t="shared" si="4"/>
        <v>98.81570946315857</v>
      </c>
    </row>
    <row r="80" spans="1:7" ht="42.75" customHeight="1">
      <c r="A80" s="21" t="s">
        <v>95</v>
      </c>
      <c r="B80" s="11" t="s">
        <v>102</v>
      </c>
      <c r="C80" s="69">
        <f>C83+C86</f>
        <v>9578251</v>
      </c>
      <c r="D80" s="69">
        <f>D81+D83+D87</f>
        <v>16385355</v>
      </c>
      <c r="E80" s="69">
        <f>E83+E86+E81</f>
        <v>11495228.47</v>
      </c>
      <c r="F80" s="73">
        <f t="shared" si="4"/>
        <v>70.15550453438452</v>
      </c>
      <c r="G80" s="63">
        <f>E80-C80</f>
        <v>1916977.4700000007</v>
      </c>
    </row>
    <row r="81" spans="1:7" ht="30" customHeight="1">
      <c r="A81" s="21" t="s">
        <v>182</v>
      </c>
      <c r="B81" s="11" t="s">
        <v>283</v>
      </c>
      <c r="C81" s="69">
        <f>C82</f>
        <v>0</v>
      </c>
      <c r="D81" s="69">
        <v>32000</v>
      </c>
      <c r="E81" s="69">
        <f>E82</f>
        <v>37000</v>
      </c>
      <c r="F81" s="73">
        <v>0</v>
      </c>
      <c r="G81" s="63"/>
    </row>
    <row r="82" spans="1:7" ht="39.75" customHeight="1">
      <c r="A82" s="22" t="s">
        <v>183</v>
      </c>
      <c r="B82" s="14" t="s">
        <v>284</v>
      </c>
      <c r="C82" s="70">
        <v>0</v>
      </c>
      <c r="D82" s="70">
        <v>32000</v>
      </c>
      <c r="E82" s="70">
        <v>37000</v>
      </c>
      <c r="F82" s="73">
        <v>0</v>
      </c>
      <c r="G82" s="63"/>
    </row>
    <row r="83" spans="1:6" ht="105" customHeight="1">
      <c r="A83" s="21" t="s">
        <v>101</v>
      </c>
      <c r="B83" s="11" t="s">
        <v>311</v>
      </c>
      <c r="C83" s="69">
        <f aca="true" t="shared" si="5" ref="C83:E84">C84</f>
        <v>7553347</v>
      </c>
      <c r="D83" s="69">
        <f t="shared" si="5"/>
        <v>13628451</v>
      </c>
      <c r="E83" s="69">
        <f t="shared" si="5"/>
        <v>8883013.71</v>
      </c>
      <c r="F83" s="73">
        <f t="shared" si="4"/>
        <v>65.17992184144774</v>
      </c>
    </row>
    <row r="84" spans="1:6" ht="117" customHeight="1">
      <c r="A84" s="21" t="s">
        <v>129</v>
      </c>
      <c r="B84" s="11" t="s">
        <v>312</v>
      </c>
      <c r="C84" s="69">
        <f t="shared" si="5"/>
        <v>7553347</v>
      </c>
      <c r="D84" s="69">
        <f t="shared" si="5"/>
        <v>13628451</v>
      </c>
      <c r="E84" s="69">
        <f>E85</f>
        <v>8883013.71</v>
      </c>
      <c r="F84" s="73">
        <f t="shared" si="4"/>
        <v>65.17992184144774</v>
      </c>
    </row>
    <row r="85" spans="1:7" ht="116.25" customHeight="1">
      <c r="A85" s="22" t="s">
        <v>128</v>
      </c>
      <c r="B85" s="14" t="s">
        <v>110</v>
      </c>
      <c r="C85" s="70">
        <v>7553347</v>
      </c>
      <c r="D85" s="70">
        <v>13628451</v>
      </c>
      <c r="E85" s="70">
        <v>8883013.71</v>
      </c>
      <c r="F85" s="73">
        <f t="shared" si="4"/>
        <v>65.17992184144774</v>
      </c>
      <c r="G85" s="63">
        <f>E85-C85</f>
        <v>1329666.710000001</v>
      </c>
    </row>
    <row r="86" spans="1:6" ht="49.5" customHeight="1">
      <c r="A86" s="21" t="s">
        <v>96</v>
      </c>
      <c r="B86" s="11" t="s">
        <v>313</v>
      </c>
      <c r="C86" s="69">
        <f>C88</f>
        <v>2024904</v>
      </c>
      <c r="D86" s="69">
        <f>D88</f>
        <v>2724904</v>
      </c>
      <c r="E86" s="69">
        <f>E88</f>
        <v>2575214.76</v>
      </c>
      <c r="F86" s="73">
        <f t="shared" si="4"/>
        <v>94.5066233526025</v>
      </c>
    </row>
    <row r="87" spans="1:6" ht="54" customHeight="1">
      <c r="A87" s="21" t="s">
        <v>97</v>
      </c>
      <c r="B87" s="11" t="s">
        <v>98</v>
      </c>
      <c r="C87" s="69">
        <f>C88</f>
        <v>2024904</v>
      </c>
      <c r="D87" s="69">
        <f>D88</f>
        <v>2724904</v>
      </c>
      <c r="E87" s="69">
        <f>E88</f>
        <v>2575214.76</v>
      </c>
      <c r="F87" s="73">
        <f t="shared" si="4"/>
        <v>94.5066233526025</v>
      </c>
    </row>
    <row r="88" spans="1:7" ht="67.5" customHeight="1">
      <c r="A88" s="22" t="s">
        <v>99</v>
      </c>
      <c r="B88" s="14" t="s">
        <v>100</v>
      </c>
      <c r="C88" s="70">
        <v>2024904</v>
      </c>
      <c r="D88" s="70">
        <v>2724904</v>
      </c>
      <c r="E88" s="70">
        <v>2575214.76</v>
      </c>
      <c r="F88" s="73">
        <f t="shared" si="4"/>
        <v>94.5066233526025</v>
      </c>
      <c r="G88" s="63">
        <f>E88-C88</f>
        <v>550310.7599999998</v>
      </c>
    </row>
    <row r="89" spans="1:6" ht="18">
      <c r="A89" s="21" t="s">
        <v>50</v>
      </c>
      <c r="B89" s="11" t="s">
        <v>51</v>
      </c>
      <c r="C89" s="69">
        <f>C90+C93+C96+C99+C100+C102</f>
        <v>4656097</v>
      </c>
      <c r="D89" s="69">
        <f>D90+D93+D96+D99+D100+D102</f>
        <v>5156097</v>
      </c>
      <c r="E89" s="69">
        <f>E90+E93+E96+E99+E100+E102+E94+E101</f>
        <v>4648741.48</v>
      </c>
      <c r="F89" s="73">
        <f t="shared" si="4"/>
        <v>90.16008581684946</v>
      </c>
    </row>
    <row r="90" spans="1:6" ht="35.25" customHeight="1">
      <c r="A90" s="21" t="s">
        <v>52</v>
      </c>
      <c r="B90" s="11" t="s">
        <v>53</v>
      </c>
      <c r="C90" s="69">
        <f>C91+C92</f>
        <v>41917</v>
      </c>
      <c r="D90" s="69">
        <f>D91+D92</f>
        <v>41917</v>
      </c>
      <c r="E90" s="69">
        <f>E91+E92</f>
        <v>46739.04</v>
      </c>
      <c r="F90" s="73">
        <f t="shared" si="4"/>
        <v>111.5037812820574</v>
      </c>
    </row>
    <row r="91" spans="1:6" ht="107.25" customHeight="1">
      <c r="A91" s="22" t="s">
        <v>54</v>
      </c>
      <c r="B91" s="34" t="s">
        <v>314</v>
      </c>
      <c r="C91" s="70">
        <v>31600</v>
      </c>
      <c r="D91" s="70">
        <v>31600</v>
      </c>
      <c r="E91" s="70">
        <v>32539.03</v>
      </c>
      <c r="F91" s="73">
        <f t="shared" si="4"/>
        <v>102.97161392405063</v>
      </c>
    </row>
    <row r="92" spans="1:6" ht="68.25" customHeight="1">
      <c r="A92" s="22" t="s">
        <v>55</v>
      </c>
      <c r="B92" s="14" t="s">
        <v>56</v>
      </c>
      <c r="C92" s="70">
        <v>10317</v>
      </c>
      <c r="D92" s="70">
        <v>10317</v>
      </c>
      <c r="E92" s="70">
        <v>14200.01</v>
      </c>
      <c r="F92" s="73">
        <f t="shared" si="4"/>
        <v>137.6370068818455</v>
      </c>
    </row>
    <row r="93" spans="1:6" ht="87.75" customHeight="1">
      <c r="A93" s="98" t="s">
        <v>57</v>
      </c>
      <c r="B93" s="11" t="s">
        <v>58</v>
      </c>
      <c r="C93" s="69">
        <v>111083</v>
      </c>
      <c r="D93" s="69">
        <v>111083</v>
      </c>
      <c r="E93" s="69">
        <v>261300</v>
      </c>
      <c r="F93" s="73">
        <f t="shared" si="4"/>
        <v>235.22951306680588</v>
      </c>
    </row>
    <row r="94" spans="1:6" ht="59.25" customHeight="1">
      <c r="A94" s="102" t="s">
        <v>354</v>
      </c>
      <c r="B94" s="99" t="s">
        <v>355</v>
      </c>
      <c r="C94" s="69">
        <f>C95</f>
        <v>0</v>
      </c>
      <c r="D94" s="69">
        <f>D95</f>
        <v>0</v>
      </c>
      <c r="E94" s="69">
        <f>E95</f>
        <v>180000</v>
      </c>
      <c r="F94" s="73">
        <f>F95</f>
        <v>0</v>
      </c>
    </row>
    <row r="95" spans="1:6" ht="56.25" customHeight="1">
      <c r="A95" s="100" t="s">
        <v>356</v>
      </c>
      <c r="B95" s="101" t="s">
        <v>357</v>
      </c>
      <c r="C95" s="70">
        <v>0</v>
      </c>
      <c r="D95" s="70">
        <v>0</v>
      </c>
      <c r="E95" s="70">
        <v>180000</v>
      </c>
      <c r="F95" s="73">
        <v>0</v>
      </c>
    </row>
    <row r="96" spans="1:6" ht="130.5" customHeight="1">
      <c r="A96" s="21" t="s">
        <v>145</v>
      </c>
      <c r="B96" s="11" t="s">
        <v>146</v>
      </c>
      <c r="C96" s="69">
        <f>C98</f>
        <v>18952</v>
      </c>
      <c r="D96" s="69">
        <f>D97+D98</f>
        <v>18952</v>
      </c>
      <c r="E96" s="69">
        <f>E97+E98</f>
        <v>41000</v>
      </c>
      <c r="F96" s="73">
        <f t="shared" si="4"/>
        <v>216.3360067539046</v>
      </c>
    </row>
    <row r="97" spans="1:6" ht="41.25" customHeight="1">
      <c r="A97" s="22" t="s">
        <v>280</v>
      </c>
      <c r="B97" s="14" t="s">
        <v>281</v>
      </c>
      <c r="C97" s="70">
        <v>0</v>
      </c>
      <c r="D97" s="70">
        <v>0</v>
      </c>
      <c r="E97" s="70">
        <v>40000</v>
      </c>
      <c r="F97" s="73">
        <v>0</v>
      </c>
    </row>
    <row r="98" spans="1:6" ht="33.75" customHeight="1">
      <c r="A98" s="22" t="s">
        <v>59</v>
      </c>
      <c r="B98" s="14" t="s">
        <v>103</v>
      </c>
      <c r="C98" s="70">
        <v>18952</v>
      </c>
      <c r="D98" s="70">
        <v>18952</v>
      </c>
      <c r="E98" s="70">
        <v>1000</v>
      </c>
      <c r="F98" s="73">
        <f t="shared" si="4"/>
        <v>5.276487969607429</v>
      </c>
    </row>
    <row r="99" spans="1:6" s="3" customFormat="1" ht="80.25" customHeight="1">
      <c r="A99" s="21" t="s">
        <v>60</v>
      </c>
      <c r="B99" s="11" t="s">
        <v>61</v>
      </c>
      <c r="C99" s="69">
        <v>760964</v>
      </c>
      <c r="D99" s="69">
        <v>760964</v>
      </c>
      <c r="E99" s="69">
        <v>624726.76</v>
      </c>
      <c r="F99" s="73">
        <f t="shared" si="4"/>
        <v>82.09675621974233</v>
      </c>
    </row>
    <row r="100" spans="1:6" s="3" customFormat="1" ht="91.5" customHeight="1">
      <c r="A100" s="11" t="s">
        <v>180</v>
      </c>
      <c r="B100" s="52" t="s">
        <v>181</v>
      </c>
      <c r="C100" s="69">
        <v>387336</v>
      </c>
      <c r="D100" s="69">
        <v>387336</v>
      </c>
      <c r="E100" s="69">
        <v>659066</v>
      </c>
      <c r="F100" s="73">
        <f t="shared" si="4"/>
        <v>170.1535617654956</v>
      </c>
    </row>
    <row r="101" spans="1:6" s="3" customFormat="1" ht="99" customHeight="1">
      <c r="A101" s="110" t="s">
        <v>380</v>
      </c>
      <c r="B101" s="109" t="s">
        <v>381</v>
      </c>
      <c r="C101" s="69">
        <v>0</v>
      </c>
      <c r="D101" s="69">
        <v>0</v>
      </c>
      <c r="E101" s="69">
        <v>300</v>
      </c>
      <c r="F101" s="73">
        <v>0</v>
      </c>
    </row>
    <row r="102" spans="1:7" s="3" customFormat="1" ht="33.75" customHeight="1">
      <c r="A102" s="21" t="s">
        <v>62</v>
      </c>
      <c r="B102" s="11" t="s">
        <v>63</v>
      </c>
      <c r="C102" s="69">
        <f>C103</f>
        <v>3335845</v>
      </c>
      <c r="D102" s="69">
        <f>D103</f>
        <v>3835845</v>
      </c>
      <c r="E102" s="69">
        <f>E103</f>
        <v>2835609.68</v>
      </c>
      <c r="F102" s="73">
        <f t="shared" si="4"/>
        <v>73.9239901508012</v>
      </c>
      <c r="G102" s="64" t="e">
        <f>D56+D71+#REF!+D80+D89+#REF!</f>
        <v>#REF!</v>
      </c>
    </row>
    <row r="103" spans="1:7" ht="47.25">
      <c r="A103" s="22" t="s">
        <v>64</v>
      </c>
      <c r="B103" s="14" t="s">
        <v>65</v>
      </c>
      <c r="C103" s="70">
        <v>3335845</v>
      </c>
      <c r="D103" s="70">
        <v>3835845</v>
      </c>
      <c r="E103" s="70">
        <v>2835609.68</v>
      </c>
      <c r="F103" s="73">
        <f t="shared" si="4"/>
        <v>73.9239901508012</v>
      </c>
      <c r="G103" s="63" t="e">
        <f>E56+E70+#REF!+E80+E89+#REF!</f>
        <v>#REF!</v>
      </c>
    </row>
    <row r="104" spans="1:7" ht="16.5" customHeight="1">
      <c r="A104" s="21" t="s">
        <v>185</v>
      </c>
      <c r="B104" s="11" t="s">
        <v>184</v>
      </c>
      <c r="C104" s="69">
        <f>C107</f>
        <v>0</v>
      </c>
      <c r="D104" s="69">
        <f>D107</f>
        <v>2712658.53</v>
      </c>
      <c r="E104" s="69">
        <f>E107+E105</f>
        <v>978672.22</v>
      </c>
      <c r="F104" s="73">
        <v>0</v>
      </c>
      <c r="G104" s="63"/>
    </row>
    <row r="105" spans="1:7" ht="28.5" customHeight="1">
      <c r="A105" s="22" t="s">
        <v>305</v>
      </c>
      <c r="B105" s="93" t="s">
        <v>304</v>
      </c>
      <c r="C105" s="69">
        <v>0</v>
      </c>
      <c r="D105" s="69">
        <v>0</v>
      </c>
      <c r="E105" s="69">
        <f>E106</f>
        <v>0</v>
      </c>
      <c r="F105" s="73">
        <v>0</v>
      </c>
      <c r="G105" s="63"/>
    </row>
    <row r="106" spans="1:7" ht="35.25" customHeight="1">
      <c r="A106" s="22" t="s">
        <v>306</v>
      </c>
      <c r="B106" s="88" t="s">
        <v>307</v>
      </c>
      <c r="C106" s="69">
        <v>0</v>
      </c>
      <c r="D106" s="69">
        <v>0</v>
      </c>
      <c r="E106" s="70">
        <v>0</v>
      </c>
      <c r="F106" s="73">
        <v>0</v>
      </c>
      <c r="G106" s="63"/>
    </row>
    <row r="107" spans="1:7" ht="18">
      <c r="A107" s="22" t="s">
        <v>186</v>
      </c>
      <c r="B107" s="14" t="s">
        <v>187</v>
      </c>
      <c r="C107" s="70">
        <f>C108</f>
        <v>0</v>
      </c>
      <c r="D107" s="70">
        <f>D108</f>
        <v>2712658.53</v>
      </c>
      <c r="E107" s="70">
        <f>E108</f>
        <v>978672.22</v>
      </c>
      <c r="F107" s="73">
        <v>0</v>
      </c>
      <c r="G107" s="63"/>
    </row>
    <row r="108" spans="1:7" ht="31.5">
      <c r="A108" s="22" t="s">
        <v>188</v>
      </c>
      <c r="B108" s="14" t="s">
        <v>282</v>
      </c>
      <c r="C108" s="70">
        <v>0</v>
      </c>
      <c r="D108" s="70">
        <v>2712658.53</v>
      </c>
      <c r="E108" s="70">
        <v>978672.22</v>
      </c>
      <c r="F108" s="73">
        <v>0</v>
      </c>
      <c r="G108" s="63"/>
    </row>
    <row r="109" spans="1:7" ht="18">
      <c r="A109" s="24" t="s">
        <v>66</v>
      </c>
      <c r="B109" s="11" t="s">
        <v>67</v>
      </c>
      <c r="C109" s="69">
        <f>C110</f>
        <v>370447792</v>
      </c>
      <c r="D109" s="69">
        <f>D110+D225</f>
        <v>483641131.06999993</v>
      </c>
      <c r="E109" s="69">
        <f>E110+E225</f>
        <v>373810768.9</v>
      </c>
      <c r="F109" s="73">
        <f t="shared" si="4"/>
        <v>77.29093844292916</v>
      </c>
      <c r="G109" s="63">
        <f>D109-C109</f>
        <v>113193339.06999993</v>
      </c>
    </row>
    <row r="110" spans="1:7" ht="36" customHeight="1">
      <c r="A110" s="24" t="s">
        <v>68</v>
      </c>
      <c r="B110" s="11" t="s">
        <v>69</v>
      </c>
      <c r="C110" s="69">
        <f>C111+C185+C116</f>
        <v>370447792</v>
      </c>
      <c r="D110" s="74">
        <f>D111+D185+D116+D215+D222</f>
        <v>483678031.17999995</v>
      </c>
      <c r="E110" s="74">
        <f>E111+E185+E116+E215+E222</f>
        <v>373847669.01</v>
      </c>
      <c r="F110" s="73">
        <f t="shared" si="4"/>
        <v>77.29267093193101</v>
      </c>
      <c r="G110" s="63">
        <f>D110-C110</f>
        <v>113230239.17999995</v>
      </c>
    </row>
    <row r="111" spans="1:6" s="3" customFormat="1" ht="31.5">
      <c r="A111" s="24" t="s">
        <v>70</v>
      </c>
      <c r="B111" s="11" t="s">
        <v>71</v>
      </c>
      <c r="C111" s="69">
        <f aca="true" t="shared" si="6" ref="C111:E112">C112</f>
        <v>22114000</v>
      </c>
      <c r="D111" s="69">
        <f>D112+D114</f>
        <v>19962600</v>
      </c>
      <c r="E111" s="69">
        <f>E112+E114</f>
        <v>14986950</v>
      </c>
      <c r="F111" s="73">
        <f t="shared" si="4"/>
        <v>75.07514051275886</v>
      </c>
    </row>
    <row r="112" spans="1:6" ht="39" customHeight="1">
      <c r="A112" s="24" t="s">
        <v>252</v>
      </c>
      <c r="B112" s="11" t="s">
        <v>72</v>
      </c>
      <c r="C112" s="69">
        <f t="shared" si="6"/>
        <v>22114000</v>
      </c>
      <c r="D112" s="69">
        <f t="shared" si="6"/>
        <v>19902600</v>
      </c>
      <c r="E112" s="69">
        <f t="shared" si="6"/>
        <v>14926950</v>
      </c>
      <c r="F112" s="73">
        <f t="shared" si="4"/>
        <v>75</v>
      </c>
    </row>
    <row r="113" spans="1:6" ht="39.75" customHeight="1">
      <c r="A113" s="15" t="s">
        <v>73</v>
      </c>
      <c r="B113" s="14" t="s">
        <v>74</v>
      </c>
      <c r="C113" s="70">
        <v>22114000</v>
      </c>
      <c r="D113" s="70">
        <v>19902600</v>
      </c>
      <c r="E113" s="70">
        <v>14926950</v>
      </c>
      <c r="F113" s="73">
        <f t="shared" si="4"/>
        <v>75</v>
      </c>
    </row>
    <row r="114" spans="1:6" ht="48" customHeight="1">
      <c r="A114" s="24" t="s">
        <v>360</v>
      </c>
      <c r="B114" s="11" t="s">
        <v>361</v>
      </c>
      <c r="C114" s="72">
        <v>0</v>
      </c>
      <c r="D114" s="77">
        <f>D115</f>
        <v>60000</v>
      </c>
      <c r="E114" s="72">
        <f>E115</f>
        <v>60000</v>
      </c>
      <c r="F114" s="73">
        <f t="shared" si="4"/>
        <v>100</v>
      </c>
    </row>
    <row r="115" spans="1:6" ht="44.25" customHeight="1">
      <c r="A115" s="15" t="s">
        <v>358</v>
      </c>
      <c r="B115" s="14" t="s">
        <v>359</v>
      </c>
      <c r="C115" s="72">
        <v>0</v>
      </c>
      <c r="D115" s="77">
        <v>60000</v>
      </c>
      <c r="E115" s="72">
        <v>60000</v>
      </c>
      <c r="F115" s="73">
        <f t="shared" si="4"/>
        <v>100</v>
      </c>
    </row>
    <row r="116" spans="1:6" ht="60.75" customHeight="1">
      <c r="A116" s="31" t="s">
        <v>150</v>
      </c>
      <c r="B116" s="75" t="s">
        <v>151</v>
      </c>
      <c r="C116" s="71">
        <f>C126+C140+C176</f>
        <v>0</v>
      </c>
      <c r="D116" s="71">
        <f>D126+D140+D176+D134+D137+D174+D117</f>
        <v>112413037.41999999</v>
      </c>
      <c r="E116" s="71">
        <f>E126+E140+E176+E134+E137+E174+E117</f>
        <v>106632627.92999999</v>
      </c>
      <c r="F116" s="73">
        <f t="shared" si="4"/>
        <v>94.85788337130052</v>
      </c>
    </row>
    <row r="117" spans="1:6" ht="37.5" customHeight="1">
      <c r="A117" s="31" t="s">
        <v>300</v>
      </c>
      <c r="B117" s="86" t="s">
        <v>301</v>
      </c>
      <c r="C117" s="71">
        <v>0</v>
      </c>
      <c r="D117" s="71">
        <f>D118</f>
        <v>1747976</v>
      </c>
      <c r="E117" s="71">
        <f>E118</f>
        <v>0</v>
      </c>
      <c r="F117" s="73">
        <f t="shared" si="4"/>
        <v>0</v>
      </c>
    </row>
    <row r="118" spans="1:6" ht="42.75" customHeight="1">
      <c r="A118" s="76" t="s">
        <v>302</v>
      </c>
      <c r="B118" s="87" t="s">
        <v>303</v>
      </c>
      <c r="C118" s="72">
        <v>0</v>
      </c>
      <c r="D118" s="72">
        <v>1747976</v>
      </c>
      <c r="E118" s="72">
        <v>0</v>
      </c>
      <c r="F118" s="112">
        <f t="shared" si="4"/>
        <v>0</v>
      </c>
    </row>
    <row r="119" spans="1:6" ht="1.5" customHeight="1" hidden="1">
      <c r="A119" s="24" t="s">
        <v>200</v>
      </c>
      <c r="B119" s="78" t="s">
        <v>287</v>
      </c>
      <c r="C119" s="71">
        <v>0</v>
      </c>
      <c r="D119" s="79">
        <f>D120</f>
        <v>0</v>
      </c>
      <c r="E119" s="71">
        <f>E120</f>
        <v>0</v>
      </c>
      <c r="F119" s="73" t="e">
        <f t="shared" si="4"/>
        <v>#DIV/0!</v>
      </c>
    </row>
    <row r="120" spans="1:6" ht="21" customHeight="1" hidden="1">
      <c r="A120" s="80" t="s">
        <v>202</v>
      </c>
      <c r="B120" s="81" t="s">
        <v>288</v>
      </c>
      <c r="C120" s="72">
        <v>0</v>
      </c>
      <c r="D120" s="82">
        <v>0</v>
      </c>
      <c r="E120" s="72">
        <v>0</v>
      </c>
      <c r="F120" s="73" t="e">
        <f t="shared" si="4"/>
        <v>#DIV/0!</v>
      </c>
    </row>
    <row r="121" spans="1:6" ht="20.25" customHeight="1" hidden="1">
      <c r="A121" s="15" t="s">
        <v>289</v>
      </c>
      <c r="B121" s="81" t="s">
        <v>290</v>
      </c>
      <c r="C121" s="72">
        <v>0</v>
      </c>
      <c r="D121" s="82">
        <v>23236600.57</v>
      </c>
      <c r="E121" s="72">
        <v>6970980.17</v>
      </c>
      <c r="F121" s="73">
        <f t="shared" si="4"/>
        <v>29.99999999569644</v>
      </c>
    </row>
    <row r="122" spans="1:6" ht="0.75" customHeight="1" hidden="1">
      <c r="A122" s="24" t="s">
        <v>206</v>
      </c>
      <c r="B122" s="78" t="s">
        <v>291</v>
      </c>
      <c r="C122" s="71">
        <v>0</v>
      </c>
      <c r="D122" s="71">
        <f>D123</f>
        <v>0</v>
      </c>
      <c r="E122" s="71">
        <f>E123</f>
        <v>0</v>
      </c>
      <c r="F122" s="73" t="e">
        <f t="shared" si="4"/>
        <v>#DIV/0!</v>
      </c>
    </row>
    <row r="123" spans="1:6" ht="23.25" customHeight="1" hidden="1">
      <c r="A123" s="80" t="s">
        <v>208</v>
      </c>
      <c r="B123" s="81" t="s">
        <v>291</v>
      </c>
      <c r="C123" s="72">
        <v>0</v>
      </c>
      <c r="D123" s="72">
        <f>D124</f>
        <v>0</v>
      </c>
      <c r="E123" s="72">
        <f>E124</f>
        <v>0</v>
      </c>
      <c r="F123" s="73" t="e">
        <f t="shared" si="4"/>
        <v>#DIV/0!</v>
      </c>
    </row>
    <row r="124" spans="1:6" ht="18.75" customHeight="1" hidden="1">
      <c r="A124" s="80" t="s">
        <v>292</v>
      </c>
      <c r="B124" s="81" t="s">
        <v>293</v>
      </c>
      <c r="C124" s="72">
        <v>0</v>
      </c>
      <c r="D124" s="72">
        <v>0</v>
      </c>
      <c r="E124" s="72">
        <v>0</v>
      </c>
      <c r="F124" s="73" t="e">
        <f t="shared" si="4"/>
        <v>#DIV/0!</v>
      </c>
    </row>
    <row r="125" spans="1:6" ht="3" customHeight="1" hidden="1">
      <c r="A125" s="111"/>
      <c r="B125" s="81"/>
      <c r="C125" s="72"/>
      <c r="D125" s="72"/>
      <c r="E125" s="72"/>
      <c r="F125" s="73"/>
    </row>
    <row r="126" spans="1:6" ht="56.25" customHeight="1">
      <c r="A126" s="31" t="s">
        <v>152</v>
      </c>
      <c r="B126" s="95" t="s">
        <v>337</v>
      </c>
      <c r="C126" s="71">
        <v>0</v>
      </c>
      <c r="D126" s="71">
        <f>D127+D133</f>
        <v>15298828</v>
      </c>
      <c r="E126" s="71">
        <f>E127+E133</f>
        <v>14798828</v>
      </c>
      <c r="F126" s="73">
        <f t="shared" si="4"/>
        <v>96.73177579354444</v>
      </c>
    </row>
    <row r="127" spans="1:6" ht="135" customHeight="1">
      <c r="A127" s="76" t="s">
        <v>153</v>
      </c>
      <c r="B127" s="96" t="s">
        <v>338</v>
      </c>
      <c r="C127" s="72">
        <v>0</v>
      </c>
      <c r="D127" s="72">
        <v>14798828</v>
      </c>
      <c r="E127" s="72">
        <v>14798828</v>
      </c>
      <c r="F127" s="73">
        <f t="shared" si="4"/>
        <v>100</v>
      </c>
    </row>
    <row r="128" spans="1:6" ht="23.25" customHeight="1" hidden="1">
      <c r="A128" s="54" t="s">
        <v>230</v>
      </c>
      <c r="B128" s="11" t="s">
        <v>232</v>
      </c>
      <c r="C128" s="85">
        <f>C141+C142</f>
        <v>0</v>
      </c>
      <c r="D128" s="85">
        <f>D129+D130</f>
        <v>0</v>
      </c>
      <c r="E128" s="85">
        <f>E129+E130</f>
        <v>0</v>
      </c>
      <c r="F128" s="73" t="e">
        <f t="shared" si="4"/>
        <v>#DIV/0!</v>
      </c>
    </row>
    <row r="129" spans="1:7" ht="0.75" customHeight="1" hidden="1">
      <c r="A129" s="15" t="s">
        <v>231</v>
      </c>
      <c r="B129" s="55" t="s">
        <v>233</v>
      </c>
      <c r="C129" s="68">
        <v>0</v>
      </c>
      <c r="D129" s="66">
        <v>0</v>
      </c>
      <c r="E129" s="68">
        <v>0</v>
      </c>
      <c r="F129" s="73" t="e">
        <f t="shared" si="4"/>
        <v>#DIV/0!</v>
      </c>
      <c r="G129" s="2">
        <v>0</v>
      </c>
    </row>
    <row r="130" spans="1:6" ht="24" customHeight="1" hidden="1">
      <c r="A130" s="15" t="s">
        <v>231</v>
      </c>
      <c r="B130" s="55" t="s">
        <v>238</v>
      </c>
      <c r="C130" s="68">
        <v>0</v>
      </c>
      <c r="D130" s="66">
        <v>0</v>
      </c>
      <c r="E130" s="68">
        <v>0</v>
      </c>
      <c r="F130" s="73" t="e">
        <f t="shared" si="4"/>
        <v>#DIV/0!</v>
      </c>
    </row>
    <row r="131" spans="1:6" ht="0.75" customHeight="1" hidden="1">
      <c r="A131" s="56" t="s">
        <v>234</v>
      </c>
      <c r="B131" s="17" t="s">
        <v>236</v>
      </c>
      <c r="C131" s="67">
        <v>0</v>
      </c>
      <c r="D131" s="65">
        <f>D132</f>
        <v>0</v>
      </c>
      <c r="E131" s="65">
        <f>E132</f>
        <v>0</v>
      </c>
      <c r="F131" s="73" t="e">
        <f t="shared" si="4"/>
        <v>#DIV/0!</v>
      </c>
    </row>
    <row r="132" spans="1:6" ht="0.75" customHeight="1">
      <c r="A132" s="23" t="s">
        <v>235</v>
      </c>
      <c r="B132" s="13" t="s">
        <v>237</v>
      </c>
      <c r="C132" s="68">
        <v>0</v>
      </c>
      <c r="D132" s="66">
        <v>0</v>
      </c>
      <c r="E132" s="68">
        <v>0</v>
      </c>
      <c r="F132" s="73" t="e">
        <f t="shared" si="4"/>
        <v>#DIV/0!</v>
      </c>
    </row>
    <row r="133" spans="1:6" ht="93.75" customHeight="1">
      <c r="A133" s="76" t="s">
        <v>153</v>
      </c>
      <c r="B133" s="96" t="s">
        <v>339</v>
      </c>
      <c r="C133" s="72">
        <f>C140</f>
        <v>0</v>
      </c>
      <c r="D133" s="70">
        <v>500000</v>
      </c>
      <c r="E133" s="70">
        <v>0</v>
      </c>
      <c r="F133" s="73">
        <f t="shared" si="4"/>
        <v>0</v>
      </c>
    </row>
    <row r="134" spans="1:6" ht="159" customHeight="1">
      <c r="A134" s="31" t="s">
        <v>200</v>
      </c>
      <c r="B134" s="94" t="s">
        <v>287</v>
      </c>
      <c r="C134" s="71">
        <f aca="true" t="shared" si="7" ref="C134:F135">C135</f>
        <v>0</v>
      </c>
      <c r="D134" s="69">
        <f t="shared" si="7"/>
        <v>25467722.82</v>
      </c>
      <c r="E134" s="69">
        <f t="shared" si="7"/>
        <v>23515829.33</v>
      </c>
      <c r="F134" s="73">
        <f t="shared" si="7"/>
        <v>92.33581461603168</v>
      </c>
    </row>
    <row r="135" spans="1:6" ht="137.25" customHeight="1">
      <c r="A135" s="76" t="s">
        <v>202</v>
      </c>
      <c r="B135" s="97" t="s">
        <v>288</v>
      </c>
      <c r="C135" s="72">
        <f t="shared" si="7"/>
        <v>0</v>
      </c>
      <c r="D135" s="70">
        <f t="shared" si="7"/>
        <v>25467722.82</v>
      </c>
      <c r="E135" s="70">
        <f t="shared" si="7"/>
        <v>23515829.33</v>
      </c>
      <c r="F135" s="73">
        <f t="shared" si="7"/>
        <v>92.33581461603168</v>
      </c>
    </row>
    <row r="136" spans="1:6" ht="93" customHeight="1">
      <c r="A136" s="76" t="s">
        <v>362</v>
      </c>
      <c r="B136" s="97" t="s">
        <v>363</v>
      </c>
      <c r="C136" s="72">
        <v>0</v>
      </c>
      <c r="D136" s="70">
        <v>25467722.82</v>
      </c>
      <c r="E136" s="70">
        <v>23515829.33</v>
      </c>
      <c r="F136" s="73">
        <f t="shared" si="4"/>
        <v>92.33581461603168</v>
      </c>
    </row>
    <row r="137" spans="1:6" ht="107.25" customHeight="1">
      <c r="A137" s="31" t="s">
        <v>206</v>
      </c>
      <c r="B137" s="94" t="s">
        <v>364</v>
      </c>
      <c r="C137" s="71">
        <f aca="true" t="shared" si="8" ref="C137:E138">C138</f>
        <v>0</v>
      </c>
      <c r="D137" s="69">
        <f t="shared" si="8"/>
        <v>7024858.6</v>
      </c>
      <c r="E137" s="69">
        <f t="shared" si="8"/>
        <v>7024858.6</v>
      </c>
      <c r="F137" s="73">
        <f>F138:G138</f>
        <v>100</v>
      </c>
    </row>
    <row r="138" spans="1:6" ht="100.5" customHeight="1">
      <c r="A138" s="76" t="s">
        <v>208</v>
      </c>
      <c r="B138" s="96" t="s">
        <v>291</v>
      </c>
      <c r="C138" s="72">
        <f t="shared" si="8"/>
        <v>0</v>
      </c>
      <c r="D138" s="70">
        <f t="shared" si="8"/>
        <v>7024858.6</v>
      </c>
      <c r="E138" s="70">
        <f t="shared" si="8"/>
        <v>7024858.6</v>
      </c>
      <c r="F138" s="73">
        <f>F139</f>
        <v>100</v>
      </c>
    </row>
    <row r="139" spans="1:6" ht="65.25" customHeight="1">
      <c r="A139" s="76" t="s">
        <v>365</v>
      </c>
      <c r="B139" s="97" t="s">
        <v>366</v>
      </c>
      <c r="C139" s="72">
        <v>0</v>
      </c>
      <c r="D139" s="70">
        <v>7024858.6</v>
      </c>
      <c r="E139" s="70">
        <v>7024858.6</v>
      </c>
      <c r="F139" s="73">
        <f t="shared" si="4"/>
        <v>100</v>
      </c>
    </row>
    <row r="140" spans="1:6" ht="126.75" customHeight="1">
      <c r="A140" s="31" t="s">
        <v>340</v>
      </c>
      <c r="B140" s="94" t="s">
        <v>341</v>
      </c>
      <c r="C140" s="71">
        <v>0</v>
      </c>
      <c r="D140" s="69">
        <f>D141</f>
        <v>57629272</v>
      </c>
      <c r="E140" s="69">
        <f>E141</f>
        <v>57629272</v>
      </c>
      <c r="F140" s="73">
        <f t="shared" si="4"/>
        <v>100</v>
      </c>
    </row>
    <row r="141" spans="1:6" ht="124.5" customHeight="1">
      <c r="A141" s="76" t="s">
        <v>342</v>
      </c>
      <c r="B141" s="97" t="s">
        <v>343</v>
      </c>
      <c r="C141" s="72">
        <v>0</v>
      </c>
      <c r="D141" s="70">
        <v>57629272</v>
      </c>
      <c r="E141" s="72">
        <v>57629272</v>
      </c>
      <c r="F141" s="73">
        <f t="shared" si="4"/>
        <v>100</v>
      </c>
    </row>
    <row r="142" spans="1:6" ht="1.5" customHeight="1" hidden="1">
      <c r="A142" s="76"/>
      <c r="B142" s="46"/>
      <c r="C142" s="72">
        <v>0</v>
      </c>
      <c r="D142" s="72">
        <v>0</v>
      </c>
      <c r="E142" s="72">
        <v>0</v>
      </c>
      <c r="F142" s="73" t="e">
        <f t="shared" si="4"/>
        <v>#DIV/0!</v>
      </c>
    </row>
    <row r="143" spans="1:6" ht="9.75" customHeight="1" hidden="1">
      <c r="A143" s="47" t="s">
        <v>153</v>
      </c>
      <c r="B143" s="46" t="s">
        <v>253</v>
      </c>
      <c r="C143" s="72">
        <v>0</v>
      </c>
      <c r="D143" s="72">
        <v>0</v>
      </c>
      <c r="E143" s="72">
        <v>0</v>
      </c>
      <c r="F143" s="73" t="e">
        <f t="shared" si="4"/>
        <v>#DIV/0!</v>
      </c>
    </row>
    <row r="144" spans="1:6" ht="9" customHeight="1" hidden="1">
      <c r="A144" s="47" t="s">
        <v>153</v>
      </c>
      <c r="B144" s="46" t="s">
        <v>154</v>
      </c>
      <c r="C144" s="68">
        <v>0</v>
      </c>
      <c r="D144" s="68">
        <v>0</v>
      </c>
      <c r="E144" s="68">
        <v>0</v>
      </c>
      <c r="F144" s="73" t="e">
        <f t="shared" si="4"/>
        <v>#DIV/0!</v>
      </c>
    </row>
    <row r="145" spans="1:6" ht="9.75" customHeight="1" hidden="1">
      <c r="A145" s="47" t="s">
        <v>153</v>
      </c>
      <c r="B145" s="46" t="s">
        <v>229</v>
      </c>
      <c r="C145" s="68">
        <v>0</v>
      </c>
      <c r="D145" s="68">
        <v>0</v>
      </c>
      <c r="E145" s="68">
        <v>0</v>
      </c>
      <c r="F145" s="73" t="e">
        <f t="shared" si="4"/>
        <v>#DIV/0!</v>
      </c>
    </row>
    <row r="146" spans="1:6" ht="11.25" customHeight="1" hidden="1">
      <c r="A146" s="53" t="s">
        <v>200</v>
      </c>
      <c r="B146" s="32" t="s">
        <v>201</v>
      </c>
      <c r="C146" s="67">
        <f aca="true" t="shared" si="9" ref="C146:E147">C147</f>
        <v>0</v>
      </c>
      <c r="D146" s="67">
        <f t="shared" si="9"/>
        <v>0</v>
      </c>
      <c r="E146" s="67">
        <f t="shared" si="9"/>
        <v>0</v>
      </c>
      <c r="F146" s="73" t="e">
        <f t="shared" si="4"/>
        <v>#DIV/0!</v>
      </c>
    </row>
    <row r="147" spans="1:6" ht="9" customHeight="1" hidden="1">
      <c r="A147" s="53" t="s">
        <v>202</v>
      </c>
      <c r="B147" s="32" t="s">
        <v>203</v>
      </c>
      <c r="C147" s="67">
        <f t="shared" si="9"/>
        <v>0</v>
      </c>
      <c r="D147" s="67">
        <f t="shared" si="9"/>
        <v>0</v>
      </c>
      <c r="E147" s="67">
        <f t="shared" si="9"/>
        <v>0</v>
      </c>
      <c r="F147" s="73" t="e">
        <f t="shared" si="4"/>
        <v>#DIV/0!</v>
      </c>
    </row>
    <row r="148" spans="1:6" ht="11.25" customHeight="1" hidden="1">
      <c r="A148" s="47" t="s">
        <v>204</v>
      </c>
      <c r="B148" s="46" t="s">
        <v>205</v>
      </c>
      <c r="C148" s="68">
        <v>0</v>
      </c>
      <c r="D148" s="68">
        <v>0</v>
      </c>
      <c r="E148" s="68">
        <v>0</v>
      </c>
      <c r="F148" s="73" t="e">
        <f t="shared" si="4"/>
        <v>#DIV/0!</v>
      </c>
    </row>
    <row r="149" spans="1:6" ht="11.25" customHeight="1" hidden="1">
      <c r="A149" s="24" t="s">
        <v>206</v>
      </c>
      <c r="B149" s="32" t="s">
        <v>207</v>
      </c>
      <c r="C149" s="67">
        <f aca="true" t="shared" si="10" ref="C149:E150">C150</f>
        <v>0</v>
      </c>
      <c r="D149" s="67">
        <f t="shared" si="10"/>
        <v>0</v>
      </c>
      <c r="E149" s="67">
        <f t="shared" si="10"/>
        <v>0</v>
      </c>
      <c r="F149" s="73" t="e">
        <f t="shared" si="4"/>
        <v>#DIV/0!</v>
      </c>
    </row>
    <row r="150" spans="1:6" ht="9.75" customHeight="1" hidden="1">
      <c r="A150" s="33" t="s">
        <v>208</v>
      </c>
      <c r="B150" s="11" t="s">
        <v>209</v>
      </c>
      <c r="C150" s="67">
        <f t="shared" si="10"/>
        <v>0</v>
      </c>
      <c r="D150" s="67">
        <f t="shared" si="10"/>
        <v>0</v>
      </c>
      <c r="E150" s="67">
        <f t="shared" si="10"/>
        <v>0</v>
      </c>
      <c r="F150" s="73" t="e">
        <f aca="true" t="shared" si="11" ref="F150:F218">E150/D150*100</f>
        <v>#DIV/0!</v>
      </c>
    </row>
    <row r="151" spans="1:6" ht="15" customHeight="1" hidden="1">
      <c r="A151" s="23" t="s">
        <v>210</v>
      </c>
      <c r="B151" s="14" t="s">
        <v>211</v>
      </c>
      <c r="C151" s="68">
        <v>0</v>
      </c>
      <c r="D151" s="68">
        <v>0</v>
      </c>
      <c r="E151" s="68">
        <v>0</v>
      </c>
      <c r="F151" s="73" t="e">
        <f t="shared" si="11"/>
        <v>#DIV/0!</v>
      </c>
    </row>
    <row r="152" spans="1:6" ht="15.75" customHeight="1" hidden="1">
      <c r="A152" s="27" t="s">
        <v>239</v>
      </c>
      <c r="B152" s="11" t="s">
        <v>241</v>
      </c>
      <c r="C152" s="67">
        <f>C153</f>
        <v>0</v>
      </c>
      <c r="D152" s="67">
        <f>D153</f>
        <v>0</v>
      </c>
      <c r="E152" s="67">
        <f>E153</f>
        <v>0</v>
      </c>
      <c r="F152" s="73" t="e">
        <f t="shared" si="11"/>
        <v>#DIV/0!</v>
      </c>
    </row>
    <row r="153" spans="1:6" ht="11.25" customHeight="1" hidden="1">
      <c r="A153" s="23" t="s">
        <v>240</v>
      </c>
      <c r="B153" s="14" t="s">
        <v>242</v>
      </c>
      <c r="C153" s="68">
        <v>0</v>
      </c>
      <c r="D153" s="68">
        <v>0</v>
      </c>
      <c r="E153" s="68">
        <v>0</v>
      </c>
      <c r="F153" s="73" t="e">
        <f t="shared" si="11"/>
        <v>#DIV/0!</v>
      </c>
    </row>
    <row r="154" spans="1:6" ht="13.5" customHeight="1" hidden="1">
      <c r="A154" s="53" t="s">
        <v>189</v>
      </c>
      <c r="B154" s="32" t="s">
        <v>190</v>
      </c>
      <c r="C154" s="67">
        <f>C155</f>
        <v>0</v>
      </c>
      <c r="D154" s="67">
        <f>D155</f>
        <v>0</v>
      </c>
      <c r="E154" s="67">
        <f>E155</f>
        <v>0</v>
      </c>
      <c r="F154" s="73" t="e">
        <f t="shared" si="11"/>
        <v>#DIV/0!</v>
      </c>
    </row>
    <row r="155" spans="1:6" ht="15" customHeight="1" hidden="1">
      <c r="A155" s="47" t="s">
        <v>225</v>
      </c>
      <c r="B155" s="46" t="s">
        <v>191</v>
      </c>
      <c r="C155" s="68">
        <v>0</v>
      </c>
      <c r="D155" s="68">
        <v>0</v>
      </c>
      <c r="E155" s="68">
        <v>0</v>
      </c>
      <c r="F155" s="73" t="e">
        <f t="shared" si="11"/>
        <v>#DIV/0!</v>
      </c>
    </row>
    <row r="156" spans="1:6" ht="2.25" customHeight="1" hidden="1">
      <c r="A156" s="53" t="s">
        <v>213</v>
      </c>
      <c r="B156" s="32" t="s">
        <v>214</v>
      </c>
      <c r="C156" s="67">
        <f>C157</f>
        <v>0</v>
      </c>
      <c r="D156" s="67">
        <f>D157</f>
        <v>0</v>
      </c>
      <c r="E156" s="67">
        <f>E157</f>
        <v>0</v>
      </c>
      <c r="F156" s="73" t="e">
        <f t="shared" si="11"/>
        <v>#DIV/0!</v>
      </c>
    </row>
    <row r="157" spans="1:6" ht="14.25" customHeight="1" hidden="1">
      <c r="A157" s="47" t="s">
        <v>215</v>
      </c>
      <c r="B157" s="46" t="s">
        <v>226</v>
      </c>
      <c r="C157" s="68">
        <v>0</v>
      </c>
      <c r="D157" s="68">
        <v>0</v>
      </c>
      <c r="E157" s="68">
        <v>0</v>
      </c>
      <c r="F157" s="73" t="e">
        <f t="shared" si="11"/>
        <v>#DIV/0!</v>
      </c>
    </row>
    <row r="158" spans="1:6" ht="14.25" customHeight="1" hidden="1">
      <c r="A158" s="24" t="s">
        <v>155</v>
      </c>
      <c r="B158" s="11" t="s">
        <v>156</v>
      </c>
      <c r="C158" s="67">
        <f>C159</f>
        <v>0</v>
      </c>
      <c r="D158" s="67">
        <f>D159</f>
        <v>0</v>
      </c>
      <c r="E158" s="67">
        <f>E159</f>
        <v>0</v>
      </c>
      <c r="F158" s="73" t="e">
        <f t="shared" si="11"/>
        <v>#DIV/0!</v>
      </c>
    </row>
    <row r="159" spans="1:6" ht="3.75" customHeight="1" hidden="1">
      <c r="A159" s="24" t="s">
        <v>157</v>
      </c>
      <c r="B159" s="11" t="s">
        <v>158</v>
      </c>
      <c r="C159" s="67">
        <f>SUM(C160:C164)</f>
        <v>0</v>
      </c>
      <c r="D159" s="67">
        <f>D160+D161+D162+D163+D164+D165+D166+D167+D168+D169+D170+D171+D172</f>
        <v>0</v>
      </c>
      <c r="E159" s="67">
        <f>E160+E161+E162+E163+E164+E165+E166+E167+E168+E169+E170+E171+E172</f>
        <v>0</v>
      </c>
      <c r="F159" s="73" t="e">
        <f t="shared" si="11"/>
        <v>#DIV/0!</v>
      </c>
    </row>
    <row r="160" spans="1:6" ht="15.75" customHeight="1" hidden="1">
      <c r="A160" s="15" t="s">
        <v>157</v>
      </c>
      <c r="B160" s="14" t="s">
        <v>159</v>
      </c>
      <c r="C160" s="68">
        <v>0</v>
      </c>
      <c r="D160" s="68">
        <v>0</v>
      </c>
      <c r="E160" s="68">
        <v>0</v>
      </c>
      <c r="F160" s="73" t="e">
        <f t="shared" si="11"/>
        <v>#DIV/0!</v>
      </c>
    </row>
    <row r="161" spans="1:6" ht="15" customHeight="1" hidden="1">
      <c r="A161" s="15" t="s">
        <v>157</v>
      </c>
      <c r="B161" s="46" t="s">
        <v>160</v>
      </c>
      <c r="C161" s="68">
        <v>0</v>
      </c>
      <c r="D161" s="68">
        <v>0</v>
      </c>
      <c r="E161" s="68">
        <v>0</v>
      </c>
      <c r="F161" s="73" t="e">
        <f t="shared" si="11"/>
        <v>#DIV/0!</v>
      </c>
    </row>
    <row r="162" spans="1:6" ht="14.25" customHeight="1" hidden="1">
      <c r="A162" s="15" t="s">
        <v>157</v>
      </c>
      <c r="B162" s="46" t="s">
        <v>161</v>
      </c>
      <c r="C162" s="68">
        <v>0</v>
      </c>
      <c r="D162" s="68">
        <v>0</v>
      </c>
      <c r="E162" s="68">
        <v>0</v>
      </c>
      <c r="F162" s="73" t="e">
        <f t="shared" si="11"/>
        <v>#DIV/0!</v>
      </c>
    </row>
    <row r="163" spans="1:6" ht="19.5" customHeight="1" hidden="1">
      <c r="A163" s="15" t="s">
        <v>157</v>
      </c>
      <c r="B163" s="46" t="s">
        <v>162</v>
      </c>
      <c r="C163" s="68">
        <v>0</v>
      </c>
      <c r="D163" s="68">
        <v>0</v>
      </c>
      <c r="E163" s="68">
        <v>0</v>
      </c>
      <c r="F163" s="73" t="e">
        <f t="shared" si="11"/>
        <v>#DIV/0!</v>
      </c>
    </row>
    <row r="164" spans="1:6" ht="20.25" customHeight="1" hidden="1">
      <c r="A164" s="15" t="s">
        <v>157</v>
      </c>
      <c r="B164" s="46" t="s">
        <v>163</v>
      </c>
      <c r="C164" s="68">
        <v>0</v>
      </c>
      <c r="D164" s="68">
        <v>0</v>
      </c>
      <c r="E164" s="68">
        <v>0</v>
      </c>
      <c r="F164" s="73" t="e">
        <f t="shared" si="11"/>
        <v>#DIV/0!</v>
      </c>
    </row>
    <row r="165" spans="1:6" ht="18" customHeight="1" hidden="1">
      <c r="A165" s="15" t="s">
        <v>157</v>
      </c>
      <c r="B165" s="46" t="s">
        <v>212</v>
      </c>
      <c r="C165" s="68">
        <v>0</v>
      </c>
      <c r="D165" s="68">
        <v>0</v>
      </c>
      <c r="E165" s="68">
        <v>0</v>
      </c>
      <c r="F165" s="73" t="e">
        <f t="shared" si="11"/>
        <v>#DIV/0!</v>
      </c>
    </row>
    <row r="166" spans="1:6" ht="16.5" customHeight="1" hidden="1">
      <c r="A166" s="15" t="s">
        <v>157</v>
      </c>
      <c r="B166" s="46" t="s">
        <v>192</v>
      </c>
      <c r="C166" s="68">
        <v>0</v>
      </c>
      <c r="D166" s="68">
        <v>0</v>
      </c>
      <c r="E166" s="68">
        <v>0</v>
      </c>
      <c r="F166" s="73" t="e">
        <f t="shared" si="11"/>
        <v>#DIV/0!</v>
      </c>
    </row>
    <row r="167" spans="1:6" ht="15" customHeight="1" hidden="1">
      <c r="A167" s="15" t="s">
        <v>157</v>
      </c>
      <c r="B167" s="14" t="s">
        <v>243</v>
      </c>
      <c r="C167" s="68">
        <v>0</v>
      </c>
      <c r="D167" s="68">
        <v>0</v>
      </c>
      <c r="E167" s="68">
        <v>0</v>
      </c>
      <c r="F167" s="73" t="e">
        <f t="shared" si="11"/>
        <v>#DIV/0!</v>
      </c>
    </row>
    <row r="168" spans="1:6" ht="11.25" customHeight="1" hidden="1">
      <c r="A168" s="15" t="s">
        <v>157</v>
      </c>
      <c r="B168" s="46" t="s">
        <v>193</v>
      </c>
      <c r="C168" s="68">
        <v>0</v>
      </c>
      <c r="D168" s="68">
        <v>0</v>
      </c>
      <c r="E168" s="68">
        <v>0</v>
      </c>
      <c r="F168" s="73" t="e">
        <f t="shared" si="11"/>
        <v>#DIV/0!</v>
      </c>
    </row>
    <row r="169" spans="1:6" ht="13.5" customHeight="1" hidden="1">
      <c r="A169" s="15" t="s">
        <v>157</v>
      </c>
      <c r="B169" s="46" t="s">
        <v>224</v>
      </c>
      <c r="C169" s="68">
        <v>0</v>
      </c>
      <c r="D169" s="68">
        <v>0</v>
      </c>
      <c r="E169" s="68">
        <v>0</v>
      </c>
      <c r="F169" s="73" t="e">
        <f t="shared" si="11"/>
        <v>#DIV/0!</v>
      </c>
    </row>
    <row r="170" spans="1:6" ht="12" customHeight="1" hidden="1">
      <c r="A170" s="15" t="s">
        <v>157</v>
      </c>
      <c r="B170" s="14" t="s">
        <v>244</v>
      </c>
      <c r="C170" s="68">
        <v>0</v>
      </c>
      <c r="D170" s="68">
        <v>0</v>
      </c>
      <c r="E170" s="68">
        <v>0</v>
      </c>
      <c r="F170" s="73" t="e">
        <f t="shared" si="11"/>
        <v>#DIV/0!</v>
      </c>
    </row>
    <row r="171" spans="1:6" ht="19.5" customHeight="1" hidden="1">
      <c r="A171" s="15" t="s">
        <v>157</v>
      </c>
      <c r="B171" s="14" t="s">
        <v>245</v>
      </c>
      <c r="C171" s="68">
        <v>0</v>
      </c>
      <c r="D171" s="68">
        <v>0</v>
      </c>
      <c r="E171" s="68">
        <v>0</v>
      </c>
      <c r="F171" s="73" t="e">
        <f t="shared" si="11"/>
        <v>#DIV/0!</v>
      </c>
    </row>
    <row r="172" spans="1:6" ht="19.5" customHeight="1" hidden="1">
      <c r="A172" s="15"/>
      <c r="B172" s="14"/>
      <c r="C172" s="68"/>
      <c r="D172" s="68"/>
      <c r="E172" s="68"/>
      <c r="F172" s="73" t="e">
        <f t="shared" si="11"/>
        <v>#DIV/0!</v>
      </c>
    </row>
    <row r="173" spans="1:6" ht="3" customHeight="1" hidden="1">
      <c r="A173" s="15" t="s">
        <v>153</v>
      </c>
      <c r="B173" s="83" t="s">
        <v>298</v>
      </c>
      <c r="C173" s="84">
        <v>0</v>
      </c>
      <c r="D173" s="77">
        <v>0</v>
      </c>
      <c r="E173" s="77">
        <v>0</v>
      </c>
      <c r="F173" s="73" t="e">
        <f t="shared" si="11"/>
        <v>#DIV/0!</v>
      </c>
    </row>
    <row r="174" spans="1:6" ht="66.75" customHeight="1">
      <c r="A174" s="31" t="s">
        <v>370</v>
      </c>
      <c r="B174" s="103" t="s">
        <v>368</v>
      </c>
      <c r="C174" s="104">
        <v>0</v>
      </c>
      <c r="D174" s="104">
        <f>D175</f>
        <v>787800</v>
      </c>
      <c r="E174" s="104">
        <f>E175</f>
        <v>787800</v>
      </c>
      <c r="F174" s="73">
        <f>E174/D174*100</f>
        <v>100</v>
      </c>
    </row>
    <row r="175" spans="1:6" ht="69.75" customHeight="1">
      <c r="A175" s="76" t="s">
        <v>371</v>
      </c>
      <c r="B175" s="101" t="s">
        <v>369</v>
      </c>
      <c r="C175" s="84">
        <v>0</v>
      </c>
      <c r="D175" s="84">
        <v>787800</v>
      </c>
      <c r="E175" s="84">
        <v>787800</v>
      </c>
      <c r="F175" s="73">
        <f>E175/D175*100</f>
        <v>100</v>
      </c>
    </row>
    <row r="176" spans="1:6" ht="17.25" customHeight="1">
      <c r="A176" s="53" t="s">
        <v>155</v>
      </c>
      <c r="B176" s="11" t="s">
        <v>156</v>
      </c>
      <c r="C176" s="71">
        <f>C178</f>
        <v>0</v>
      </c>
      <c r="D176" s="71">
        <f>D177</f>
        <v>4456580</v>
      </c>
      <c r="E176" s="71">
        <f>E177</f>
        <v>2876040</v>
      </c>
      <c r="F176" s="73">
        <f t="shared" si="11"/>
        <v>64.53468803432229</v>
      </c>
    </row>
    <row r="177" spans="1:6" ht="33" customHeight="1">
      <c r="A177" s="31" t="s">
        <v>157</v>
      </c>
      <c r="B177" s="105" t="s">
        <v>158</v>
      </c>
      <c r="C177" s="71">
        <v>0</v>
      </c>
      <c r="D177" s="71">
        <f>D178+D182+D183+D184</f>
        <v>4456580</v>
      </c>
      <c r="E177" s="71">
        <f>E178+E182+E183+E184</f>
        <v>2876040</v>
      </c>
      <c r="F177" s="73">
        <f t="shared" si="11"/>
        <v>64.53468803432229</v>
      </c>
    </row>
    <row r="178" spans="1:6" ht="51.75" customHeight="1">
      <c r="A178" s="76" t="s">
        <v>157</v>
      </c>
      <c r="B178" s="96" t="s">
        <v>344</v>
      </c>
      <c r="C178" s="72">
        <v>0</v>
      </c>
      <c r="D178" s="72">
        <v>3440940</v>
      </c>
      <c r="E178" s="72">
        <v>1860400</v>
      </c>
      <c r="F178" s="73">
        <f t="shared" si="11"/>
        <v>54.0666213302179</v>
      </c>
    </row>
    <row r="179" spans="1:6" ht="61.5" customHeight="1" hidden="1">
      <c r="A179" s="76" t="s">
        <v>157</v>
      </c>
      <c r="B179" s="81" t="s">
        <v>294</v>
      </c>
      <c r="C179" s="72">
        <v>0</v>
      </c>
      <c r="D179" s="72">
        <v>0</v>
      </c>
      <c r="E179" s="72">
        <v>0</v>
      </c>
      <c r="F179" s="73" t="e">
        <f t="shared" si="11"/>
        <v>#DIV/0!</v>
      </c>
    </row>
    <row r="180" spans="1:6" ht="19.5" customHeight="1" hidden="1">
      <c r="A180" s="76" t="s">
        <v>157</v>
      </c>
      <c r="B180" s="81" t="s">
        <v>297</v>
      </c>
      <c r="C180" s="72">
        <v>0</v>
      </c>
      <c r="D180" s="72">
        <v>0</v>
      </c>
      <c r="E180" s="72">
        <v>0</v>
      </c>
      <c r="F180" s="73" t="e">
        <f t="shared" si="11"/>
        <v>#DIV/0!</v>
      </c>
    </row>
    <row r="181" spans="1:6" ht="85.5" customHeight="1" hidden="1">
      <c r="A181" s="15" t="s">
        <v>157</v>
      </c>
      <c r="B181" s="83" t="s">
        <v>299</v>
      </c>
      <c r="C181" s="72">
        <v>0</v>
      </c>
      <c r="D181" s="72">
        <v>0</v>
      </c>
      <c r="E181" s="72">
        <v>0</v>
      </c>
      <c r="F181" s="73" t="e">
        <f t="shared" si="11"/>
        <v>#DIV/0!</v>
      </c>
    </row>
    <row r="182" spans="1:6" ht="42" customHeight="1">
      <c r="A182" s="76" t="s">
        <v>157</v>
      </c>
      <c r="B182" s="97" t="s">
        <v>297</v>
      </c>
      <c r="C182" s="72">
        <v>0</v>
      </c>
      <c r="D182" s="72">
        <v>473620</v>
      </c>
      <c r="E182" s="72">
        <v>473620</v>
      </c>
      <c r="F182" s="73">
        <f t="shared" si="11"/>
        <v>100</v>
      </c>
    </row>
    <row r="183" spans="1:6" ht="56.25" customHeight="1">
      <c r="A183" s="76" t="s">
        <v>157</v>
      </c>
      <c r="B183" s="97" t="s">
        <v>367</v>
      </c>
      <c r="C183" s="72">
        <v>0</v>
      </c>
      <c r="D183" s="72">
        <v>513000</v>
      </c>
      <c r="E183" s="72">
        <v>513000</v>
      </c>
      <c r="F183" s="73">
        <f t="shared" si="11"/>
        <v>100</v>
      </c>
    </row>
    <row r="184" spans="1:6" ht="54.75" customHeight="1">
      <c r="A184" s="76" t="s">
        <v>157</v>
      </c>
      <c r="B184" s="107" t="s">
        <v>372</v>
      </c>
      <c r="C184" s="72">
        <v>0</v>
      </c>
      <c r="D184" s="72">
        <v>29020</v>
      </c>
      <c r="E184" s="72">
        <v>29020</v>
      </c>
      <c r="F184" s="73">
        <f t="shared" si="11"/>
        <v>100</v>
      </c>
    </row>
    <row r="185" spans="1:6" ht="39" customHeight="1">
      <c r="A185" s="31" t="s">
        <v>75</v>
      </c>
      <c r="B185" s="32" t="s">
        <v>76</v>
      </c>
      <c r="C185" s="71">
        <f>C186+C192+C205+C209</f>
        <v>348333792</v>
      </c>
      <c r="D185" s="71">
        <f>D186+D192+D205+D209</f>
        <v>350652393.76</v>
      </c>
      <c r="E185" s="71">
        <f>E186+E192+E205+E209</f>
        <v>252228091.08</v>
      </c>
      <c r="F185" s="73">
        <f t="shared" si="11"/>
        <v>71.93109060953242</v>
      </c>
    </row>
    <row r="186" spans="1:6" ht="51.75" customHeight="1">
      <c r="A186" s="33" t="s">
        <v>77</v>
      </c>
      <c r="B186" s="11" t="s">
        <v>94</v>
      </c>
      <c r="C186" s="69">
        <f>C187</f>
        <v>396900</v>
      </c>
      <c r="D186" s="69">
        <f>D187</f>
        <v>539807.76</v>
      </c>
      <c r="E186" s="69">
        <f>E187</f>
        <v>310800</v>
      </c>
      <c r="F186" s="73">
        <f t="shared" si="11"/>
        <v>57.57605263029194</v>
      </c>
    </row>
    <row r="187" spans="1:6" s="3" customFormat="1" ht="50.25" customHeight="1">
      <c r="A187" s="15" t="s">
        <v>78</v>
      </c>
      <c r="B187" s="14" t="s">
        <v>112</v>
      </c>
      <c r="C187" s="70">
        <v>396900</v>
      </c>
      <c r="D187" s="70">
        <v>539807.76</v>
      </c>
      <c r="E187" s="70">
        <v>310800</v>
      </c>
      <c r="F187" s="73">
        <f t="shared" si="11"/>
        <v>57.57605263029194</v>
      </c>
    </row>
    <row r="188" spans="1:6" ht="44.25" customHeight="1" hidden="1">
      <c r="A188" s="24" t="s">
        <v>79</v>
      </c>
      <c r="B188" s="11" t="s">
        <v>80</v>
      </c>
      <c r="C188" s="70">
        <f>C189</f>
        <v>0</v>
      </c>
      <c r="D188" s="70">
        <f>D189</f>
        <v>0</v>
      </c>
      <c r="E188" s="66">
        <f>E189</f>
        <v>0</v>
      </c>
      <c r="F188" s="73" t="e">
        <f t="shared" si="11"/>
        <v>#DIV/0!</v>
      </c>
    </row>
    <row r="189" spans="1:6" ht="0.75" customHeight="1" hidden="1">
      <c r="A189" s="24" t="s">
        <v>81</v>
      </c>
      <c r="B189" s="11" t="s">
        <v>82</v>
      </c>
      <c r="C189" s="70">
        <v>0</v>
      </c>
      <c r="D189" s="70">
        <v>0</v>
      </c>
      <c r="E189" s="66">
        <v>0</v>
      </c>
      <c r="F189" s="73" t="e">
        <f t="shared" si="11"/>
        <v>#DIV/0!</v>
      </c>
    </row>
    <row r="190" spans="1:6" ht="30" customHeight="1" hidden="1">
      <c r="A190" s="24" t="s">
        <v>79</v>
      </c>
      <c r="B190" s="11" t="s">
        <v>80</v>
      </c>
      <c r="C190" s="69">
        <f>C191</f>
        <v>0</v>
      </c>
      <c r="D190" s="69">
        <f>D191</f>
        <v>0</v>
      </c>
      <c r="E190" s="65">
        <f>E191</f>
        <v>0</v>
      </c>
      <c r="F190" s="73" t="e">
        <f t="shared" si="11"/>
        <v>#DIV/0!</v>
      </c>
    </row>
    <row r="191" spans="1:6" ht="47.25" customHeight="1" hidden="1">
      <c r="A191" s="15" t="s">
        <v>81</v>
      </c>
      <c r="B191" s="14" t="s">
        <v>113</v>
      </c>
      <c r="C191" s="70">
        <v>0</v>
      </c>
      <c r="D191" s="70">
        <v>0</v>
      </c>
      <c r="E191" s="66">
        <v>0</v>
      </c>
      <c r="F191" s="73" t="e">
        <f t="shared" si="11"/>
        <v>#DIV/0!</v>
      </c>
    </row>
    <row r="192" spans="1:6" ht="52.5" customHeight="1">
      <c r="A192" s="24" t="s">
        <v>83</v>
      </c>
      <c r="B192" s="11" t="s">
        <v>84</v>
      </c>
      <c r="C192" s="69">
        <f>C193</f>
        <v>334664440</v>
      </c>
      <c r="D192" s="69">
        <f>D193</f>
        <v>334529646</v>
      </c>
      <c r="E192" s="69">
        <f>E193</f>
        <v>243572135.68</v>
      </c>
      <c r="F192" s="73">
        <f t="shared" si="11"/>
        <v>72.81032894764729</v>
      </c>
    </row>
    <row r="193" spans="1:6" ht="52.5" customHeight="1">
      <c r="A193" s="24" t="s">
        <v>295</v>
      </c>
      <c r="B193" s="11" t="s">
        <v>296</v>
      </c>
      <c r="C193" s="69">
        <f>C194+C195+C196+C197+C198+C199+C200+C201+C202</f>
        <v>334664440</v>
      </c>
      <c r="D193" s="69">
        <f>SUM(D194:D202)</f>
        <v>334529646</v>
      </c>
      <c r="E193" s="69">
        <f>SUM(E194:E202)</f>
        <v>243572135.68</v>
      </c>
      <c r="F193" s="73">
        <f t="shared" si="11"/>
        <v>72.81032894764729</v>
      </c>
    </row>
    <row r="194" spans="1:6" ht="84.75" customHeight="1">
      <c r="A194" s="15" t="s">
        <v>85</v>
      </c>
      <c r="B194" s="14" t="s">
        <v>345</v>
      </c>
      <c r="C194" s="70">
        <v>967200</v>
      </c>
      <c r="D194" s="70">
        <v>967200</v>
      </c>
      <c r="E194" s="70">
        <v>712449</v>
      </c>
      <c r="F194" s="73">
        <f t="shared" si="11"/>
        <v>73.66098014888337</v>
      </c>
    </row>
    <row r="195" spans="1:6" ht="149.25" customHeight="1">
      <c r="A195" s="15" t="s">
        <v>85</v>
      </c>
      <c r="B195" s="14" t="s">
        <v>346</v>
      </c>
      <c r="C195" s="70">
        <v>1362200</v>
      </c>
      <c r="D195" s="70">
        <v>1266846</v>
      </c>
      <c r="E195" s="70">
        <v>1021653</v>
      </c>
      <c r="F195" s="73">
        <f t="shared" si="11"/>
        <v>80.64539809890073</v>
      </c>
    </row>
    <row r="196" spans="1:6" ht="108" customHeight="1">
      <c r="A196" s="15" t="s">
        <v>85</v>
      </c>
      <c r="B196" s="14" t="s">
        <v>347</v>
      </c>
      <c r="C196" s="70">
        <v>9540</v>
      </c>
      <c r="D196" s="70">
        <v>9540</v>
      </c>
      <c r="E196" s="70">
        <v>7155</v>
      </c>
      <c r="F196" s="73">
        <f t="shared" si="11"/>
        <v>75</v>
      </c>
    </row>
    <row r="197" spans="1:6" ht="97.5" customHeight="1">
      <c r="A197" s="15" t="s">
        <v>85</v>
      </c>
      <c r="B197" s="14" t="s">
        <v>348</v>
      </c>
      <c r="C197" s="70">
        <v>347000</v>
      </c>
      <c r="D197" s="70">
        <v>322710</v>
      </c>
      <c r="E197" s="70">
        <v>217456.68</v>
      </c>
      <c r="F197" s="73">
        <f t="shared" si="11"/>
        <v>67.38454959561216</v>
      </c>
    </row>
    <row r="198" spans="1:6" ht="69" customHeight="1">
      <c r="A198" s="15" t="s">
        <v>85</v>
      </c>
      <c r="B198" s="14" t="s">
        <v>349</v>
      </c>
      <c r="C198" s="70">
        <v>87000</v>
      </c>
      <c r="D198" s="70">
        <v>187000</v>
      </c>
      <c r="E198" s="70">
        <v>87000</v>
      </c>
      <c r="F198" s="73">
        <f t="shared" si="11"/>
        <v>46.524064171122994</v>
      </c>
    </row>
    <row r="199" spans="1:6" ht="124.5" customHeight="1">
      <c r="A199" s="15" t="s">
        <v>85</v>
      </c>
      <c r="B199" s="14" t="s">
        <v>350</v>
      </c>
      <c r="C199" s="70">
        <v>182187153</v>
      </c>
      <c r="D199" s="70">
        <v>182187153</v>
      </c>
      <c r="E199" s="70">
        <v>129030110</v>
      </c>
      <c r="F199" s="73">
        <f t="shared" si="11"/>
        <v>70.82283677817833</v>
      </c>
    </row>
    <row r="200" spans="1:6" ht="76.5" customHeight="1">
      <c r="A200" s="15" t="s">
        <v>85</v>
      </c>
      <c r="B200" s="14" t="s">
        <v>351</v>
      </c>
      <c r="C200" s="70">
        <v>129903047</v>
      </c>
      <c r="D200" s="70">
        <v>129903047</v>
      </c>
      <c r="E200" s="70">
        <v>97403050</v>
      </c>
      <c r="F200" s="73">
        <f t="shared" si="11"/>
        <v>74.98134358619009</v>
      </c>
    </row>
    <row r="201" spans="1:6" ht="180" customHeight="1">
      <c r="A201" s="15" t="s">
        <v>85</v>
      </c>
      <c r="B201" s="14" t="s">
        <v>352</v>
      </c>
      <c r="C201" s="70">
        <v>55700</v>
      </c>
      <c r="D201" s="70">
        <v>55700</v>
      </c>
      <c r="E201" s="70">
        <v>0</v>
      </c>
      <c r="F201" s="73">
        <f t="shared" si="11"/>
        <v>0</v>
      </c>
    </row>
    <row r="202" spans="1:6" ht="111" customHeight="1">
      <c r="A202" s="15" t="s">
        <v>85</v>
      </c>
      <c r="B202" s="14" t="s">
        <v>353</v>
      </c>
      <c r="C202" s="70">
        <v>19745600</v>
      </c>
      <c r="D202" s="70">
        <v>19630450</v>
      </c>
      <c r="E202" s="70">
        <v>15093262</v>
      </c>
      <c r="F202" s="73">
        <f t="shared" si="11"/>
        <v>76.88698934563395</v>
      </c>
    </row>
    <row r="203" spans="1:6" ht="65.25" customHeight="1" hidden="1">
      <c r="A203" s="24" t="s">
        <v>86</v>
      </c>
      <c r="B203" s="11" t="s">
        <v>104</v>
      </c>
      <c r="C203" s="69">
        <f>C204</f>
        <v>0</v>
      </c>
      <c r="D203" s="69">
        <f>D204</f>
        <v>0</v>
      </c>
      <c r="E203" s="69">
        <f>E204</f>
        <v>0</v>
      </c>
      <c r="F203" s="73" t="e">
        <f t="shared" si="11"/>
        <v>#DIV/0!</v>
      </c>
    </row>
    <row r="204" spans="1:6" ht="66" customHeight="1" hidden="1">
      <c r="A204" s="15" t="s">
        <v>87</v>
      </c>
      <c r="B204" s="14" t="s">
        <v>143</v>
      </c>
      <c r="C204" s="70">
        <v>0</v>
      </c>
      <c r="D204" s="70">
        <v>0</v>
      </c>
      <c r="E204" s="70">
        <v>0</v>
      </c>
      <c r="F204" s="73" t="e">
        <f t="shared" si="11"/>
        <v>#DIV/0!</v>
      </c>
    </row>
    <row r="205" spans="1:6" ht="106.5" customHeight="1">
      <c r="A205" s="24" t="s">
        <v>105</v>
      </c>
      <c r="B205" s="11" t="s">
        <v>317</v>
      </c>
      <c r="C205" s="69">
        <f>C206</f>
        <v>6151052</v>
      </c>
      <c r="D205" s="69">
        <f>D206</f>
        <v>8461540</v>
      </c>
      <c r="E205" s="69">
        <f>E206</f>
        <v>8345155.4</v>
      </c>
      <c r="F205" s="73">
        <f t="shared" si="11"/>
        <v>98.6245458864462</v>
      </c>
    </row>
    <row r="206" spans="1:6" ht="103.5" customHeight="1">
      <c r="A206" s="15" t="s">
        <v>106</v>
      </c>
      <c r="B206" s="89" t="s">
        <v>318</v>
      </c>
      <c r="C206" s="70">
        <v>6151052</v>
      </c>
      <c r="D206" s="70">
        <v>8461540</v>
      </c>
      <c r="E206" s="70">
        <v>8345155.4</v>
      </c>
      <c r="F206" s="73">
        <f t="shared" si="11"/>
        <v>98.6245458864462</v>
      </c>
    </row>
    <row r="207" spans="1:6" ht="3" customHeight="1" hidden="1">
      <c r="A207" s="24" t="s">
        <v>246</v>
      </c>
      <c r="B207" s="11" t="s">
        <v>248</v>
      </c>
      <c r="C207" s="69">
        <f>C208</f>
        <v>0</v>
      </c>
      <c r="D207" s="69">
        <f>D208</f>
        <v>0</v>
      </c>
      <c r="E207" s="65">
        <f>E208</f>
        <v>0</v>
      </c>
      <c r="F207" s="73" t="e">
        <f t="shared" si="11"/>
        <v>#DIV/0!</v>
      </c>
    </row>
    <row r="208" spans="1:6" ht="0.75" customHeight="1">
      <c r="A208" s="15" t="s">
        <v>247</v>
      </c>
      <c r="B208" s="14" t="s">
        <v>249</v>
      </c>
      <c r="C208" s="70">
        <v>0</v>
      </c>
      <c r="D208" s="70">
        <v>0</v>
      </c>
      <c r="E208" s="66">
        <v>0</v>
      </c>
      <c r="F208" s="73" t="e">
        <f t="shared" si="11"/>
        <v>#DIV/0!</v>
      </c>
    </row>
    <row r="209" spans="1:6" ht="82.5" customHeight="1">
      <c r="A209" s="48" t="s">
        <v>164</v>
      </c>
      <c r="B209" s="11" t="s">
        <v>316</v>
      </c>
      <c r="C209" s="69">
        <f>C210</f>
        <v>7121400</v>
      </c>
      <c r="D209" s="69">
        <f>D210</f>
        <v>7121400</v>
      </c>
      <c r="E209" s="69">
        <f>E210</f>
        <v>0</v>
      </c>
      <c r="F209" s="73">
        <f t="shared" si="11"/>
        <v>0</v>
      </c>
    </row>
    <row r="210" spans="1:6" ht="91.5" customHeight="1">
      <c r="A210" s="49" t="s">
        <v>165</v>
      </c>
      <c r="B210" s="14" t="s">
        <v>315</v>
      </c>
      <c r="C210" s="70">
        <v>7121400</v>
      </c>
      <c r="D210" s="70">
        <v>7121400</v>
      </c>
      <c r="E210" s="70">
        <v>0</v>
      </c>
      <c r="F210" s="73">
        <f t="shared" si="11"/>
        <v>0</v>
      </c>
    </row>
    <row r="211" spans="1:6" ht="28.5" customHeight="1" hidden="1">
      <c r="A211" s="24" t="s">
        <v>88</v>
      </c>
      <c r="B211" s="17" t="s">
        <v>89</v>
      </c>
      <c r="C211" s="69">
        <f aca="true" t="shared" si="12" ref="C211:E212">C212</f>
        <v>0</v>
      </c>
      <c r="D211" s="69">
        <f t="shared" si="12"/>
        <v>0</v>
      </c>
      <c r="E211" s="69">
        <f t="shared" si="12"/>
        <v>0</v>
      </c>
      <c r="F211" s="73" t="e">
        <f t="shared" si="11"/>
        <v>#DIV/0!</v>
      </c>
    </row>
    <row r="212" spans="1:6" ht="33" customHeight="1" hidden="1">
      <c r="A212" s="24" t="s">
        <v>90</v>
      </c>
      <c r="B212" s="17" t="s">
        <v>91</v>
      </c>
      <c r="C212" s="69">
        <f>C213+C214</f>
        <v>0</v>
      </c>
      <c r="D212" s="69">
        <f t="shared" si="12"/>
        <v>0</v>
      </c>
      <c r="E212" s="69">
        <f>E213</f>
        <v>0</v>
      </c>
      <c r="F212" s="73" t="e">
        <f t="shared" si="11"/>
        <v>#DIV/0!</v>
      </c>
    </row>
    <row r="213" spans="1:6" ht="110.25" customHeight="1" hidden="1">
      <c r="A213" s="15" t="s">
        <v>90</v>
      </c>
      <c r="B213" s="14" t="s">
        <v>258</v>
      </c>
      <c r="C213" s="70">
        <v>0</v>
      </c>
      <c r="D213" s="70">
        <v>0</v>
      </c>
      <c r="E213" s="70">
        <v>0</v>
      </c>
      <c r="F213" s="73" t="e">
        <f t="shared" si="11"/>
        <v>#DIV/0!</v>
      </c>
    </row>
    <row r="214" spans="1:6" ht="72" customHeight="1" hidden="1">
      <c r="A214" s="15" t="s">
        <v>90</v>
      </c>
      <c r="B214" s="14" t="s">
        <v>259</v>
      </c>
      <c r="C214" s="70">
        <v>0</v>
      </c>
      <c r="D214" s="70">
        <v>0</v>
      </c>
      <c r="E214" s="70">
        <v>0</v>
      </c>
      <c r="F214" s="73" t="e">
        <f t="shared" si="11"/>
        <v>#DIV/0!</v>
      </c>
    </row>
    <row r="215" spans="1:6" ht="19.5" customHeight="1" hidden="1">
      <c r="A215" s="24" t="s">
        <v>216</v>
      </c>
      <c r="B215" s="11" t="s">
        <v>217</v>
      </c>
      <c r="C215" s="69">
        <f aca="true" t="shared" si="13" ref="C215:E216">C216</f>
        <v>0</v>
      </c>
      <c r="D215" s="85">
        <f>D216</f>
        <v>0</v>
      </c>
      <c r="E215" s="85">
        <f t="shared" si="13"/>
        <v>0</v>
      </c>
      <c r="F215" s="73" t="e">
        <f t="shared" si="11"/>
        <v>#DIV/0!</v>
      </c>
    </row>
    <row r="216" spans="1:6" ht="36.75" customHeight="1" hidden="1">
      <c r="A216" s="24" t="s">
        <v>218</v>
      </c>
      <c r="B216" s="11" t="s">
        <v>227</v>
      </c>
      <c r="C216" s="69">
        <f t="shared" si="13"/>
        <v>0</v>
      </c>
      <c r="D216" s="85">
        <f t="shared" si="13"/>
        <v>0</v>
      </c>
      <c r="E216" s="85">
        <f t="shared" si="13"/>
        <v>0</v>
      </c>
      <c r="F216" s="73" t="e">
        <f t="shared" si="11"/>
        <v>#DIV/0!</v>
      </c>
    </row>
    <row r="217" spans="1:6" ht="31.5" customHeight="1" hidden="1">
      <c r="A217" s="15" t="s">
        <v>219</v>
      </c>
      <c r="B217" s="14" t="s">
        <v>228</v>
      </c>
      <c r="C217" s="70">
        <v>0</v>
      </c>
      <c r="D217" s="77">
        <v>0</v>
      </c>
      <c r="E217" s="77">
        <v>0</v>
      </c>
      <c r="F217" s="73" t="e">
        <f t="shared" si="11"/>
        <v>#DIV/0!</v>
      </c>
    </row>
    <row r="218" spans="1:6" ht="21" customHeight="1" hidden="1">
      <c r="A218" s="24" t="s">
        <v>194</v>
      </c>
      <c r="B218" s="11" t="s">
        <v>195</v>
      </c>
      <c r="C218" s="69">
        <f aca="true" t="shared" si="14" ref="C218:E219">C219</f>
        <v>0</v>
      </c>
      <c r="D218" s="65">
        <f t="shared" si="14"/>
        <v>0</v>
      </c>
      <c r="E218" s="65">
        <f t="shared" si="14"/>
        <v>0</v>
      </c>
      <c r="F218" s="73" t="e">
        <f t="shared" si="11"/>
        <v>#DIV/0!</v>
      </c>
    </row>
    <row r="219" spans="1:6" ht="23.25" customHeight="1" hidden="1">
      <c r="A219" s="24" t="s">
        <v>196</v>
      </c>
      <c r="B219" s="11" t="s">
        <v>197</v>
      </c>
      <c r="C219" s="69">
        <f t="shared" si="14"/>
        <v>0</v>
      </c>
      <c r="D219" s="65">
        <f t="shared" si="14"/>
        <v>0</v>
      </c>
      <c r="E219" s="65">
        <f t="shared" si="14"/>
        <v>0</v>
      </c>
      <c r="F219" s="73" t="e">
        <f aca="true" t="shared" si="15" ref="F219:F229">E219/D219*100</f>
        <v>#DIV/0!</v>
      </c>
    </row>
    <row r="220" spans="1:6" ht="24" customHeight="1" hidden="1">
      <c r="A220" s="15" t="s">
        <v>198</v>
      </c>
      <c r="B220" s="14" t="s">
        <v>199</v>
      </c>
      <c r="C220" s="70">
        <v>0</v>
      </c>
      <c r="D220" s="66">
        <v>0</v>
      </c>
      <c r="E220" s="66">
        <v>0</v>
      </c>
      <c r="F220" s="73" t="e">
        <f t="shared" si="15"/>
        <v>#DIV/0!</v>
      </c>
    </row>
    <row r="221" spans="1:6" ht="20.25" customHeight="1" hidden="1">
      <c r="A221" s="15"/>
      <c r="B221" s="14"/>
      <c r="C221" s="70"/>
      <c r="D221" s="66"/>
      <c r="E221" s="66"/>
      <c r="F221" s="73" t="e">
        <f t="shared" si="15"/>
        <v>#DIV/0!</v>
      </c>
    </row>
    <row r="222" spans="1:6" ht="33" customHeight="1">
      <c r="A222" s="106" t="s">
        <v>216</v>
      </c>
      <c r="B222" s="106" t="s">
        <v>373</v>
      </c>
      <c r="C222" s="70">
        <f aca="true" t="shared" si="16" ref="C222:F223">C223</f>
        <v>0</v>
      </c>
      <c r="D222" s="77">
        <f t="shared" si="16"/>
        <v>650000</v>
      </c>
      <c r="E222" s="77">
        <f t="shared" si="16"/>
        <v>0</v>
      </c>
      <c r="F222" s="73">
        <f t="shared" si="16"/>
        <v>0</v>
      </c>
    </row>
    <row r="223" spans="1:6" ht="71.25" customHeight="1">
      <c r="A223" s="15" t="s">
        <v>377</v>
      </c>
      <c r="B223" s="108" t="s">
        <v>374</v>
      </c>
      <c r="C223" s="70">
        <f t="shared" si="16"/>
        <v>0</v>
      </c>
      <c r="D223" s="77">
        <f t="shared" si="16"/>
        <v>650000</v>
      </c>
      <c r="E223" s="77">
        <f t="shared" si="16"/>
        <v>0</v>
      </c>
      <c r="F223" s="73">
        <f t="shared" si="16"/>
        <v>0</v>
      </c>
    </row>
    <row r="224" spans="1:6" ht="71.25" customHeight="1">
      <c r="A224" s="15" t="s">
        <v>375</v>
      </c>
      <c r="B224" s="14" t="s">
        <v>376</v>
      </c>
      <c r="C224" s="70">
        <v>0</v>
      </c>
      <c r="D224" s="77">
        <v>650000</v>
      </c>
      <c r="E224" s="77">
        <v>0</v>
      </c>
      <c r="F224" s="73">
        <f>E224/D224*100</f>
        <v>0</v>
      </c>
    </row>
    <row r="225" spans="1:6" ht="67.5" customHeight="1">
      <c r="A225" s="24" t="s">
        <v>254</v>
      </c>
      <c r="B225" s="11" t="s">
        <v>255</v>
      </c>
      <c r="C225" s="69">
        <f>C228</f>
        <v>0</v>
      </c>
      <c r="D225" s="69">
        <f>D228</f>
        <v>-36900.11</v>
      </c>
      <c r="E225" s="69">
        <f>E228</f>
        <v>-36900.11</v>
      </c>
      <c r="F225" s="73">
        <v>0</v>
      </c>
    </row>
    <row r="226" spans="1:6" ht="0.75" customHeight="1" hidden="1">
      <c r="A226" s="15" t="s">
        <v>256</v>
      </c>
      <c r="B226" s="14" t="s">
        <v>257</v>
      </c>
      <c r="C226" s="65">
        <f>C227</f>
        <v>0</v>
      </c>
      <c r="D226" s="70">
        <v>-1068260</v>
      </c>
      <c r="E226" s="69">
        <f>E227</f>
        <v>0</v>
      </c>
      <c r="F226" s="73">
        <f t="shared" si="15"/>
        <v>0</v>
      </c>
    </row>
    <row r="227" spans="1:6" ht="51.75" customHeight="1" hidden="1">
      <c r="A227" s="15" t="s">
        <v>148</v>
      </c>
      <c r="B227" s="14" t="s">
        <v>149</v>
      </c>
      <c r="C227" s="66">
        <v>0</v>
      </c>
      <c r="D227" s="70">
        <v>0</v>
      </c>
      <c r="E227" s="70">
        <v>0</v>
      </c>
      <c r="F227" s="73" t="e">
        <f t="shared" si="15"/>
        <v>#DIV/0!</v>
      </c>
    </row>
    <row r="228" spans="1:6" ht="76.5" customHeight="1">
      <c r="A228" s="24" t="s">
        <v>285</v>
      </c>
      <c r="B228" s="14" t="s">
        <v>286</v>
      </c>
      <c r="C228" s="70">
        <v>0</v>
      </c>
      <c r="D228" s="70">
        <v>-36900.11</v>
      </c>
      <c r="E228" s="70">
        <v>-36900.11</v>
      </c>
      <c r="F228" s="73">
        <v>0</v>
      </c>
    </row>
    <row r="229" spans="1:7" ht="29.25" customHeight="1">
      <c r="A229" s="24" t="s">
        <v>92</v>
      </c>
      <c r="B229" s="11" t="s">
        <v>93</v>
      </c>
      <c r="C229" s="69">
        <f>C11+C109</f>
        <v>701390847</v>
      </c>
      <c r="D229" s="69">
        <f>D11+D109</f>
        <v>837552027.8199999</v>
      </c>
      <c r="E229" s="69">
        <f>E11+E109</f>
        <v>618893308.43</v>
      </c>
      <c r="F229" s="73">
        <f t="shared" si="15"/>
        <v>73.8931180240671</v>
      </c>
      <c r="G229" s="63">
        <f>D229-C229</f>
        <v>136161180.81999993</v>
      </c>
    </row>
    <row r="230" spans="1:6" ht="29.25" customHeight="1">
      <c r="A230" s="59"/>
      <c r="B230" s="60"/>
      <c r="C230" s="61"/>
      <c r="D230" s="61"/>
      <c r="E230" s="61"/>
      <c r="F230" s="62"/>
    </row>
    <row r="231" spans="1:5" ht="27" customHeight="1">
      <c r="A231" s="123"/>
      <c r="B231" s="123"/>
      <c r="C231" s="7"/>
      <c r="D231" s="124"/>
      <c r="E231" s="124"/>
    </row>
    <row r="232" spans="1:6" s="3" customFormat="1" ht="18">
      <c r="A232" s="25"/>
      <c r="B232" s="4"/>
      <c r="C232" s="7"/>
      <c r="D232" s="7"/>
      <c r="E232" s="7"/>
      <c r="F232" s="2"/>
    </row>
    <row r="233" spans="1:5" ht="18">
      <c r="A233" s="115"/>
      <c r="B233" s="115"/>
      <c r="C233" s="115"/>
      <c r="D233" s="115"/>
      <c r="E233" s="115"/>
    </row>
    <row r="234" spans="1:2" ht="18">
      <c r="A234" s="25"/>
      <c r="B234" s="4"/>
    </row>
    <row r="235" spans="1:2" ht="18">
      <c r="A235" s="25"/>
      <c r="B235" s="4"/>
    </row>
    <row r="236" spans="1:2" ht="18">
      <c r="A236" s="25"/>
      <c r="B236" s="4"/>
    </row>
    <row r="237" spans="1:2" ht="18">
      <c r="A237" s="25"/>
      <c r="B237" s="4"/>
    </row>
    <row r="238" spans="1:2" ht="18">
      <c r="A238" s="25"/>
      <c r="B238" s="4"/>
    </row>
    <row r="239" spans="1:2" ht="18">
      <c r="A239" s="25"/>
      <c r="B239" s="4"/>
    </row>
    <row r="240" spans="1:2" ht="18">
      <c r="A240" s="25"/>
      <c r="B240" s="4"/>
    </row>
    <row r="241" spans="1:2" ht="18">
      <c r="A241" s="25"/>
      <c r="B241" s="4"/>
    </row>
    <row r="242" spans="1:2" ht="18">
      <c r="A242" s="25"/>
      <c r="B242" s="4"/>
    </row>
    <row r="243" spans="1:2" ht="18">
      <c r="A243" s="25"/>
      <c r="B243" s="4"/>
    </row>
    <row r="244" spans="1:2" ht="18">
      <c r="A244" s="25"/>
      <c r="B244" s="4"/>
    </row>
    <row r="245" spans="1:2" ht="18">
      <c r="A245" s="25"/>
      <c r="B245" s="4"/>
    </row>
    <row r="246" spans="1:2" ht="18">
      <c r="A246" s="25"/>
      <c r="B246" s="4"/>
    </row>
    <row r="247" spans="1:2" ht="18">
      <c r="A247" s="25"/>
      <c r="B247" s="4"/>
    </row>
    <row r="248" spans="1:2" ht="18">
      <c r="A248" s="25"/>
      <c r="B248" s="4"/>
    </row>
    <row r="249" spans="1:2" ht="18">
      <c r="A249" s="25"/>
      <c r="B249" s="4"/>
    </row>
    <row r="250" spans="1:2" ht="18">
      <c r="A250" s="25"/>
      <c r="B250" s="4"/>
    </row>
    <row r="251" spans="1:2" ht="18">
      <c r="A251" s="25"/>
      <c r="B251" s="4"/>
    </row>
    <row r="252" spans="1:2" ht="18">
      <c r="A252" s="25"/>
      <c r="B252" s="4"/>
    </row>
    <row r="253" spans="1:2" ht="18">
      <c r="A253" s="25"/>
      <c r="B253" s="4"/>
    </row>
    <row r="254" spans="1:2" ht="18">
      <c r="A254" s="25"/>
      <c r="B254" s="4"/>
    </row>
    <row r="255" spans="1:2" ht="18">
      <c r="A255" s="25"/>
      <c r="B255" s="4"/>
    </row>
    <row r="256" spans="1:2" ht="18">
      <c r="A256" s="25"/>
      <c r="B256" s="4"/>
    </row>
    <row r="257" spans="1:2" ht="18">
      <c r="A257" s="25"/>
      <c r="B257" s="4"/>
    </row>
    <row r="258" spans="1:2" ht="18">
      <c r="A258" s="25"/>
      <c r="B258" s="4"/>
    </row>
    <row r="259" spans="1:2" ht="18">
      <c r="A259" s="25"/>
      <c r="B259" s="4"/>
    </row>
    <row r="260" spans="1:2" ht="18">
      <c r="A260" s="25"/>
      <c r="B260" s="4"/>
    </row>
    <row r="261" spans="1:2" ht="18">
      <c r="A261" s="25"/>
      <c r="B261" s="4"/>
    </row>
    <row r="262" spans="1:2" ht="18">
      <c r="A262" s="25"/>
      <c r="B262" s="4"/>
    </row>
    <row r="263" spans="1:2" ht="18">
      <c r="A263" s="25"/>
      <c r="B263" s="4"/>
    </row>
    <row r="264" spans="1:2" ht="18">
      <c r="A264" s="25"/>
      <c r="B264" s="4"/>
    </row>
    <row r="265" spans="1:2" ht="18">
      <c r="A265" s="25"/>
      <c r="B265" s="4"/>
    </row>
    <row r="266" spans="1:2" ht="18">
      <c r="A266" s="25"/>
      <c r="B266" s="4"/>
    </row>
    <row r="267" spans="1:2" ht="18">
      <c r="A267" s="25"/>
      <c r="B267" s="4"/>
    </row>
    <row r="268" spans="1:2" ht="18">
      <c r="A268" s="25"/>
      <c r="B268" s="4"/>
    </row>
    <row r="269" spans="1:2" ht="18">
      <c r="A269" s="25"/>
      <c r="B269" s="4"/>
    </row>
    <row r="270" spans="1:2" ht="18">
      <c r="A270" s="25"/>
      <c r="B270" s="4"/>
    </row>
    <row r="271" spans="1:2" ht="18">
      <c r="A271" s="25"/>
      <c r="B271" s="4"/>
    </row>
    <row r="272" spans="1:2" ht="18">
      <c r="A272" s="25"/>
      <c r="B272" s="4"/>
    </row>
    <row r="273" spans="1:2" ht="18">
      <c r="A273" s="25"/>
      <c r="B273" s="4"/>
    </row>
    <row r="274" spans="1:2" ht="18">
      <c r="A274" s="25"/>
      <c r="B274" s="4"/>
    </row>
    <row r="275" spans="1:2" ht="18">
      <c r="A275" s="25"/>
      <c r="B275" s="4"/>
    </row>
    <row r="276" spans="1:2" ht="18">
      <c r="A276" s="25"/>
      <c r="B276" s="4"/>
    </row>
    <row r="277" spans="1:2" ht="18">
      <c r="A277" s="25"/>
      <c r="B277" s="4"/>
    </row>
    <row r="278" spans="1:2" ht="18">
      <c r="A278" s="25"/>
      <c r="B278" s="4"/>
    </row>
    <row r="279" spans="1:2" ht="18">
      <c r="A279" s="25"/>
      <c r="B279" s="4"/>
    </row>
    <row r="280" spans="1:2" ht="18">
      <c r="A280" s="25"/>
      <c r="B280" s="4"/>
    </row>
    <row r="281" spans="1:2" ht="18">
      <c r="A281" s="25"/>
      <c r="B281" s="4"/>
    </row>
    <row r="282" spans="1:2" ht="18">
      <c r="A282" s="25"/>
      <c r="B282" s="4"/>
    </row>
    <row r="283" spans="1:2" ht="18">
      <c r="A283" s="25"/>
      <c r="B283" s="4"/>
    </row>
    <row r="284" spans="1:2" ht="18">
      <c r="A284" s="25"/>
      <c r="B284" s="4"/>
    </row>
    <row r="285" spans="1:2" ht="18">
      <c r="A285" s="25"/>
      <c r="B285" s="4"/>
    </row>
    <row r="286" spans="1:2" ht="18">
      <c r="A286" s="25"/>
      <c r="B286" s="4"/>
    </row>
    <row r="287" spans="1:2" ht="18">
      <c r="A287" s="25"/>
      <c r="B287" s="4"/>
    </row>
    <row r="288" spans="1:2" ht="18">
      <c r="A288" s="25"/>
      <c r="B288" s="4"/>
    </row>
    <row r="289" spans="1:2" ht="18">
      <c r="A289" s="25"/>
      <c r="B289" s="4"/>
    </row>
    <row r="290" spans="1:2" ht="18">
      <c r="A290" s="25"/>
      <c r="B290" s="4"/>
    </row>
    <row r="291" spans="1:2" ht="18">
      <c r="A291" s="25"/>
      <c r="B291" s="4"/>
    </row>
    <row r="292" spans="1:2" ht="18">
      <c r="A292" s="25"/>
      <c r="B292" s="4"/>
    </row>
    <row r="293" spans="1:2" ht="18">
      <c r="A293" s="25"/>
      <c r="B293" s="4"/>
    </row>
    <row r="294" spans="1:2" ht="18">
      <c r="A294" s="25"/>
      <c r="B294" s="4"/>
    </row>
    <row r="295" spans="1:2" ht="18">
      <c r="A295" s="25"/>
      <c r="B295" s="4"/>
    </row>
    <row r="296" spans="1:2" ht="18">
      <c r="A296" s="25"/>
      <c r="B296" s="4"/>
    </row>
    <row r="297" spans="1:2" ht="18">
      <c r="A297" s="25"/>
      <c r="B297" s="4"/>
    </row>
    <row r="298" spans="1:2" ht="18">
      <c r="A298" s="25"/>
      <c r="B298" s="4"/>
    </row>
    <row r="299" spans="1:2" ht="18">
      <c r="A299" s="25"/>
      <c r="B299" s="4"/>
    </row>
    <row r="300" spans="1:2" ht="18">
      <c r="A300" s="25"/>
      <c r="B300" s="4"/>
    </row>
    <row r="301" spans="1:2" ht="18">
      <c r="A301" s="25"/>
      <c r="B301" s="4"/>
    </row>
    <row r="302" spans="1:2" ht="18">
      <c r="A302" s="25"/>
      <c r="B302" s="4"/>
    </row>
    <row r="303" spans="1:2" ht="18">
      <c r="A303" s="25"/>
      <c r="B303" s="4"/>
    </row>
    <row r="304" spans="1:2" ht="18">
      <c r="A304" s="25"/>
      <c r="B304" s="4"/>
    </row>
    <row r="305" spans="1:2" ht="18">
      <c r="A305" s="25"/>
      <c r="B305" s="4"/>
    </row>
    <row r="306" spans="1:2" ht="18">
      <c r="A306" s="25"/>
      <c r="B306" s="4"/>
    </row>
    <row r="307" spans="1:2" ht="18">
      <c r="A307" s="25"/>
      <c r="B307" s="4"/>
    </row>
    <row r="308" spans="1:2" ht="18">
      <c r="A308" s="25"/>
      <c r="B308" s="4"/>
    </row>
    <row r="309" spans="1:2" ht="18">
      <c r="A309" s="25"/>
      <c r="B309" s="4"/>
    </row>
    <row r="310" spans="1:2" ht="18">
      <c r="A310" s="25"/>
      <c r="B310" s="4"/>
    </row>
    <row r="311" spans="1:2" ht="18">
      <c r="A311" s="25"/>
      <c r="B311" s="4"/>
    </row>
    <row r="312" spans="1:2" ht="18">
      <c r="A312" s="25"/>
      <c r="B312" s="4"/>
    </row>
    <row r="313" spans="1:2" ht="18">
      <c r="A313" s="25"/>
      <c r="B313" s="4"/>
    </row>
    <row r="314" spans="1:2" ht="18">
      <c r="A314" s="25"/>
      <c r="B314" s="4"/>
    </row>
    <row r="315" spans="1:2" ht="18">
      <c r="A315" s="25"/>
      <c r="B315" s="4"/>
    </row>
    <row r="316" spans="1:2" ht="18">
      <c r="A316" s="25"/>
      <c r="B316" s="4"/>
    </row>
    <row r="317" spans="1:2" ht="18">
      <c r="A317" s="25"/>
      <c r="B317" s="4"/>
    </row>
    <row r="318" spans="1:2" ht="18">
      <c r="A318" s="25"/>
      <c r="B318" s="4"/>
    </row>
    <row r="319" spans="1:2" ht="18">
      <c r="A319" s="25"/>
      <c r="B319" s="4"/>
    </row>
    <row r="320" spans="1:2" ht="18">
      <c r="A320" s="25"/>
      <c r="B320" s="4"/>
    </row>
    <row r="321" spans="1:2" ht="18">
      <c r="A321" s="25"/>
      <c r="B321" s="4"/>
    </row>
    <row r="322" spans="1:2" ht="18">
      <c r="A322" s="25"/>
      <c r="B322" s="4"/>
    </row>
    <row r="323" spans="1:2" ht="18">
      <c r="A323" s="25"/>
      <c r="B323" s="4"/>
    </row>
    <row r="324" spans="1:2" ht="18">
      <c r="A324" s="25"/>
      <c r="B324" s="4"/>
    </row>
    <row r="325" spans="1:2" ht="18">
      <c r="A325" s="25"/>
      <c r="B325" s="4"/>
    </row>
    <row r="326" spans="1:2" ht="18">
      <c r="A326" s="25"/>
      <c r="B326" s="4"/>
    </row>
    <row r="327" spans="1:2" ht="18">
      <c r="A327" s="25"/>
      <c r="B327" s="4"/>
    </row>
    <row r="328" spans="1:2" ht="18">
      <c r="A328" s="25"/>
      <c r="B328" s="4"/>
    </row>
    <row r="329" spans="1:2" ht="18">
      <c r="A329" s="25"/>
      <c r="B329" s="4"/>
    </row>
    <row r="330" spans="1:2" ht="18">
      <c r="A330" s="25"/>
      <c r="B330" s="4"/>
    </row>
    <row r="331" spans="1:2" ht="18">
      <c r="A331" s="25"/>
      <c r="B331" s="4"/>
    </row>
    <row r="332" spans="1:2" ht="18">
      <c r="A332" s="25"/>
      <c r="B332" s="4"/>
    </row>
    <row r="333" spans="1:2" ht="18">
      <c r="A333" s="25"/>
      <c r="B333" s="4"/>
    </row>
    <row r="334" spans="1:2" ht="18">
      <c r="A334" s="25"/>
      <c r="B334" s="4"/>
    </row>
    <row r="335" spans="1:2" ht="18">
      <c r="A335" s="25"/>
      <c r="B335" s="4"/>
    </row>
    <row r="336" spans="1:2" ht="18">
      <c r="A336" s="25"/>
      <c r="B336" s="4"/>
    </row>
    <row r="337" spans="1:2" ht="18">
      <c r="A337" s="25"/>
      <c r="B337" s="4"/>
    </row>
    <row r="338" spans="1:2" ht="18">
      <c r="A338" s="25"/>
      <c r="B338" s="4"/>
    </row>
    <row r="339" spans="1:2" ht="18">
      <c r="A339" s="25"/>
      <c r="B339" s="4"/>
    </row>
    <row r="340" spans="1:2" ht="18">
      <c r="A340" s="25"/>
      <c r="B340" s="4"/>
    </row>
    <row r="341" spans="1:2" ht="18">
      <c r="A341" s="25"/>
      <c r="B341" s="4"/>
    </row>
    <row r="342" spans="1:2" ht="18">
      <c r="A342" s="25"/>
      <c r="B342" s="4"/>
    </row>
    <row r="343" spans="1:2" ht="18">
      <c r="A343" s="25"/>
      <c r="B343" s="4"/>
    </row>
    <row r="344" spans="1:2" ht="18">
      <c r="A344" s="25"/>
      <c r="B344" s="4"/>
    </row>
    <row r="345" spans="1:2" ht="18">
      <c r="A345" s="25"/>
      <c r="B345" s="4"/>
    </row>
    <row r="346" spans="1:2" ht="18">
      <c r="A346" s="25"/>
      <c r="B346" s="4"/>
    </row>
    <row r="347" spans="1:2" ht="18">
      <c r="A347" s="25"/>
      <c r="B347" s="4"/>
    </row>
    <row r="348" spans="1:2" ht="18">
      <c r="A348" s="25"/>
      <c r="B348" s="4"/>
    </row>
    <row r="349" spans="1:2" ht="18">
      <c r="A349" s="25"/>
      <c r="B349" s="4"/>
    </row>
    <row r="350" spans="1:2" ht="18">
      <c r="A350" s="25"/>
      <c r="B350" s="4"/>
    </row>
    <row r="351" spans="1:2" ht="18">
      <c r="A351" s="25"/>
      <c r="B351" s="4"/>
    </row>
    <row r="352" spans="1:2" ht="18">
      <c r="A352" s="25"/>
      <c r="B352" s="4"/>
    </row>
    <row r="353" spans="1:2" ht="18">
      <c r="A353" s="25"/>
      <c r="B353" s="4"/>
    </row>
    <row r="354" spans="1:2" ht="18">
      <c r="A354" s="25"/>
      <c r="B354" s="4"/>
    </row>
    <row r="355" spans="1:2" ht="18">
      <c r="A355" s="25"/>
      <c r="B355" s="4"/>
    </row>
    <row r="356" spans="1:2" ht="18">
      <c r="A356" s="25"/>
      <c r="B356" s="4"/>
    </row>
    <row r="357" spans="1:2" ht="18">
      <c r="A357" s="25"/>
      <c r="B357" s="4"/>
    </row>
    <row r="358" spans="1:2" ht="18">
      <c r="A358" s="25"/>
      <c r="B358" s="4"/>
    </row>
    <row r="359" spans="1:2" ht="18">
      <c r="A359" s="25"/>
      <c r="B359" s="4"/>
    </row>
    <row r="360" spans="1:2" ht="18">
      <c r="A360" s="25"/>
      <c r="B360" s="4"/>
    </row>
    <row r="361" spans="1:2" ht="18">
      <c r="A361" s="25"/>
      <c r="B361" s="4"/>
    </row>
    <row r="362" spans="1:2" ht="18">
      <c r="A362" s="25"/>
      <c r="B362" s="4"/>
    </row>
    <row r="363" spans="1:2" ht="18">
      <c r="A363" s="25"/>
      <c r="B363" s="4"/>
    </row>
    <row r="364" spans="1:2" ht="18">
      <c r="A364" s="25"/>
      <c r="B364" s="4"/>
    </row>
    <row r="365" spans="1:2" ht="18">
      <c r="A365" s="25"/>
      <c r="B365" s="4"/>
    </row>
    <row r="366" spans="1:2" ht="18">
      <c r="A366" s="25"/>
      <c r="B366" s="4"/>
    </row>
    <row r="367" spans="1:2" ht="18">
      <c r="A367" s="25"/>
      <c r="B367" s="4"/>
    </row>
    <row r="368" spans="1:2" ht="18">
      <c r="A368" s="25"/>
      <c r="B368" s="4"/>
    </row>
    <row r="369" spans="1:2" ht="18">
      <c r="A369" s="25"/>
      <c r="B369" s="4"/>
    </row>
    <row r="370" spans="1:2" ht="18">
      <c r="A370" s="25"/>
      <c r="B370" s="4"/>
    </row>
    <row r="371" spans="1:2" ht="18">
      <c r="A371" s="25"/>
      <c r="B371" s="4"/>
    </row>
    <row r="372" spans="1:2" ht="18">
      <c r="A372" s="25"/>
      <c r="B372" s="4"/>
    </row>
    <row r="373" spans="1:2" ht="18">
      <c r="A373" s="25"/>
      <c r="B373" s="4"/>
    </row>
    <row r="374" spans="1:2" ht="18">
      <c r="A374" s="25"/>
      <c r="B374" s="4"/>
    </row>
    <row r="375" spans="1:2" ht="18">
      <c r="A375" s="25"/>
      <c r="B375" s="4"/>
    </row>
    <row r="376" spans="1:2" ht="18">
      <c r="A376" s="25"/>
      <c r="B376" s="4"/>
    </row>
    <row r="377" spans="1:2" ht="18">
      <c r="A377" s="25"/>
      <c r="B377" s="4"/>
    </row>
    <row r="378" spans="1:2" ht="18">
      <c r="A378" s="25"/>
      <c r="B378" s="4"/>
    </row>
    <row r="379" spans="1:2" ht="18">
      <c r="A379" s="25"/>
      <c r="B379" s="4"/>
    </row>
    <row r="380" spans="1:2" ht="18">
      <c r="A380" s="25"/>
      <c r="B380" s="4"/>
    </row>
    <row r="381" spans="1:2" ht="18">
      <c r="A381" s="25"/>
      <c r="B381" s="4"/>
    </row>
    <row r="382" spans="1:2" ht="18">
      <c r="A382" s="25"/>
      <c r="B382" s="4"/>
    </row>
    <row r="383" spans="1:2" ht="18">
      <c r="A383" s="25"/>
      <c r="B383" s="4"/>
    </row>
    <row r="384" spans="1:2" ht="18">
      <c r="A384" s="25"/>
      <c r="B384" s="4"/>
    </row>
    <row r="385" spans="1:2" ht="18">
      <c r="A385" s="25"/>
      <c r="B385" s="4"/>
    </row>
    <row r="386" spans="1:2" ht="18">
      <c r="A386" s="25"/>
      <c r="B386" s="4"/>
    </row>
    <row r="387" spans="1:2" ht="18">
      <c r="A387" s="25"/>
      <c r="B387" s="4"/>
    </row>
    <row r="388" spans="1:2" ht="18">
      <c r="A388" s="25"/>
      <c r="B388" s="4"/>
    </row>
    <row r="389" spans="1:2" ht="18">
      <c r="A389" s="25"/>
      <c r="B389" s="4"/>
    </row>
    <row r="390" spans="1:2" ht="18">
      <c r="A390" s="25"/>
      <c r="B390" s="4"/>
    </row>
    <row r="391" spans="1:2" ht="18">
      <c r="A391" s="25"/>
      <c r="B391" s="4"/>
    </row>
    <row r="392" spans="1:2" ht="18">
      <c r="A392" s="25"/>
      <c r="B392" s="4"/>
    </row>
    <row r="393" spans="1:2" ht="18">
      <c r="A393" s="25"/>
      <c r="B393" s="4"/>
    </row>
    <row r="394" spans="1:2" ht="18">
      <c r="A394" s="25"/>
      <c r="B394" s="4"/>
    </row>
    <row r="395" spans="1:2" ht="18">
      <c r="A395" s="25"/>
      <c r="B395" s="4"/>
    </row>
    <row r="396" spans="1:2" ht="18">
      <c r="A396" s="25"/>
      <c r="B396" s="4"/>
    </row>
    <row r="397" spans="1:2" ht="18">
      <c r="A397" s="25"/>
      <c r="B397" s="4"/>
    </row>
    <row r="398" spans="1:2" ht="18">
      <c r="A398" s="25"/>
      <c r="B398" s="4"/>
    </row>
    <row r="399" spans="1:2" ht="18">
      <c r="A399" s="25"/>
      <c r="B399" s="4"/>
    </row>
    <row r="400" spans="1:2" ht="18">
      <c r="A400" s="25"/>
      <c r="B400" s="4"/>
    </row>
    <row r="401" spans="1:2" ht="18">
      <c r="A401" s="25"/>
      <c r="B401" s="4"/>
    </row>
    <row r="402" spans="1:2" ht="18">
      <c r="A402" s="25"/>
      <c r="B402" s="4"/>
    </row>
    <row r="403" spans="1:2" ht="18">
      <c r="A403" s="25"/>
      <c r="B403" s="4"/>
    </row>
    <row r="404" spans="1:2" ht="18">
      <c r="A404" s="25"/>
      <c r="B404" s="4"/>
    </row>
    <row r="405" spans="1:2" ht="18">
      <c r="A405" s="25"/>
      <c r="B405" s="4"/>
    </row>
    <row r="406" spans="1:2" ht="18">
      <c r="A406" s="25"/>
      <c r="B406" s="4"/>
    </row>
    <row r="407" spans="1:2" ht="18">
      <c r="A407" s="25"/>
      <c r="B407" s="4"/>
    </row>
    <row r="408" spans="1:2" ht="18">
      <c r="A408" s="25"/>
      <c r="B408" s="4"/>
    </row>
    <row r="409" spans="1:2" ht="18">
      <c r="A409" s="25"/>
      <c r="B409" s="4"/>
    </row>
    <row r="410" spans="1:2" ht="18">
      <c r="A410" s="25"/>
      <c r="B410" s="4"/>
    </row>
    <row r="411" spans="1:2" ht="18">
      <c r="A411" s="25"/>
      <c r="B411" s="4"/>
    </row>
    <row r="412" spans="1:2" ht="18">
      <c r="A412" s="25"/>
      <c r="B412" s="4"/>
    </row>
    <row r="413" spans="1:2" ht="18">
      <c r="A413" s="25"/>
      <c r="B413" s="4"/>
    </row>
    <row r="414" spans="1:2" ht="18">
      <c r="A414" s="25"/>
      <c r="B414" s="4"/>
    </row>
    <row r="415" spans="1:2" ht="18">
      <c r="A415" s="25"/>
      <c r="B415" s="4"/>
    </row>
    <row r="416" spans="1:2" ht="18">
      <c r="A416" s="25"/>
      <c r="B416" s="4"/>
    </row>
    <row r="417" spans="1:2" ht="18">
      <c r="A417" s="25"/>
      <c r="B417" s="4"/>
    </row>
    <row r="418" spans="1:2" ht="18">
      <c r="A418" s="25"/>
      <c r="B418" s="4"/>
    </row>
    <row r="419" spans="1:2" ht="18">
      <c r="A419" s="25"/>
      <c r="B419" s="4"/>
    </row>
    <row r="420" spans="1:2" ht="18">
      <c r="A420" s="25"/>
      <c r="B420" s="4"/>
    </row>
    <row r="421" spans="1:2" ht="18">
      <c r="A421" s="25"/>
      <c r="B421" s="4"/>
    </row>
    <row r="422" spans="1:2" ht="18">
      <c r="A422" s="25"/>
      <c r="B422" s="4"/>
    </row>
    <row r="423" spans="1:2" ht="18">
      <c r="A423" s="25"/>
      <c r="B423" s="4"/>
    </row>
    <row r="424" spans="1:2" ht="18">
      <c r="A424" s="25"/>
      <c r="B424" s="4"/>
    </row>
    <row r="425" spans="1:2" ht="18">
      <c r="A425" s="25"/>
      <c r="B425" s="4"/>
    </row>
    <row r="426" spans="1:2" ht="18">
      <c r="A426" s="25"/>
      <c r="B426" s="4"/>
    </row>
    <row r="427" spans="1:2" ht="18">
      <c r="A427" s="25"/>
      <c r="B427" s="4"/>
    </row>
    <row r="428" spans="1:2" ht="18">
      <c r="A428" s="25"/>
      <c r="B428" s="4"/>
    </row>
    <row r="429" spans="1:2" ht="18">
      <c r="A429" s="25"/>
      <c r="B429" s="4"/>
    </row>
    <row r="430" spans="1:2" ht="18">
      <c r="A430" s="25"/>
      <c r="B430" s="4"/>
    </row>
    <row r="431" spans="1:2" ht="18">
      <c r="A431" s="25"/>
      <c r="B431" s="4"/>
    </row>
    <row r="432" spans="1:2" ht="18">
      <c r="A432" s="25"/>
      <c r="B432" s="4"/>
    </row>
    <row r="433" spans="1:2" ht="18">
      <c r="A433" s="25"/>
      <c r="B433" s="4"/>
    </row>
    <row r="434" spans="1:2" ht="18">
      <c r="A434" s="25"/>
      <c r="B434" s="4"/>
    </row>
    <row r="435" spans="1:2" ht="18">
      <c r="A435" s="25"/>
      <c r="B435" s="4"/>
    </row>
    <row r="436" spans="1:2" ht="18">
      <c r="A436" s="25"/>
      <c r="B436" s="4"/>
    </row>
    <row r="437" spans="1:2" ht="18">
      <c r="A437" s="25"/>
      <c r="B437" s="4"/>
    </row>
    <row r="438" spans="1:2" ht="18">
      <c r="A438" s="25"/>
      <c r="B438" s="4"/>
    </row>
    <row r="439" spans="1:2" ht="18">
      <c r="A439" s="25"/>
      <c r="B439" s="4"/>
    </row>
    <row r="440" spans="1:2" ht="18">
      <c r="A440" s="25"/>
      <c r="B440" s="4"/>
    </row>
    <row r="441" spans="1:2" ht="18">
      <c r="A441" s="25"/>
      <c r="B441" s="4"/>
    </row>
    <row r="442" spans="1:2" ht="18">
      <c r="A442" s="25"/>
      <c r="B442" s="4"/>
    </row>
    <row r="443" spans="1:2" ht="18">
      <c r="A443" s="25"/>
      <c r="B443" s="4"/>
    </row>
    <row r="444" spans="1:2" ht="18">
      <c r="A444" s="25"/>
      <c r="B444" s="4"/>
    </row>
    <row r="445" spans="1:2" ht="18">
      <c r="A445" s="25"/>
      <c r="B445" s="4"/>
    </row>
    <row r="446" spans="1:2" ht="18">
      <c r="A446" s="25"/>
      <c r="B446" s="4"/>
    </row>
    <row r="447" spans="1:2" ht="18">
      <c r="A447" s="25"/>
      <c r="B447" s="4"/>
    </row>
    <row r="448" spans="1:2" ht="18">
      <c r="A448" s="25"/>
      <c r="B448" s="4"/>
    </row>
    <row r="449" spans="1:2" ht="18">
      <c r="A449" s="25"/>
      <c r="B449" s="4"/>
    </row>
    <row r="450" spans="1:2" ht="18">
      <c r="A450" s="25"/>
      <c r="B450" s="4"/>
    </row>
    <row r="451" spans="1:2" ht="18">
      <c r="A451" s="25"/>
      <c r="B451" s="4"/>
    </row>
    <row r="452" spans="1:2" ht="18">
      <c r="A452" s="25"/>
      <c r="B452" s="4"/>
    </row>
    <row r="453" spans="1:2" ht="18">
      <c r="A453" s="25"/>
      <c r="B453" s="4"/>
    </row>
    <row r="454" spans="1:2" ht="18">
      <c r="A454" s="25"/>
      <c r="B454" s="4"/>
    </row>
    <row r="455" spans="1:2" ht="18">
      <c r="A455" s="25"/>
      <c r="B455" s="4"/>
    </row>
    <row r="456" spans="1:2" ht="18">
      <c r="A456" s="25"/>
      <c r="B456" s="4"/>
    </row>
    <row r="457" spans="1:2" ht="18">
      <c r="A457" s="25"/>
      <c r="B457" s="4"/>
    </row>
    <row r="458" spans="1:2" ht="18">
      <c r="A458" s="25"/>
      <c r="B458" s="4"/>
    </row>
    <row r="459" spans="1:2" ht="18">
      <c r="A459" s="25"/>
      <c r="B459" s="4"/>
    </row>
    <row r="460" spans="1:2" ht="18">
      <c r="A460" s="25"/>
      <c r="B460" s="4"/>
    </row>
    <row r="461" spans="1:2" ht="18">
      <c r="A461" s="25"/>
      <c r="B461" s="4"/>
    </row>
    <row r="462" spans="1:2" ht="18">
      <c r="A462" s="25"/>
      <c r="B462" s="4"/>
    </row>
    <row r="463" spans="1:2" ht="18">
      <c r="A463" s="25"/>
      <c r="B463" s="4"/>
    </row>
    <row r="464" spans="1:2" ht="18">
      <c r="A464" s="25"/>
      <c r="B464" s="4"/>
    </row>
    <row r="465" spans="1:2" ht="18">
      <c r="A465" s="25"/>
      <c r="B465" s="4"/>
    </row>
    <row r="466" spans="1:2" ht="18">
      <c r="A466" s="25"/>
      <c r="B466" s="4"/>
    </row>
    <row r="467" spans="1:2" ht="18">
      <c r="A467" s="25"/>
      <c r="B467" s="4"/>
    </row>
    <row r="468" spans="1:2" ht="18">
      <c r="A468" s="25"/>
      <c r="B468" s="4"/>
    </row>
    <row r="469" spans="1:2" ht="18">
      <c r="A469" s="25"/>
      <c r="B469" s="4"/>
    </row>
    <row r="470" spans="1:2" ht="18">
      <c r="A470" s="25"/>
      <c r="B470" s="4"/>
    </row>
    <row r="471" spans="1:2" ht="18">
      <c r="A471" s="25"/>
      <c r="B471" s="4"/>
    </row>
    <row r="472" spans="1:2" ht="18">
      <c r="A472" s="25"/>
      <c r="B472" s="4"/>
    </row>
    <row r="473" spans="1:2" ht="18">
      <c r="A473" s="25"/>
      <c r="B473" s="4"/>
    </row>
    <row r="474" spans="1:2" ht="18">
      <c r="A474" s="25"/>
      <c r="B474" s="4"/>
    </row>
    <row r="475" spans="1:2" ht="18">
      <c r="A475" s="25"/>
      <c r="B475" s="4"/>
    </row>
    <row r="476" spans="1:2" ht="18">
      <c r="A476" s="25"/>
      <c r="B476" s="4"/>
    </row>
    <row r="477" spans="1:2" ht="18">
      <c r="A477" s="25"/>
      <c r="B477" s="4"/>
    </row>
    <row r="478" spans="1:2" ht="18">
      <c r="A478" s="25"/>
      <c r="B478" s="4"/>
    </row>
    <row r="479" spans="1:2" ht="18">
      <c r="A479" s="25"/>
      <c r="B479" s="4"/>
    </row>
    <row r="480" spans="1:2" ht="18">
      <c r="A480" s="25"/>
      <c r="B480" s="4"/>
    </row>
    <row r="481" spans="1:2" ht="18">
      <c r="A481" s="25"/>
      <c r="B481" s="4"/>
    </row>
    <row r="482" spans="1:2" ht="18">
      <c r="A482" s="25"/>
      <c r="B482" s="4"/>
    </row>
    <row r="483" spans="1:2" ht="18">
      <c r="A483" s="25"/>
      <c r="B483" s="4"/>
    </row>
    <row r="484" spans="1:2" ht="18">
      <c r="A484" s="25"/>
      <c r="B484" s="4"/>
    </row>
    <row r="485" spans="1:2" ht="18">
      <c r="A485" s="25"/>
      <c r="B485" s="4"/>
    </row>
    <row r="486" spans="1:2" ht="18">
      <c r="A486" s="25"/>
      <c r="B486" s="4"/>
    </row>
    <row r="487" spans="1:2" ht="18">
      <c r="A487" s="25"/>
      <c r="B487" s="4"/>
    </row>
    <row r="488" spans="1:2" ht="18">
      <c r="A488" s="25"/>
      <c r="B488" s="4"/>
    </row>
    <row r="489" spans="1:2" ht="18">
      <c r="A489" s="25"/>
      <c r="B489" s="4"/>
    </row>
    <row r="490" spans="1:2" ht="18">
      <c r="A490" s="25"/>
      <c r="B490" s="4"/>
    </row>
    <row r="491" spans="1:2" ht="18">
      <c r="A491" s="25"/>
      <c r="B491" s="4"/>
    </row>
    <row r="492" spans="1:2" ht="18">
      <c r="A492" s="25"/>
      <c r="B492" s="4"/>
    </row>
    <row r="493" spans="1:2" ht="18">
      <c r="A493" s="25"/>
      <c r="B493" s="4"/>
    </row>
    <row r="494" spans="1:2" ht="18">
      <c r="A494" s="25"/>
      <c r="B494" s="4"/>
    </row>
    <row r="495" spans="1:2" ht="18">
      <c r="A495" s="25"/>
      <c r="B495" s="4"/>
    </row>
    <row r="496" spans="1:2" ht="18">
      <c r="A496" s="25"/>
      <c r="B496" s="4"/>
    </row>
    <row r="497" spans="1:2" ht="18">
      <c r="A497" s="25"/>
      <c r="B497" s="4"/>
    </row>
    <row r="498" spans="1:2" ht="18">
      <c r="A498" s="25"/>
      <c r="B498" s="4"/>
    </row>
    <row r="499" spans="1:2" ht="18">
      <c r="A499" s="25"/>
      <c r="B499" s="4"/>
    </row>
    <row r="500" spans="1:2" ht="18">
      <c r="A500" s="25"/>
      <c r="B500" s="4"/>
    </row>
    <row r="501" spans="1:2" ht="18">
      <c r="A501" s="25"/>
      <c r="B501" s="4"/>
    </row>
    <row r="502" spans="1:2" ht="18">
      <c r="A502" s="25"/>
      <c r="B502" s="4"/>
    </row>
    <row r="503" spans="1:2" ht="18">
      <c r="A503" s="25"/>
      <c r="B503" s="4"/>
    </row>
    <row r="504" spans="1:2" ht="18">
      <c r="A504" s="25"/>
      <c r="B504" s="4"/>
    </row>
    <row r="505" spans="1:2" ht="18">
      <c r="A505" s="25"/>
      <c r="B505" s="4"/>
    </row>
    <row r="506" spans="1:2" ht="18">
      <c r="A506" s="25"/>
      <c r="B506" s="4"/>
    </row>
    <row r="507" spans="1:2" ht="18">
      <c r="A507" s="25"/>
      <c r="B507" s="4"/>
    </row>
    <row r="508" spans="1:2" ht="18">
      <c r="A508" s="25"/>
      <c r="B508" s="4"/>
    </row>
    <row r="509" spans="1:2" ht="18">
      <c r="A509" s="25"/>
      <c r="B509" s="4"/>
    </row>
    <row r="510" spans="1:2" ht="18">
      <c r="A510" s="25"/>
      <c r="B510" s="4"/>
    </row>
    <row r="511" spans="1:2" ht="18">
      <c r="A511" s="25"/>
      <c r="B511" s="4"/>
    </row>
    <row r="512" spans="1:2" ht="18">
      <c r="A512" s="25"/>
      <c r="B512" s="4"/>
    </row>
    <row r="513" spans="1:2" ht="18">
      <c r="A513" s="25"/>
      <c r="B513" s="4"/>
    </row>
    <row r="514" spans="1:2" ht="18">
      <c r="A514" s="25"/>
      <c r="B514" s="4"/>
    </row>
    <row r="515" spans="1:2" ht="18">
      <c r="A515" s="25"/>
      <c r="B515" s="4"/>
    </row>
    <row r="516" spans="1:2" ht="18">
      <c r="A516" s="25"/>
      <c r="B516" s="4"/>
    </row>
    <row r="517" spans="1:2" ht="18">
      <c r="A517" s="25"/>
      <c r="B517" s="4"/>
    </row>
    <row r="518" spans="1:2" ht="18">
      <c r="A518" s="25"/>
      <c r="B518" s="4"/>
    </row>
    <row r="519" spans="1:2" ht="18">
      <c r="A519" s="25"/>
      <c r="B519" s="4"/>
    </row>
    <row r="520" spans="1:2" ht="18">
      <c r="A520" s="25"/>
      <c r="B520" s="4"/>
    </row>
    <row r="521" spans="1:2" ht="18">
      <c r="A521" s="25"/>
      <c r="B521" s="4"/>
    </row>
    <row r="522" spans="1:2" ht="18">
      <c r="A522" s="25"/>
      <c r="B522" s="4"/>
    </row>
    <row r="523" spans="1:2" ht="18">
      <c r="A523" s="25"/>
      <c r="B523" s="4"/>
    </row>
    <row r="524" spans="1:2" ht="18">
      <c r="A524" s="25"/>
      <c r="B524" s="4"/>
    </row>
    <row r="525" spans="1:2" ht="18">
      <c r="A525" s="25"/>
      <c r="B525" s="4"/>
    </row>
    <row r="526" spans="1:2" ht="18">
      <c r="A526" s="25"/>
      <c r="B526" s="4"/>
    </row>
    <row r="527" spans="1:2" ht="18">
      <c r="A527" s="25"/>
      <c r="B527" s="4"/>
    </row>
    <row r="528" spans="1:2" ht="18">
      <c r="A528" s="25"/>
      <c r="B528" s="4"/>
    </row>
    <row r="529" spans="1:2" ht="18">
      <c r="A529" s="25"/>
      <c r="B529" s="4"/>
    </row>
    <row r="530" spans="1:2" ht="18">
      <c r="A530" s="25"/>
      <c r="B530" s="4"/>
    </row>
    <row r="531" spans="1:2" ht="18">
      <c r="A531" s="25"/>
      <c r="B531" s="4"/>
    </row>
    <row r="532" spans="1:2" ht="18">
      <c r="A532" s="25"/>
      <c r="B532" s="4"/>
    </row>
    <row r="533" spans="1:2" ht="18">
      <c r="A533" s="25"/>
      <c r="B533" s="4"/>
    </row>
    <row r="534" spans="1:2" ht="18">
      <c r="A534" s="25"/>
      <c r="B534" s="4"/>
    </row>
    <row r="535" spans="1:2" ht="18">
      <c r="A535" s="25"/>
      <c r="B535" s="4"/>
    </row>
    <row r="536" spans="1:2" ht="18">
      <c r="A536" s="25"/>
      <c r="B536" s="4"/>
    </row>
    <row r="537" spans="1:2" ht="18">
      <c r="A537" s="25"/>
      <c r="B537" s="4"/>
    </row>
    <row r="538" spans="1:2" ht="18">
      <c r="A538" s="25"/>
      <c r="B538" s="4"/>
    </row>
    <row r="539" spans="1:2" ht="18">
      <c r="A539" s="25"/>
      <c r="B539" s="4"/>
    </row>
    <row r="540" spans="1:2" ht="18">
      <c r="A540" s="25"/>
      <c r="B540" s="4"/>
    </row>
    <row r="541" spans="1:2" ht="18">
      <c r="A541" s="25"/>
      <c r="B541" s="4"/>
    </row>
    <row r="542" spans="1:2" ht="18">
      <c r="A542" s="25"/>
      <c r="B542" s="4"/>
    </row>
    <row r="543" spans="1:2" ht="18">
      <c r="A543" s="25"/>
      <c r="B543" s="4"/>
    </row>
    <row r="544" spans="1:2" ht="18">
      <c r="A544" s="25"/>
      <c r="B544" s="4"/>
    </row>
    <row r="545" spans="1:2" ht="18">
      <c r="A545" s="25"/>
      <c r="B545" s="4"/>
    </row>
    <row r="546" spans="1:2" ht="18">
      <c r="A546" s="25"/>
      <c r="B546" s="4"/>
    </row>
    <row r="547" spans="1:2" ht="18">
      <c r="A547" s="25"/>
      <c r="B547" s="4"/>
    </row>
    <row r="548" spans="1:2" ht="18">
      <c r="A548" s="25"/>
      <c r="B548" s="4"/>
    </row>
    <row r="549" spans="1:2" ht="18">
      <c r="A549" s="25"/>
      <c r="B549" s="4"/>
    </row>
    <row r="550" spans="1:2" ht="18">
      <c r="A550" s="25"/>
      <c r="B550" s="4"/>
    </row>
    <row r="551" spans="1:2" ht="18">
      <c r="A551" s="25"/>
      <c r="B551" s="4"/>
    </row>
    <row r="552" spans="1:2" ht="18">
      <c r="A552" s="25"/>
      <c r="B552" s="4"/>
    </row>
    <row r="553" spans="1:2" ht="18">
      <c r="A553" s="25"/>
      <c r="B553" s="4"/>
    </row>
    <row r="554" spans="1:2" ht="18">
      <c r="A554" s="25"/>
      <c r="B554" s="4"/>
    </row>
    <row r="555" spans="1:2" ht="18">
      <c r="A555" s="25"/>
      <c r="B555" s="4"/>
    </row>
    <row r="556" spans="1:2" ht="18">
      <c r="A556" s="25"/>
      <c r="B556" s="4"/>
    </row>
    <row r="557" spans="1:2" ht="18">
      <c r="A557" s="25"/>
      <c r="B557" s="4"/>
    </row>
    <row r="558" spans="1:2" ht="18">
      <c r="A558" s="25"/>
      <c r="B558" s="4"/>
    </row>
    <row r="559" spans="1:2" ht="18">
      <c r="A559" s="25"/>
      <c r="B559" s="4"/>
    </row>
    <row r="560" spans="1:2" ht="18">
      <c r="A560" s="25"/>
      <c r="B560" s="4"/>
    </row>
    <row r="561" spans="1:2" ht="18">
      <c r="A561" s="25"/>
      <c r="B561" s="4"/>
    </row>
    <row r="562" spans="1:2" ht="18">
      <c r="A562" s="25"/>
      <c r="B562" s="4"/>
    </row>
    <row r="563" spans="1:2" ht="18">
      <c r="A563" s="25"/>
      <c r="B563" s="4"/>
    </row>
    <row r="564" spans="1:2" ht="18">
      <c r="A564" s="25"/>
      <c r="B564" s="4"/>
    </row>
    <row r="565" spans="1:2" ht="18">
      <c r="A565" s="25"/>
      <c r="B565" s="4"/>
    </row>
    <row r="566" spans="1:2" ht="18">
      <c r="A566" s="25"/>
      <c r="B566" s="4"/>
    </row>
    <row r="567" spans="1:2" ht="18">
      <c r="A567" s="25"/>
      <c r="B567" s="4"/>
    </row>
    <row r="568" spans="1:2" ht="18">
      <c r="A568" s="25"/>
      <c r="B568" s="4"/>
    </row>
    <row r="569" spans="1:2" ht="18">
      <c r="A569" s="25"/>
      <c r="B569" s="4"/>
    </row>
    <row r="570" spans="1:2" ht="18">
      <c r="A570" s="25"/>
      <c r="B570" s="4"/>
    </row>
    <row r="571" spans="1:2" ht="18">
      <c r="A571" s="25"/>
      <c r="B571" s="4"/>
    </row>
    <row r="572" spans="1:2" ht="18">
      <c r="A572" s="25"/>
      <c r="B572" s="4"/>
    </row>
    <row r="573" spans="1:2" ht="18">
      <c r="A573" s="25"/>
      <c r="B573" s="4"/>
    </row>
    <row r="574" spans="1:2" ht="18">
      <c r="A574" s="25"/>
      <c r="B574" s="4"/>
    </row>
    <row r="575" spans="1:2" ht="18">
      <c r="A575" s="25"/>
      <c r="B575" s="4"/>
    </row>
    <row r="576" spans="1:2" ht="18">
      <c r="A576" s="25"/>
      <c r="B576" s="4"/>
    </row>
    <row r="577" spans="1:2" ht="18">
      <c r="A577" s="25"/>
      <c r="B577" s="4"/>
    </row>
    <row r="578" spans="1:2" ht="18">
      <c r="A578" s="25"/>
      <c r="B578" s="4"/>
    </row>
    <row r="579" spans="1:2" ht="18">
      <c r="A579" s="25"/>
      <c r="B579" s="4"/>
    </row>
    <row r="580" spans="1:2" ht="18">
      <c r="A580" s="25"/>
      <c r="B580" s="4"/>
    </row>
    <row r="581" spans="1:2" ht="18">
      <c r="A581" s="25"/>
      <c r="B581" s="4"/>
    </row>
    <row r="582" spans="1:2" ht="18">
      <c r="A582" s="25"/>
      <c r="B582" s="4"/>
    </row>
    <row r="583" spans="1:2" ht="18">
      <c r="A583" s="25"/>
      <c r="B583" s="4"/>
    </row>
    <row r="584" spans="1:2" ht="18">
      <c r="A584" s="25"/>
      <c r="B584" s="4"/>
    </row>
    <row r="585" spans="1:2" ht="18">
      <c r="A585" s="25"/>
      <c r="B585" s="4"/>
    </row>
    <row r="586" spans="1:2" ht="18">
      <c r="A586" s="25"/>
      <c r="B586" s="4"/>
    </row>
    <row r="587" spans="1:2" ht="18">
      <c r="A587" s="25"/>
      <c r="B587" s="4"/>
    </row>
    <row r="588" spans="1:2" ht="18">
      <c r="A588" s="25"/>
      <c r="B588" s="4"/>
    </row>
    <row r="589" spans="1:2" ht="18">
      <c r="A589" s="25"/>
      <c r="B589" s="4"/>
    </row>
    <row r="590" spans="1:2" ht="18">
      <c r="A590" s="25"/>
      <c r="B590" s="4"/>
    </row>
    <row r="591" spans="1:2" ht="18">
      <c r="A591" s="25"/>
      <c r="B591" s="4"/>
    </row>
    <row r="592" spans="1:2" ht="18">
      <c r="A592" s="25"/>
      <c r="B592" s="4"/>
    </row>
    <row r="593" spans="1:2" ht="18">
      <c r="A593" s="25"/>
      <c r="B593" s="4"/>
    </row>
    <row r="594" spans="1:2" ht="18">
      <c r="A594" s="25"/>
      <c r="B594" s="4"/>
    </row>
    <row r="595" spans="1:2" ht="18">
      <c r="A595" s="25"/>
      <c r="B595" s="4"/>
    </row>
    <row r="596" spans="1:2" ht="18">
      <c r="A596" s="25"/>
      <c r="B596" s="4"/>
    </row>
    <row r="597" spans="1:2" ht="18">
      <c r="A597" s="25"/>
      <c r="B597" s="4"/>
    </row>
    <row r="598" spans="1:2" ht="18">
      <c r="A598" s="25"/>
      <c r="B598" s="4"/>
    </row>
    <row r="599" spans="1:2" ht="18">
      <c r="A599" s="25"/>
      <c r="B599" s="4"/>
    </row>
    <row r="600" spans="1:2" ht="18">
      <c r="A600" s="25"/>
      <c r="B600" s="4"/>
    </row>
    <row r="601" spans="1:2" ht="18">
      <c r="A601" s="25"/>
      <c r="B601" s="4"/>
    </row>
    <row r="602" spans="1:2" ht="18">
      <c r="A602" s="25"/>
      <c r="B602" s="4"/>
    </row>
    <row r="603" spans="1:2" ht="18">
      <c r="A603" s="25"/>
      <c r="B603" s="4"/>
    </row>
    <row r="604" spans="1:2" ht="18">
      <c r="A604" s="25"/>
      <c r="B604" s="4"/>
    </row>
    <row r="605" spans="1:2" ht="18">
      <c r="A605" s="25"/>
      <c r="B605" s="4"/>
    </row>
    <row r="606" spans="1:2" ht="18">
      <c r="A606" s="25"/>
      <c r="B606" s="4"/>
    </row>
    <row r="607" spans="1:2" ht="18">
      <c r="A607" s="25"/>
      <c r="B607" s="4"/>
    </row>
    <row r="608" spans="1:2" ht="18">
      <c r="A608" s="25"/>
      <c r="B608" s="4"/>
    </row>
    <row r="609" spans="1:2" ht="18">
      <c r="A609" s="25"/>
      <c r="B609" s="4"/>
    </row>
    <row r="610" spans="1:2" ht="18">
      <c r="A610" s="25"/>
      <c r="B610" s="4"/>
    </row>
    <row r="611" spans="1:2" ht="18">
      <c r="A611" s="25"/>
      <c r="B611" s="4"/>
    </row>
    <row r="612" spans="1:2" ht="18">
      <c r="A612" s="25"/>
      <c r="B612" s="4"/>
    </row>
    <row r="613" spans="1:2" ht="18">
      <c r="A613" s="25"/>
      <c r="B613" s="4"/>
    </row>
    <row r="614" spans="1:2" ht="18">
      <c r="A614" s="25"/>
      <c r="B614" s="4"/>
    </row>
    <row r="615" spans="1:2" ht="18">
      <c r="A615" s="25"/>
      <c r="B615" s="4"/>
    </row>
    <row r="616" spans="1:2" ht="18">
      <c r="A616" s="25"/>
      <c r="B616" s="4"/>
    </row>
    <row r="617" spans="1:2" ht="18">
      <c r="A617" s="25"/>
      <c r="B617" s="4"/>
    </row>
    <row r="618" spans="1:2" ht="18">
      <c r="A618" s="25"/>
      <c r="B618" s="4"/>
    </row>
    <row r="619" spans="1:2" ht="18">
      <c r="A619" s="25"/>
      <c r="B619" s="4"/>
    </row>
    <row r="620" spans="1:2" ht="18">
      <c r="A620" s="25"/>
      <c r="B620" s="4"/>
    </row>
    <row r="621" spans="1:2" ht="18">
      <c r="A621" s="25"/>
      <c r="B621" s="4"/>
    </row>
    <row r="622" spans="1:2" ht="18">
      <c r="A622" s="25"/>
      <c r="B622" s="4"/>
    </row>
    <row r="623" spans="1:2" ht="18">
      <c r="A623" s="25"/>
      <c r="B623" s="4"/>
    </row>
    <row r="624" spans="1:2" ht="18">
      <c r="A624" s="25"/>
      <c r="B624" s="4"/>
    </row>
    <row r="625" spans="1:2" ht="18">
      <c r="A625" s="25"/>
      <c r="B625" s="4"/>
    </row>
    <row r="626" spans="1:2" ht="18">
      <c r="A626" s="25"/>
      <c r="B626" s="4"/>
    </row>
    <row r="627" spans="1:2" ht="18">
      <c r="A627" s="25"/>
      <c r="B627" s="4"/>
    </row>
    <row r="628" spans="1:2" ht="18">
      <c r="A628" s="25"/>
      <c r="B628" s="4"/>
    </row>
    <row r="629" spans="1:2" ht="18">
      <c r="A629" s="25"/>
      <c r="B629" s="4"/>
    </row>
    <row r="630" spans="1:2" ht="18">
      <c r="A630" s="25"/>
      <c r="B630" s="4"/>
    </row>
    <row r="631" spans="1:2" ht="18">
      <c r="A631" s="25"/>
      <c r="B631" s="4"/>
    </row>
    <row r="632" spans="1:2" ht="18">
      <c r="A632" s="25"/>
      <c r="B632" s="4"/>
    </row>
    <row r="633" spans="1:2" ht="18">
      <c r="A633" s="25"/>
      <c r="B633" s="4"/>
    </row>
    <row r="634" spans="1:2" ht="18">
      <c r="A634" s="25"/>
      <c r="B634" s="4"/>
    </row>
    <row r="635" spans="1:2" ht="18">
      <c r="A635" s="25"/>
      <c r="B635" s="4"/>
    </row>
    <row r="636" spans="1:2" ht="18">
      <c r="A636" s="25"/>
      <c r="B636" s="4"/>
    </row>
    <row r="637" spans="1:2" ht="18">
      <c r="A637" s="25"/>
      <c r="B637" s="4"/>
    </row>
    <row r="638" spans="1:2" ht="18">
      <c r="A638" s="25"/>
      <c r="B638" s="4"/>
    </row>
    <row r="639" spans="1:2" ht="18">
      <c r="A639" s="25"/>
      <c r="B639" s="4"/>
    </row>
    <row r="640" spans="1:2" ht="18">
      <c r="A640" s="25"/>
      <c r="B640" s="4"/>
    </row>
    <row r="641" spans="1:2" ht="18">
      <c r="A641" s="25"/>
      <c r="B641" s="4"/>
    </row>
    <row r="642" spans="1:2" ht="18">
      <c r="A642" s="25"/>
      <c r="B642" s="4"/>
    </row>
    <row r="643" spans="1:2" ht="18">
      <c r="A643" s="25"/>
      <c r="B643" s="4"/>
    </row>
    <row r="644" spans="1:2" ht="18">
      <c r="A644" s="25"/>
      <c r="B644" s="4"/>
    </row>
    <row r="645" spans="1:2" ht="18">
      <c r="A645" s="25"/>
      <c r="B645" s="4"/>
    </row>
    <row r="646" spans="1:2" ht="18">
      <c r="A646" s="25"/>
      <c r="B646" s="4"/>
    </row>
    <row r="647" spans="1:2" ht="18">
      <c r="A647" s="25"/>
      <c r="B647" s="4"/>
    </row>
    <row r="648" spans="1:2" ht="18">
      <c r="A648" s="25"/>
      <c r="B648" s="4"/>
    </row>
    <row r="649" spans="1:2" ht="18">
      <c r="A649" s="25"/>
      <c r="B649" s="4"/>
    </row>
    <row r="650" spans="1:2" ht="18">
      <c r="A650" s="25"/>
      <c r="B650" s="4"/>
    </row>
    <row r="651" spans="1:2" ht="18">
      <c r="A651" s="25"/>
      <c r="B651" s="4"/>
    </row>
    <row r="652" spans="1:2" ht="18">
      <c r="A652" s="25"/>
      <c r="B652" s="4"/>
    </row>
    <row r="653" spans="1:2" ht="18">
      <c r="A653" s="25"/>
      <c r="B653" s="4"/>
    </row>
    <row r="654" spans="1:2" ht="18">
      <c r="A654" s="25"/>
      <c r="B654" s="4"/>
    </row>
    <row r="655" spans="1:2" ht="18">
      <c r="A655" s="25"/>
      <c r="B655" s="4"/>
    </row>
    <row r="656" spans="1:2" ht="18">
      <c r="A656" s="25"/>
      <c r="B656" s="4"/>
    </row>
    <row r="657" spans="1:2" ht="18">
      <c r="A657" s="25"/>
      <c r="B657" s="4"/>
    </row>
    <row r="658" spans="1:2" ht="18">
      <c r="A658" s="25"/>
      <c r="B658" s="4"/>
    </row>
    <row r="659" spans="1:2" ht="18">
      <c r="A659" s="25"/>
      <c r="B659" s="4"/>
    </row>
    <row r="660" spans="1:2" ht="18">
      <c r="A660" s="25"/>
      <c r="B660" s="4"/>
    </row>
    <row r="661" spans="1:2" ht="18">
      <c r="A661" s="25"/>
      <c r="B661" s="4"/>
    </row>
    <row r="662" spans="1:2" ht="18">
      <c r="A662" s="25"/>
      <c r="B662" s="4"/>
    </row>
    <row r="663" spans="1:2" ht="18">
      <c r="A663" s="25"/>
      <c r="B663" s="4"/>
    </row>
    <row r="664" spans="1:2" ht="18">
      <c r="A664" s="25"/>
      <c r="B664" s="4"/>
    </row>
    <row r="665" spans="1:2" ht="18">
      <c r="A665" s="25"/>
      <c r="B665" s="4"/>
    </row>
    <row r="666" spans="1:2" ht="18">
      <c r="A666" s="25"/>
      <c r="B666" s="4"/>
    </row>
    <row r="667" spans="1:2" ht="18">
      <c r="A667" s="25"/>
      <c r="B667" s="4"/>
    </row>
    <row r="668" spans="1:2" ht="18">
      <c r="A668" s="25"/>
      <c r="B668" s="4"/>
    </row>
    <row r="669" spans="1:2" ht="18">
      <c r="A669" s="25"/>
      <c r="B669" s="4"/>
    </row>
    <row r="670" spans="1:2" ht="18">
      <c r="A670" s="25"/>
      <c r="B670" s="4"/>
    </row>
    <row r="671" spans="1:2" ht="18">
      <c r="A671" s="25"/>
      <c r="B671" s="4"/>
    </row>
    <row r="672" spans="1:2" ht="18">
      <c r="A672" s="25"/>
      <c r="B672" s="4"/>
    </row>
    <row r="673" spans="1:2" ht="18">
      <c r="A673" s="25"/>
      <c r="B673" s="4"/>
    </row>
    <row r="674" spans="1:2" ht="18">
      <c r="A674" s="25"/>
      <c r="B674" s="4"/>
    </row>
    <row r="675" spans="1:2" ht="18">
      <c r="A675" s="25"/>
      <c r="B675" s="4"/>
    </row>
    <row r="676" spans="1:2" ht="18">
      <c r="A676" s="25"/>
      <c r="B676" s="4"/>
    </row>
    <row r="677" spans="1:2" ht="18">
      <c r="A677" s="25"/>
      <c r="B677" s="4"/>
    </row>
    <row r="678" spans="1:2" ht="18">
      <c r="A678" s="25"/>
      <c r="B678" s="4"/>
    </row>
    <row r="679" spans="1:2" ht="18">
      <c r="A679" s="25"/>
      <c r="B679" s="4"/>
    </row>
    <row r="680" spans="1:2" ht="18">
      <c r="A680" s="25"/>
      <c r="B680" s="4"/>
    </row>
    <row r="681" spans="1:2" ht="18">
      <c r="A681" s="25"/>
      <c r="B681" s="4"/>
    </row>
    <row r="682" spans="1:2" ht="18">
      <c r="A682" s="25"/>
      <c r="B682" s="4"/>
    </row>
    <row r="683" spans="1:2" ht="18">
      <c r="A683" s="25"/>
      <c r="B683" s="4"/>
    </row>
    <row r="684" spans="1:2" ht="18">
      <c r="A684" s="25"/>
      <c r="B684" s="4"/>
    </row>
    <row r="685" spans="1:2" ht="18">
      <c r="A685" s="25"/>
      <c r="B685" s="4"/>
    </row>
    <row r="686" spans="1:2" ht="18">
      <c r="A686" s="25"/>
      <c r="B686" s="4"/>
    </row>
    <row r="687" spans="1:2" ht="18">
      <c r="A687" s="25"/>
      <c r="B687" s="4"/>
    </row>
    <row r="688" spans="1:2" ht="18">
      <c r="A688" s="25"/>
      <c r="B688" s="4"/>
    </row>
    <row r="689" spans="1:2" ht="18">
      <c r="A689" s="25"/>
      <c r="B689" s="4"/>
    </row>
    <row r="690" spans="1:2" ht="18">
      <c r="A690" s="25"/>
      <c r="B690" s="4"/>
    </row>
    <row r="691" spans="1:2" ht="18">
      <c r="A691" s="25"/>
      <c r="B691" s="4"/>
    </row>
    <row r="692" spans="1:2" ht="18">
      <c r="A692" s="25"/>
      <c r="B692" s="4"/>
    </row>
    <row r="693" spans="1:2" ht="18">
      <c r="A693" s="25"/>
      <c r="B693" s="4"/>
    </row>
    <row r="694" spans="1:2" ht="18">
      <c r="A694" s="25"/>
      <c r="B694" s="4"/>
    </row>
    <row r="695" spans="1:2" ht="18">
      <c r="A695" s="25"/>
      <c r="B695" s="4"/>
    </row>
    <row r="696" spans="1:2" ht="18">
      <c r="A696" s="25"/>
      <c r="B696" s="4"/>
    </row>
    <row r="697" spans="1:2" ht="18">
      <c r="A697" s="25"/>
      <c r="B697" s="4"/>
    </row>
    <row r="698" spans="1:2" ht="18">
      <c r="A698" s="25"/>
      <c r="B698" s="4"/>
    </row>
    <row r="699" spans="1:2" ht="18">
      <c r="A699" s="25"/>
      <c r="B699" s="4"/>
    </row>
    <row r="700" spans="1:2" ht="18">
      <c r="A700" s="25"/>
      <c r="B700" s="4"/>
    </row>
    <row r="701" spans="1:2" ht="18">
      <c r="A701" s="25"/>
      <c r="B701" s="4"/>
    </row>
    <row r="702" spans="1:2" ht="18">
      <c r="A702" s="25"/>
      <c r="B702" s="4"/>
    </row>
    <row r="703" spans="1:2" ht="18">
      <c r="A703" s="25"/>
      <c r="B703" s="4"/>
    </row>
    <row r="704" spans="1:2" ht="18">
      <c r="A704" s="25"/>
      <c r="B704" s="4"/>
    </row>
    <row r="705" spans="1:2" ht="18">
      <c r="A705" s="25"/>
      <c r="B705" s="4"/>
    </row>
    <row r="706" spans="1:2" ht="18">
      <c r="A706" s="25"/>
      <c r="B706" s="4"/>
    </row>
    <row r="707" spans="1:2" ht="18">
      <c r="A707" s="25"/>
      <c r="B707" s="4"/>
    </row>
    <row r="708" spans="1:2" ht="18">
      <c r="A708" s="25"/>
      <c r="B708" s="4"/>
    </row>
    <row r="709" spans="1:2" ht="18">
      <c r="A709" s="25"/>
      <c r="B709" s="4"/>
    </row>
    <row r="710" spans="1:2" ht="18">
      <c r="A710" s="25"/>
      <c r="B710" s="4"/>
    </row>
    <row r="711" spans="1:2" ht="18">
      <c r="A711" s="25"/>
      <c r="B711" s="4"/>
    </row>
    <row r="712" spans="1:2" ht="18">
      <c r="A712" s="25"/>
      <c r="B712" s="4"/>
    </row>
    <row r="713" spans="1:2" ht="18">
      <c r="A713" s="25"/>
      <c r="B713" s="4"/>
    </row>
    <row r="714" spans="1:2" ht="18">
      <c r="A714" s="25"/>
      <c r="B714" s="4"/>
    </row>
    <row r="715" spans="1:2" ht="18">
      <c r="A715" s="25"/>
      <c r="B715" s="4"/>
    </row>
    <row r="716" spans="1:2" ht="18">
      <c r="A716" s="25"/>
      <c r="B716" s="4"/>
    </row>
    <row r="717" spans="1:2" ht="18">
      <c r="A717" s="25"/>
      <c r="B717" s="4"/>
    </row>
    <row r="718" spans="1:2" ht="18">
      <c r="A718" s="25"/>
      <c r="B718" s="4"/>
    </row>
    <row r="719" spans="1:2" ht="18">
      <c r="A719" s="25"/>
      <c r="B719" s="4"/>
    </row>
    <row r="720" spans="1:2" ht="18">
      <c r="A720" s="25"/>
      <c r="B720" s="4"/>
    </row>
    <row r="721" spans="1:2" ht="18">
      <c r="A721" s="25"/>
      <c r="B721" s="4"/>
    </row>
    <row r="722" spans="1:2" ht="18">
      <c r="A722" s="25"/>
      <c r="B722" s="4"/>
    </row>
    <row r="723" spans="1:2" ht="18">
      <c r="A723" s="25"/>
      <c r="B723" s="4"/>
    </row>
    <row r="724" spans="1:2" ht="18">
      <c r="A724" s="25"/>
      <c r="B724" s="4"/>
    </row>
    <row r="725" spans="1:2" ht="18">
      <c r="A725" s="25"/>
      <c r="B725" s="4"/>
    </row>
    <row r="726" spans="1:2" ht="18">
      <c r="A726" s="25"/>
      <c r="B726" s="4"/>
    </row>
    <row r="727" spans="1:2" ht="18">
      <c r="A727" s="25"/>
      <c r="B727" s="4"/>
    </row>
    <row r="728" spans="1:2" ht="18">
      <c r="A728" s="25"/>
      <c r="B728" s="4"/>
    </row>
    <row r="729" spans="1:2" ht="18">
      <c r="A729" s="25"/>
      <c r="B729" s="4"/>
    </row>
    <row r="730" spans="1:2" ht="18">
      <c r="A730" s="25"/>
      <c r="B730" s="4"/>
    </row>
    <row r="731" spans="1:2" ht="18">
      <c r="A731" s="25"/>
      <c r="B731" s="4"/>
    </row>
    <row r="732" spans="1:2" ht="18">
      <c r="A732" s="25"/>
      <c r="B732" s="4"/>
    </row>
    <row r="733" spans="1:2" ht="18">
      <c r="A733" s="25"/>
      <c r="B733" s="4"/>
    </row>
    <row r="734" spans="1:2" ht="18">
      <c r="A734" s="25"/>
      <c r="B734" s="4"/>
    </row>
    <row r="735" spans="1:2" ht="18">
      <c r="A735" s="25"/>
      <c r="B735" s="4"/>
    </row>
    <row r="736" spans="1:2" ht="18">
      <c r="A736" s="25"/>
      <c r="B736" s="4"/>
    </row>
    <row r="737" spans="1:2" ht="18">
      <c r="A737" s="25"/>
      <c r="B737" s="4"/>
    </row>
    <row r="738" spans="1:2" ht="18">
      <c r="A738" s="25"/>
      <c r="B738" s="4"/>
    </row>
    <row r="739" spans="1:2" ht="18">
      <c r="A739" s="25"/>
      <c r="B739" s="4"/>
    </row>
    <row r="740" spans="1:2" ht="18">
      <c r="A740" s="25"/>
      <c r="B740" s="4"/>
    </row>
    <row r="741" spans="1:2" ht="18">
      <c r="A741" s="25"/>
      <c r="B741" s="4"/>
    </row>
    <row r="742" spans="1:2" ht="18">
      <c r="A742" s="25"/>
      <c r="B742" s="4"/>
    </row>
    <row r="743" spans="1:2" ht="18">
      <c r="A743" s="25"/>
      <c r="B743" s="4"/>
    </row>
    <row r="744" spans="1:2" ht="18">
      <c r="A744" s="25"/>
      <c r="B744" s="4"/>
    </row>
    <row r="745" spans="1:2" ht="18">
      <c r="A745" s="25"/>
      <c r="B745" s="4"/>
    </row>
    <row r="746" spans="1:2" ht="18">
      <c r="A746" s="25"/>
      <c r="B746" s="4"/>
    </row>
    <row r="747" spans="1:2" ht="18">
      <c r="A747" s="25"/>
      <c r="B747" s="4"/>
    </row>
    <row r="748" spans="1:2" ht="18">
      <c r="A748" s="25"/>
      <c r="B748" s="4"/>
    </row>
    <row r="749" spans="1:2" ht="18">
      <c r="A749" s="25"/>
      <c r="B749" s="4"/>
    </row>
    <row r="750" spans="1:2" ht="18">
      <c r="A750" s="25"/>
      <c r="B750" s="4"/>
    </row>
    <row r="751" spans="1:2" ht="18">
      <c r="A751" s="25"/>
      <c r="B751" s="4"/>
    </row>
    <row r="752" spans="1:2" ht="18">
      <c r="A752" s="25"/>
      <c r="B752" s="4"/>
    </row>
    <row r="753" spans="1:2" ht="18">
      <c r="A753" s="25"/>
      <c r="B753" s="4"/>
    </row>
    <row r="754" spans="1:2" ht="18">
      <c r="A754" s="25"/>
      <c r="B754" s="4"/>
    </row>
    <row r="755" spans="1:2" ht="18">
      <c r="A755" s="25"/>
      <c r="B755" s="4"/>
    </row>
    <row r="756" spans="1:2" ht="18">
      <c r="A756" s="25"/>
      <c r="B756" s="4"/>
    </row>
    <row r="757" spans="1:2" ht="18">
      <c r="A757" s="25"/>
      <c r="B757" s="4"/>
    </row>
    <row r="758" spans="1:2" ht="18">
      <c r="A758" s="25"/>
      <c r="B758" s="4"/>
    </row>
    <row r="759" spans="1:2" ht="18">
      <c r="A759" s="25"/>
      <c r="B759" s="4"/>
    </row>
    <row r="760" spans="1:2" ht="18">
      <c r="A760" s="25"/>
      <c r="B760" s="4"/>
    </row>
    <row r="761" spans="1:2" ht="18">
      <c r="A761" s="25"/>
      <c r="B761" s="4"/>
    </row>
    <row r="762" spans="1:2" ht="18">
      <c r="A762" s="25"/>
      <c r="B762" s="4"/>
    </row>
    <row r="763" spans="1:2" ht="18">
      <c r="A763" s="25"/>
      <c r="B763" s="4"/>
    </row>
    <row r="764" spans="1:2" ht="18">
      <c r="A764" s="25"/>
      <c r="B764" s="4"/>
    </row>
    <row r="765" spans="1:2" ht="18">
      <c r="A765" s="25"/>
      <c r="B765" s="4"/>
    </row>
    <row r="766" spans="1:2" ht="18">
      <c r="A766" s="25"/>
      <c r="B766" s="4"/>
    </row>
    <row r="767" spans="1:2" ht="18">
      <c r="A767" s="25"/>
      <c r="B767" s="4"/>
    </row>
    <row r="768" spans="1:2" ht="18">
      <c r="A768" s="25"/>
      <c r="B768" s="4"/>
    </row>
    <row r="769" spans="1:2" ht="18">
      <c r="A769" s="25"/>
      <c r="B769" s="4"/>
    </row>
    <row r="770" spans="1:2" ht="18">
      <c r="A770" s="25"/>
      <c r="B770" s="4"/>
    </row>
    <row r="771" spans="1:2" ht="18">
      <c r="A771" s="25"/>
      <c r="B771" s="4"/>
    </row>
    <row r="772" spans="1:2" ht="18">
      <c r="A772" s="25"/>
      <c r="B772" s="4"/>
    </row>
    <row r="773" spans="1:2" ht="18">
      <c r="A773" s="25"/>
      <c r="B773" s="4"/>
    </row>
    <row r="774" spans="1:2" ht="18">
      <c r="A774" s="25"/>
      <c r="B774" s="4"/>
    </row>
    <row r="775" spans="1:2" ht="18">
      <c r="A775" s="25"/>
      <c r="B775" s="4"/>
    </row>
    <row r="776" spans="1:2" ht="18">
      <c r="A776" s="25"/>
      <c r="B776" s="4"/>
    </row>
    <row r="777" spans="1:2" ht="18">
      <c r="A777" s="25"/>
      <c r="B777" s="4"/>
    </row>
    <row r="778" spans="1:2" ht="18">
      <c r="A778" s="25"/>
      <c r="B778" s="4"/>
    </row>
    <row r="779" spans="1:2" ht="18">
      <c r="A779" s="25"/>
      <c r="B779" s="4"/>
    </row>
    <row r="780" spans="1:2" ht="18">
      <c r="A780" s="25"/>
      <c r="B780" s="4"/>
    </row>
    <row r="781" spans="1:2" ht="18">
      <c r="A781" s="25"/>
      <c r="B781" s="4"/>
    </row>
    <row r="782" spans="1:2" ht="18">
      <c r="A782" s="25"/>
      <c r="B782" s="4"/>
    </row>
    <row r="783" spans="1:2" ht="18">
      <c r="A783" s="25"/>
      <c r="B783" s="4"/>
    </row>
    <row r="784" spans="1:2" ht="18">
      <c r="A784" s="25"/>
      <c r="B784" s="4"/>
    </row>
    <row r="785" spans="1:2" ht="18">
      <c r="A785" s="25"/>
      <c r="B785" s="4"/>
    </row>
    <row r="786" spans="1:2" ht="18">
      <c r="A786" s="25"/>
      <c r="B786" s="4"/>
    </row>
    <row r="787" spans="1:2" ht="18">
      <c r="A787" s="25"/>
      <c r="B787" s="4"/>
    </row>
    <row r="788" spans="1:2" ht="18">
      <c r="A788" s="25"/>
      <c r="B788" s="4"/>
    </row>
    <row r="789" spans="1:2" ht="18">
      <c r="A789" s="25"/>
      <c r="B789" s="4"/>
    </row>
    <row r="790" spans="1:2" ht="18">
      <c r="A790" s="25"/>
      <c r="B790" s="4"/>
    </row>
    <row r="791" spans="1:2" ht="18">
      <c r="A791" s="25"/>
      <c r="B791" s="4"/>
    </row>
    <row r="792" spans="1:2" ht="18">
      <c r="A792" s="25"/>
      <c r="B792" s="4"/>
    </row>
    <row r="793" spans="1:2" ht="18">
      <c r="A793" s="25"/>
      <c r="B793" s="4"/>
    </row>
    <row r="794" spans="1:2" ht="18">
      <c r="A794" s="25"/>
      <c r="B794" s="4"/>
    </row>
    <row r="795" spans="1:2" ht="18">
      <c r="A795" s="25"/>
      <c r="B795" s="4"/>
    </row>
    <row r="796" spans="1:2" ht="18">
      <c r="A796" s="25"/>
      <c r="B796" s="4"/>
    </row>
    <row r="797" spans="1:2" ht="18">
      <c r="A797" s="25"/>
      <c r="B797" s="4"/>
    </row>
    <row r="798" spans="1:2" ht="18">
      <c r="A798" s="25"/>
      <c r="B798" s="4"/>
    </row>
    <row r="799" spans="1:2" ht="18">
      <c r="A799" s="25"/>
      <c r="B799" s="4"/>
    </row>
    <row r="800" spans="1:2" ht="18">
      <c r="A800" s="25"/>
      <c r="B800" s="4"/>
    </row>
    <row r="801" spans="1:2" ht="18">
      <c r="A801" s="25"/>
      <c r="B801" s="4"/>
    </row>
    <row r="802" spans="1:2" ht="18">
      <c r="A802" s="25"/>
      <c r="B802" s="4"/>
    </row>
    <row r="803" spans="1:2" ht="18">
      <c r="A803" s="25"/>
      <c r="B803" s="5"/>
    </row>
    <row r="804" spans="1:2" ht="18">
      <c r="A804" s="25"/>
      <c r="B804" s="5"/>
    </row>
    <row r="805" spans="1:2" ht="18">
      <c r="A805" s="25"/>
      <c r="B805" s="5"/>
    </row>
    <row r="806" spans="1:2" ht="18">
      <c r="A806" s="25"/>
      <c r="B806" s="5"/>
    </row>
    <row r="807" spans="1:2" ht="18">
      <c r="A807" s="25"/>
      <c r="B807" s="5"/>
    </row>
    <row r="808" spans="1:2" ht="18">
      <c r="A808" s="25"/>
      <c r="B808" s="5"/>
    </row>
    <row r="809" spans="1:2" ht="18">
      <c r="A809" s="25"/>
      <c r="B809" s="5"/>
    </row>
    <row r="810" spans="1:2" ht="18">
      <c r="A810" s="25"/>
      <c r="B810" s="5"/>
    </row>
    <row r="811" spans="1:2" ht="18">
      <c r="A811" s="25"/>
      <c r="B811" s="5"/>
    </row>
    <row r="812" spans="1:2" ht="18">
      <c r="A812" s="25"/>
      <c r="B812" s="5"/>
    </row>
    <row r="813" spans="1:2" ht="18">
      <c r="A813" s="25"/>
      <c r="B813" s="5"/>
    </row>
    <row r="814" spans="1:2" ht="18">
      <c r="A814" s="25"/>
      <c r="B814" s="5"/>
    </row>
    <row r="815" spans="1:2" ht="18">
      <c r="A815" s="25"/>
      <c r="B815" s="5"/>
    </row>
    <row r="816" spans="1:2" ht="18">
      <c r="A816" s="25"/>
      <c r="B816" s="5"/>
    </row>
    <row r="817" spans="1:2" ht="18">
      <c r="A817" s="25"/>
      <c r="B817" s="5"/>
    </row>
    <row r="818" spans="1:2" ht="18">
      <c r="A818" s="25"/>
      <c r="B818" s="5"/>
    </row>
    <row r="819" spans="1:2" ht="18">
      <c r="A819" s="25"/>
      <c r="B819" s="5"/>
    </row>
    <row r="820" spans="1:2" ht="18">
      <c r="A820" s="25"/>
      <c r="B820" s="5"/>
    </row>
    <row r="821" spans="1:2" ht="18">
      <c r="A821" s="25"/>
      <c r="B821" s="5"/>
    </row>
    <row r="822" spans="1:2" ht="18">
      <c r="A822" s="25"/>
      <c r="B822" s="5"/>
    </row>
    <row r="823" spans="1:2" ht="18">
      <c r="A823" s="25"/>
      <c r="B823" s="5"/>
    </row>
    <row r="824" spans="1:2" ht="18">
      <c r="A824" s="25"/>
      <c r="B824" s="5"/>
    </row>
    <row r="825" spans="1:2" ht="18">
      <c r="A825" s="25"/>
      <c r="B825" s="5"/>
    </row>
  </sheetData>
  <sheetProtection/>
  <mergeCells count="10">
    <mergeCell ref="B1:E1"/>
    <mergeCell ref="A233:E233"/>
    <mergeCell ref="A6:F6"/>
    <mergeCell ref="C2:F2"/>
    <mergeCell ref="C3:F3"/>
    <mergeCell ref="C4:F4"/>
    <mergeCell ref="A8:E8"/>
    <mergeCell ref="A7:F7"/>
    <mergeCell ref="A231:B231"/>
    <mergeCell ref="D231:E231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4" r:id="rId1"/>
  <headerFooter alignWithMargins="0">
    <oddFooter>&amp;C&amp;P</oddFooter>
  </headerFooter>
  <rowBreaks count="7" manualBreakCount="7">
    <brk id="24" max="5" man="1"/>
    <brk id="53" max="5" man="1"/>
    <brk id="68" max="5" man="1"/>
    <brk id="90" max="5" man="1"/>
    <brk id="114" max="5" man="1"/>
    <brk id="140" max="5" man="1"/>
    <brk id="1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2015-10-27T06:16:19Z</cp:lastPrinted>
  <dcterms:created xsi:type="dcterms:W3CDTF">1996-10-08T23:32:33Z</dcterms:created>
  <dcterms:modified xsi:type="dcterms:W3CDTF">2015-11-06T07:34:58Z</dcterms:modified>
  <cp:category/>
  <cp:version/>
  <cp:contentType/>
  <cp:contentStatus/>
</cp:coreProperties>
</file>