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65" windowWidth="14805" windowHeight="7050" activeTab="0"/>
  </bookViews>
  <sheets>
    <sheet name="Приложение_8" sheetId="1" r:id="rId1"/>
  </sheets>
  <definedNames>
    <definedName name="_xlnm._FilterDatabase" localSheetId="0" hidden="1">'Приложение_8'!$A$8:$G$586</definedName>
    <definedName name="_xlnm.Print_Titles" localSheetId="0">'Приложение_8'!$7:$7</definedName>
    <definedName name="_xlnm.Print_Area" localSheetId="0">'Приложение_8'!$A$1:$T$590</definedName>
  </definedNames>
  <calcPr fullCalcOnLoad="1"/>
</workbook>
</file>

<file path=xl/sharedStrings.xml><?xml version="1.0" encoding="utf-8"?>
<sst xmlns="http://schemas.openxmlformats.org/spreadsheetml/2006/main" count="1211" uniqueCount="205">
  <si>
    <t/>
  </si>
  <si>
    <t>Наименование</t>
  </si>
  <si>
    <t>ГРБС</t>
  </si>
  <si>
    <t>ВР</t>
  </si>
  <si>
    <t>2014 год</t>
  </si>
  <si>
    <t>1</t>
  </si>
  <si>
    <t>2</t>
  </si>
  <si>
    <t>3</t>
  </si>
  <si>
    <t>4</t>
  </si>
  <si>
    <t>5</t>
  </si>
  <si>
    <t>6</t>
  </si>
  <si>
    <t>7</t>
  </si>
  <si>
    <t>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</si>
  <si>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</si>
  <si>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</si>
  <si>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</si>
  <si>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</si>
  <si>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</si>
  <si>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</si>
  <si>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</si>
  <si>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</si>
  <si>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</si>
  <si>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</si>
  <si>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</si>
  <si>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</si>
  <si>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</si>
  <si>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</si>
  <si>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600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</si>
  <si>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</si>
  <si>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</si>
  <si>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Расходы на выплаты персоналу казенных учреждений</t>
  </si>
  <si>
    <t>110</t>
  </si>
  <si>
    <t>Материально-техническое, финансовое обеспечение деятельности и подготовка органов в сфере гражданской обороны, чрезвычайных ситуаций и ликвидации последствий стихийных бедствий, войск и иных воинских формирований</t>
  </si>
  <si>
    <t>Резервные средства</t>
  </si>
  <si>
    <t>Социальное обеспечение и иные выплаты населению</t>
  </si>
  <si>
    <t>300</t>
  </si>
  <si>
    <t>Приобретение товаров, работ, услуг в пользу граждан в целях их социального обеспечения</t>
  </si>
  <si>
    <t>Пособия, компенсации и иные социальные выплаты гражданам, кроме публичных нормативных обязательств</t>
  </si>
  <si>
    <t>321</t>
  </si>
  <si>
    <t>Пособия, компенсации, меры социальной поддержки по публичным нормативным обязательствам</t>
  </si>
  <si>
    <t>Библиотеки</t>
  </si>
  <si>
    <t>Финансовое обеспечение получения дошкольного образования в дошкольных образовательных организациях</t>
  </si>
  <si>
    <t>Обслуживание государственного (муниципального) долга</t>
  </si>
  <si>
    <t>700</t>
  </si>
  <si>
    <t>Обеспечение сохранности жилых помещений, закрепленных за детьми-сиротами и детьми, оставшимися без попечения родителей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</si>
  <si>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</si>
  <si>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Бюджетные инвестиции на приобретение объектов недвижимого имущества в государственную (муниципальную) собственность</t>
  </si>
  <si>
    <t>Организация и проведение выборов и референдумов</t>
  </si>
  <si>
    <t>Обеспечение деятельности депутатов представительного органа муниципального образования</t>
  </si>
  <si>
    <t>Клинцовская городская администрация</t>
  </si>
  <si>
    <t>Уплата налогов,сборов и иных платежей</t>
  </si>
  <si>
    <t>Резервные фонды местных администраций</t>
  </si>
  <si>
    <t>Субсидии юридическим лицам (кроме некоммерческих организаций), индивидуальным предпринимателям, физическим лицам</t>
  </si>
  <si>
    <t>Капитальный ремонт муниципального жилищного фонда</t>
  </si>
  <si>
    <t>Бюджетные инвестиции</t>
  </si>
  <si>
    <t>Уличное освещение</t>
  </si>
  <si>
    <t xml:space="preserve">Озеленение </t>
  </si>
  <si>
    <t>Расходы по организации и содержанию мест захоронения</t>
  </si>
  <si>
    <t>Прочие мероприятия по благоустройству городских округов и поселений</t>
  </si>
  <si>
    <t>Субсидии бюджетным учреждениям</t>
  </si>
  <si>
    <t>Публичные нормативные социальные выплаты гражданам</t>
  </si>
  <si>
    <t>Комитет по управлению имуществом города Клинцы</t>
  </si>
  <si>
    <t>Отдел образования Клинцовской городской администрации</t>
  </si>
  <si>
    <t>Дошкольные образовательные организации</t>
  </si>
  <si>
    <t>Финансовое управление Клинцовской городской администрации</t>
  </si>
  <si>
    <t>Обслуживание муниципального долга</t>
  </si>
  <si>
    <t>Условно утвержденные расходы</t>
  </si>
  <si>
    <t>Мероприятия в области спорта и физической культуры, туризма</t>
  </si>
  <si>
    <t>Иные выплаты персоналу государственных (муниципальных) органов, за исключением фонда оплаты труда</t>
  </si>
  <si>
    <t>Руководство и управление в сфере установленных функций органов местного самоуправления</t>
  </si>
  <si>
    <t>Обеспечение деятельности председателя контрольно-счетного органа муниципального образования и его заместителей</t>
  </si>
  <si>
    <t>Обеспечение деятельности контрольно-счетного органа муниципального образования</t>
  </si>
  <si>
    <t>Совершенствование системы профилактики правонарушений и усиление борьбы с преступностью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</si>
  <si>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</si>
  <si>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Повышение безопасности дорожного движения в городском округе</t>
  </si>
  <si>
    <t>Мероприятия по переселению граждан из аварийного жилищного фонда на территории городского округа</t>
  </si>
  <si>
    <t>Повышение энергетической эффективности и обеспечение энергосбережения</t>
  </si>
  <si>
    <t xml:space="preserve"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</si>
  <si>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Ведомственная целевая программа "Развитие физической культуры и спорта в г. Клинцы на 2012-2014 гг."</t>
  </si>
  <si>
    <t>Оценка имущества, признание прав и урегулирование отношений по государственной и муниципальной собственности</t>
  </si>
  <si>
    <t>Реализация программы повышения эффективности бюджетных расходов городского округа</t>
  </si>
  <si>
    <t>Обеспечение деятельности общеобразовательных организаций</t>
  </si>
  <si>
    <t>Руководство и управление в сфере установленны функций органов местного самоуправления</t>
  </si>
  <si>
    <t>Ведомственная целевая программа "Развитие системы образования г. Клинцы" (2012-2016 гг.)</t>
  </si>
  <si>
    <t>Фонд оплаты труда государственных (муниципальных) органов и взносы по обязательному социальному страхованию</t>
  </si>
  <si>
    <t>Фонд оплаты труда казенных учреждений и взносы по обязательному социальному страхованию</t>
  </si>
  <si>
    <t>Предоставление субсидий бюджетным, автономным учреждениям и иным некоммерческим организациям</t>
  </si>
  <si>
    <t>ГП</t>
  </si>
  <si>
    <t>ППГП</t>
  </si>
  <si>
    <t>НР</t>
  </si>
  <si>
    <t>Реализация полномочий исполнительного органа местного самоуправления городского округа "город Клинцы Брянской области" (2014-2016 годы)</t>
  </si>
  <si>
    <t>Подпрограмма "Выполнение функций Клинцовской городской администрации" (2014 - 2016 годы)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</si>
  <si>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реализации функций государственной судебной власти</t>
  </si>
  <si>
    <t>Подпрограмма "Содействие реализации полномочий в сфере  защита населения и территории городского округа от чрезвычайных ситуаций" (2014-2016 годы)</t>
  </si>
  <si>
    <t>Муниципальная программа «Управление муниципальной собственностью городского округа «город Клинцы Брянской области» (2013-2016 годы)</t>
  </si>
  <si>
    <t>О2</t>
  </si>
  <si>
    <t>Муниципальная программа «Совершенствование системы образования г. Клинцы» (2013-2016 годы)</t>
  </si>
  <si>
    <t>О3</t>
  </si>
  <si>
    <t>Подпрограмма «Реализация образовательных программ» (2013 – 2016 годы)</t>
  </si>
  <si>
    <t>Подпрограмма «Управление в сфере образования» (2013- 2016 годы)</t>
  </si>
  <si>
    <t>Муниципальная программа «Управление муниципальными финансами городского округа «город Клинцы Брянской области» (2014-2016 годы)</t>
  </si>
  <si>
    <t>О4</t>
  </si>
  <si>
    <t>Программа по повышению эффективности бюджетных расходов городского округа «город Клинцы Брянской области» (2013-2018 годы)</t>
  </si>
  <si>
    <t>О5</t>
  </si>
  <si>
    <t>Муниципальная программа «Повышение безопасности дорожного движения в городском округе «город Клинцы Брянской области» в 2014-2016 годах»</t>
  </si>
  <si>
    <t>Муниципальная программа «Энергосбережение и повышение энергетической эффективности на территории городского округа «город Клинцы Брянской области» (2014-2016 годы)</t>
  </si>
  <si>
    <t>О7</t>
  </si>
  <si>
    <t>О8</t>
  </si>
  <si>
    <t>Муниципальная программа «Переселение граждан из аварийного жилищного фонда на территории городского округа «город Клинцы Брянской области» (2013-2015 годы)</t>
  </si>
  <si>
    <t>О9</t>
  </si>
  <si>
    <t>Муниципальная программа «Совершенствование системы профилактики правонарушений и усиление борьбы с преступностью в городе Клинцы» (2014-2020 годы)</t>
  </si>
  <si>
    <t>Непрограммная деятельность</t>
  </si>
  <si>
    <t>Глава Клинцовской городской администрации</t>
  </si>
  <si>
    <t>Учреждения, оказывающие услуги в сфере культуры - МБУ Дом культуры</t>
  </si>
  <si>
    <t>Учреждения, оказывающие услуги в сфере культуры - МБУК "Центр культуры и досуга "Современник""</t>
  </si>
  <si>
    <t>Организации дополнительного образования - Муниципальное бюджетное образовательное учреждение дополнительного образования детей "Детская музыкальная школа имени Е.М. Беляева г. Клинцы Брянской области"</t>
  </si>
  <si>
    <t>Организации дополнительного образования - Муниципальное бюджетное образовательное учреждение дополнительного образования детей "Детская художественная школа г. Клинцы Брянской области"</t>
  </si>
  <si>
    <t>Организация транспортного обслуживания населения автомобильным пассажирским транспортом в городском сообщении</t>
  </si>
  <si>
    <t>Проведение мероприятий для детей и молодежи</t>
  </si>
  <si>
    <t>Доплаты к пенсиям, дополнительное пенсионное обеспечение</t>
  </si>
  <si>
    <t>Меры социальной поддержки по оплате жилья и коммунальных услуг специалистам учреждений культуры, работающим в сельской местности или поселках городского типа Брянской области</t>
  </si>
  <si>
    <t>Общеобразовательные организации - Муниципальное бюджетное общеобразовательное учреждение - гимназия № 1 им.Ю.А.Гагарина г.Клинцы Брянской области</t>
  </si>
  <si>
    <t>Общеобразовательные организации -Муниципальное бюджетное общеобразовательное учреждение - средняя общеобразовательная школа № 2 им.А.И.Герцена г. Клинцы Брянской области</t>
  </si>
  <si>
    <t>Общеобразовательные организации - Муниципальное бюджетное общеобразовательное учреждение-средняя общеобразовательная школа № 4 им. В. И. Ленина г. Клинцы Брянской области</t>
  </si>
  <si>
    <t>Общеобразовательные организации - Муниципальное бюджетное общеобразовательное учреждение - средняя общеобразовательная школа № 3 им. С.Орджоникидзе г.Клинцы Брянской области</t>
  </si>
  <si>
    <t>Общеобразовательные организации - Муниципальное бюджетное общеобразовательное учреждение - средняя общеобразовательная школа № 5 им. Н.Островского  г.Клинцы Брянской области</t>
  </si>
  <si>
    <t>Общеобразовательные организации - Муниципальное бюджетное общеобразовательное учреждение - средняя общеобразовательная школа № 6 им. Коновалова В.П. г.Клинцы Брянской области</t>
  </si>
  <si>
    <t>Общеобразовательные организации - Муниципальное бюджетное общеобразовательное учреждение - средняя общеобразовательная школа № 7 г. Клинцы Брянской области</t>
  </si>
  <si>
    <t>Общеобразовательные организации - Муниципальное бюджетное общеобразовательное учреждение - средняя общеобразовательная школа № 8 г. Клинцы Брянской области</t>
  </si>
  <si>
    <t>Общеобразовательные организации -муниципальное бюджетное общеобразовательное учреждение - средняя общеобразовательная школа №9 г.Клинцы Брянской области</t>
  </si>
  <si>
    <t>Общеобразовательные организации - Муниципальное бюджетное общеобразовательное учреждение - Ардонская средняя общеобразовательная школа им.М.Н.Плоткина г.Клинцы Брянской области</t>
  </si>
  <si>
    <t>Общеобразовательные организации - Муниципальное бюджетное общеобразовательное учреждение - Займищенская средняя общеобразовательная школа им. Ф.Г.Светика г.Клинцы Брянской области</t>
  </si>
  <si>
    <t>Общеобразовательные организации - Отдел образования Клинцовской городской администрации</t>
  </si>
  <si>
    <t>Организации дополнительного образования - Муниципальное бюджетное образовательное учреждение дополнительного образования детей "Детско-юношеская спортивная школа им. В.И. Шкурного"</t>
  </si>
  <si>
    <t>Организации дополнительного образования - Муниципальное бюджетное образовательное учреждение дополнительного образования детей "Детско-юношеская спортивная школа "Луч" им. Виталия Фридзона"</t>
  </si>
  <si>
    <t>Организации дополнительного образования - учреждения по внешкольной работе с детьми</t>
  </si>
  <si>
    <t>Финансовое обеспечение деятельности муниципальных общеобразовательных организаций,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</t>
  </si>
  <si>
    <t>Предоставление мер социальной поддержки работникам образовательных организаций, работающим в сельских населенных пунктах и посерках городского типа на территории Брянской области</t>
  </si>
  <si>
    <t>Учреждения, обеспечивающие оказание услуг в сфере образования - муниципальное бюджетное образовательное учреждение для детей, нуждающихся в психолого-педагогической и медико-социальной помощи - Клинцовский городской Центр психолого-медико-социального сопровождения</t>
  </si>
  <si>
    <t>Учреждения, обеспечивающие оказание услуг в сфере образования - Муниципальное бюджетное учреждение -"Комплексный центр обслуживания системы образования г.Клинцы"</t>
  </si>
  <si>
    <t>Компенсация части родительской платы за присмотр и уход за детьми в государственных и муниципальных образовательных организациях</t>
  </si>
  <si>
    <t xml:space="preserve">Обслуживание государственного (муниципального) внутреннего долга </t>
  </si>
  <si>
    <t>Итого:</t>
  </si>
  <si>
    <t>Распределение расходов  бюджета городского округа по целевым статьям
(муниципальным программам и непрограммным направлениям деятельности), группам видов расходов на 2014 год</t>
  </si>
  <si>
    <t>Глава города Клинцы</t>
  </si>
  <si>
    <t>В.В. Беляй</t>
  </si>
  <si>
    <t>Муниципальная программа "Комплексные меры противодействия злоупотреблению наркотиками и их незаконному обороту" (2014-2016 годы)</t>
  </si>
  <si>
    <t>Противодействие злоупотреблению наркотиками и их незаконному обороту</t>
  </si>
  <si>
    <t>Муниципальная программа «Чистая вода» на территории городского округа «город Клинцы Брянской области» (2014-2016 годы)</t>
  </si>
  <si>
    <t>О6</t>
  </si>
  <si>
    <t>Обеспечение населения чистой питьевой водой</t>
  </si>
  <si>
    <t>Муниципальная программа «Обеспечение жильем молодых семей на 2014-2015 годы»</t>
  </si>
  <si>
    <t>Социальные выплаты гражданам, кроме публичных нормативных социальных выплат</t>
  </si>
  <si>
    <t>Субсидии гражданам на приобретение жилья</t>
  </si>
  <si>
    <t>Обеспечение жильем молодых семей</t>
  </si>
  <si>
    <t>Ведомственная целевая программа "Улучшение условий и охраны труда в организациях муниципального образования городской округ "город Клинцы Брянской области" на 2012-2014 годы"</t>
  </si>
  <si>
    <t>Мероприятия в области коммунального хозяйства</t>
  </si>
  <si>
    <t>Ведомственная целевая программа "Охрана окружающей среды на территории городского округа город Клинцы на 2013-2015 годы"</t>
  </si>
  <si>
    <t>Ведомственная целевая программа "Гражданская оборона и обеспечение защиты населения от чрезвычайных ситуаций природного и техногенного характера на 2013-2015 годы"</t>
  </si>
  <si>
    <t>Ведомственная целевая программа "Профилактика и предупреждение несчастных случаев на водных объектах городского округа "город Клинцы Брянской области" на 2013-2015 годы"</t>
  </si>
  <si>
    <t>Ведомственная целевая программа "Пожарная безопасность на 2013-2015 годы"</t>
  </si>
  <si>
    <t>Ведомственная целевая программа "Развитие культуры и сохранение культурного наследия города Клинцы на 2012-2014 годы"</t>
  </si>
  <si>
    <t>Субсидии бюджетным учреждениям на иные цели</t>
  </si>
  <si>
    <t>Муниципальная программа "Профилактика терроризма и экстремизма в муниципальном образовании городской округ "город Клинцы Брянской области" на 2013-2016 годы</t>
  </si>
  <si>
    <t>Профилактика терроризма и экстремизма на территории городского округа</t>
  </si>
  <si>
    <t>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</si>
  <si>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ВЦП "Развитие малого и среднего предпринимательства в городе Клинцы" (2012-2014 гг.)</t>
  </si>
  <si>
    <t>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</si>
  <si>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Выплата единовременного пособия при всех формах устройства детей, лишенных родительского попечения, в семью в рамках подпрограммы "Совершенствование социальной поддержки семьи и детей" государственной программы Российской Федерации "Социальная поддержка граждан"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</si>
  <si>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</si>
  <si>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в объекты капитального строительства государственной (муниципальной) собственности</t>
  </si>
  <si>
    <t>4712289-ООО "Глория"-плитка</t>
  </si>
  <si>
    <t>881750-навесное оборуд кдм</t>
  </si>
  <si>
    <t xml:space="preserve">        Софинансирование объектов капитальных вложений муниципальной собственности</t>
  </si>
  <si>
    <t xml:space="preserve">          Бюджетные инвестиции в объекты капитального строительства государственной (муниципальной) собственности</t>
  </si>
  <si>
    <t>Изменения 23 01 2014</t>
  </si>
  <si>
    <t>Изменения 12 02 2014</t>
  </si>
  <si>
    <t>Изменения 12 03 2014</t>
  </si>
  <si>
    <t xml:space="preserve">        Обеспечение сохранности автомобильных дорог местного значения и условий безопасности движения по ним</t>
  </si>
  <si>
    <t>Изменения 04 2014</t>
  </si>
  <si>
    <t xml:space="preserve">        Дополнительные меры государственной поддержки обучающихся</t>
  </si>
  <si>
    <t xml:space="preserve">        Социальные выплаты молодым семьям на приобретение жилья</t>
  </si>
  <si>
    <t xml:space="preserve">Бюджетные инвестиции </t>
  </si>
  <si>
    <t xml:space="preserve">        Расходжы на реализацию отдельных мероприятий по софинансированию объектов капитальных вложений муниципальной собственности (Роддом (2 пусковой комплекс) г. Клинцы)</t>
  </si>
  <si>
    <t xml:space="preserve">        Мероприятия по проведению оздоровительной компании детей</t>
  </si>
  <si>
    <t>Финасовое управление Клинцовской городской администрации</t>
  </si>
  <si>
    <t>О1</t>
  </si>
  <si>
    <t>Многофункциональный центп</t>
  </si>
  <si>
    <t>Подпрограмма "Создание многофункционального центра  оказания муниципальных услуг" (201-2016 годы)</t>
  </si>
  <si>
    <t>Обеспечение мероприятий по переселению граждан из аварийного жилищного фонда с учетом развития малоэтажного строительства за счет средств бюджетов Российской Федерации</t>
  </si>
  <si>
    <t>Капитальный ремонт и ремонт дворовых территорий многоквартирных домов, подъездов к дворовым территориям многоквартирных домов</t>
  </si>
  <si>
    <t>Прочие расходы в области жилищного хозяйства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</si>
  <si>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Фонд содействия реформированию жилищно-коммунального хозяйства</t>
  </si>
  <si>
    <t>18 07 2014</t>
  </si>
  <si>
    <t>Обеспечение мероприятий по капитальному ремонту многоквартирных домов за счет средств бюджетов субъектов российской федерапции</t>
  </si>
  <si>
    <t>Отдельные мероприятия по развитию образования</t>
  </si>
  <si>
    <t>Мероприятия по проведению оздоровительной компании детей</t>
  </si>
  <si>
    <t>06 08 2014</t>
  </si>
  <si>
    <t>Повышение качества и доступности предоставления государственных и муниципальных услуг</t>
  </si>
  <si>
    <t>10 09 2014</t>
  </si>
  <si>
    <t>Субсидии на обеспечение мероприятий по капитальному ремонту многоквартирных домов за счет средств бюджетов</t>
  </si>
  <si>
    <r>
      <t>Модернизация региональных систем дошкольного образования в рамках подпрограммы "Развитие дошкольного, общего и дополнительного образования детей" государственной программы Российской Федерации  "Развитие образования"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на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2013-2020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годы</t>
    </r>
  </si>
  <si>
    <t>18 09 2014</t>
  </si>
  <si>
    <t>Приложение 8 к решению Клинцовского городского Совета народных депутатов от  06.10.2014г. № 6-15  "О внесении изменений в решение Клинцовского городского  Совета народных депутатов от 11.12.2013г №5-895  "О бюджете городского округа "город Клинцы Брянской области" на 2014 год и на плановый период 2015 и 2016 годов"</t>
  </si>
  <si>
    <t>Шкуратов О.П.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</si>
</sst>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8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9" fillId="0" borderId="0">
      <alignment/>
      <protection/>
    </xf>
    <xf numFmtId="0" fontId="5" fillId="3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59">
    <xf numFmtId="0" fontId="0" fillId="0" borderId="0" xfId="0" applyFont="1" applyFill="1" applyAlignment="1">
      <alignment vertical="top" wrapText="1"/>
    </xf>
    <xf numFmtId="4" fontId="3" fillId="0" borderId="0" xfId="0" applyNumberFormat="1" applyFont="1" applyFill="1" applyAlignment="1">
      <alignment vertical="top" wrapText="1"/>
    </xf>
    <xf numFmtId="4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 quotePrefix="1">
      <alignment horizontal="left" vertical="center" wrapText="1"/>
    </xf>
    <xf numFmtId="0" fontId="3" fillId="0" borderId="10" xfId="0" applyFont="1" applyFill="1" applyBorder="1" applyAlignment="1" quotePrefix="1">
      <alignment horizontal="left" vertical="center" wrapText="1"/>
    </xf>
    <xf numFmtId="0" fontId="3" fillId="34" borderId="10" xfId="0" applyFont="1" applyFill="1" applyBorder="1" applyAlignment="1">
      <alignment horizontal="justify" vertical="top"/>
    </xf>
    <xf numFmtId="4" fontId="4" fillId="0" borderId="10" xfId="0" applyNumberFormat="1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3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 horizontal="right" vertical="top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 quotePrefix="1">
      <alignment horizontal="left" vertical="center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 wrapText="1"/>
    </xf>
    <xf numFmtId="0" fontId="3" fillId="0" borderId="10" xfId="0" applyFont="1" applyBorder="1" applyAlignment="1">
      <alignment wrapText="1"/>
    </xf>
    <xf numFmtId="0" fontId="3" fillId="34" borderId="10" xfId="0" applyFont="1" applyFill="1" applyBorder="1" applyAlignment="1">
      <alignment horizontal="center" vertical="center" wrapText="1"/>
    </xf>
    <xf numFmtId="0" fontId="6" fillId="30" borderId="10" xfId="53" applyFont="1" applyFill="1" applyBorder="1" applyAlignment="1">
      <alignment vertical="top" wrapText="1"/>
      <protection/>
    </xf>
    <xf numFmtId="0" fontId="6" fillId="30" borderId="10" xfId="54" applyFont="1" applyFill="1" applyBorder="1" applyAlignment="1">
      <alignment vertical="top" wrapText="1"/>
      <protection/>
    </xf>
    <xf numFmtId="0" fontId="4" fillId="0" borderId="10" xfId="0" applyFont="1" applyBorder="1" applyAlignment="1">
      <alignment wrapText="1"/>
    </xf>
    <xf numFmtId="0" fontId="4" fillId="34" borderId="10" xfId="0" applyFont="1" applyFill="1" applyBorder="1" applyAlignment="1">
      <alignment horizontal="center" vertical="center" wrapText="1"/>
    </xf>
    <xf numFmtId="0" fontId="7" fillId="30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horizontal="left" vertical="center" wrapText="1"/>
    </xf>
    <xf numFmtId="0" fontId="8" fillId="30" borderId="10" xfId="54" applyFont="1" applyFill="1" applyBorder="1" applyAlignment="1">
      <alignment vertical="top" wrapText="1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wrapText="1"/>
    </xf>
    <xf numFmtId="0" fontId="4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top" wrapText="1"/>
    </xf>
    <xf numFmtId="4" fontId="3" fillId="34" borderId="0" xfId="0" applyNumberFormat="1" applyFont="1" applyFill="1" applyBorder="1" applyAlignment="1">
      <alignment horizontal="right" vertical="center" wrapText="1"/>
    </xf>
    <xf numFmtId="4" fontId="3" fillId="34" borderId="11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right"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34" borderId="0" xfId="0" applyFont="1" applyFill="1" applyAlignment="1">
      <alignment horizontal="justify" vertical="distributed" wrapText="1"/>
    </xf>
    <xf numFmtId="0" fontId="2" fillId="0" borderId="0" xfId="0" applyFont="1" applyFill="1" applyAlignment="1">
      <alignment horizontal="justify" vertical="distributed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Z590"/>
  <sheetViews>
    <sheetView tabSelected="1" view="pageBreakPreview" zoomScale="160" zoomScaleNormal="70" zoomScaleSheetLayoutView="160" zoomScalePageLayoutView="0" workbookViewId="0" topLeftCell="A469">
      <selection activeCell="U582" sqref="U582"/>
    </sheetView>
  </sheetViews>
  <sheetFormatPr defaultColWidth="9.33203125" defaultRowHeight="12.75"/>
  <cols>
    <col min="1" max="1" width="53.33203125" style="40" customWidth="1"/>
    <col min="2" max="2" width="4.5" style="40" customWidth="1"/>
    <col min="3" max="3" width="3.33203125" style="40" customWidth="1"/>
    <col min="4" max="4" width="5" style="40" customWidth="1"/>
    <col min="5" max="5" width="6.16015625" style="40" customWidth="1"/>
    <col min="6" max="6" width="7.5" style="52" bestFit="1" customWidth="1"/>
    <col min="7" max="7" width="13.83203125" style="52" hidden="1" customWidth="1"/>
    <col min="8" max="10" width="12.66015625" style="1" hidden="1" customWidth="1"/>
    <col min="11" max="11" width="12.33203125" style="1" hidden="1" customWidth="1"/>
    <col min="12" max="12" width="10.83203125" style="1" hidden="1" customWidth="1"/>
    <col min="13" max="13" width="12.33203125" style="1" hidden="1" customWidth="1"/>
    <col min="14" max="14" width="12.66015625" style="1" hidden="1" customWidth="1"/>
    <col min="15" max="15" width="12.33203125" style="1" hidden="1" customWidth="1"/>
    <col min="16" max="16" width="12.66015625" style="1" hidden="1" customWidth="1"/>
    <col min="17" max="17" width="12.33203125" style="1" hidden="1" customWidth="1"/>
    <col min="18" max="18" width="12.66015625" style="1" hidden="1" customWidth="1"/>
    <col min="19" max="19" width="11.66015625" style="1" hidden="1" customWidth="1"/>
    <col min="20" max="20" width="14.5" style="40" customWidth="1"/>
    <col min="21" max="21" width="13" style="40" customWidth="1"/>
    <col min="22" max="22" width="10.83203125" style="40" customWidth="1"/>
    <col min="23" max="23" width="13.83203125" style="40" customWidth="1"/>
    <col min="24" max="24" width="15.66015625" style="40" customWidth="1"/>
    <col min="25" max="16384" width="9.33203125" style="40" customWidth="1"/>
  </cols>
  <sheetData>
    <row r="3" spans="2:21" ht="11.25" customHeight="1">
      <c r="B3" s="57" t="s">
        <v>203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41"/>
    </row>
    <row r="4" spans="2:21" ht="80.25" customHeight="1"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41"/>
    </row>
    <row r="5" spans="1:7" ht="71.25" customHeight="1">
      <c r="A5" s="55" t="s">
        <v>143</v>
      </c>
      <c r="B5" s="55"/>
      <c r="C5" s="55"/>
      <c r="D5" s="55"/>
      <c r="E5" s="55"/>
      <c r="F5" s="55"/>
      <c r="G5" s="55"/>
    </row>
    <row r="6" spans="1:7" ht="11.25">
      <c r="A6" s="56"/>
      <c r="B6" s="56"/>
      <c r="C6" s="56"/>
      <c r="D6" s="56"/>
      <c r="E6" s="56"/>
      <c r="F6" s="56"/>
      <c r="G6" s="56"/>
    </row>
    <row r="7" spans="1:21" ht="45">
      <c r="A7" s="15" t="s">
        <v>1</v>
      </c>
      <c r="B7" s="15" t="s">
        <v>87</v>
      </c>
      <c r="C7" s="15" t="s">
        <v>88</v>
      </c>
      <c r="D7" s="15" t="s">
        <v>2</v>
      </c>
      <c r="E7" s="15" t="s">
        <v>89</v>
      </c>
      <c r="F7" s="15" t="s">
        <v>3</v>
      </c>
      <c r="G7" s="15" t="s">
        <v>4</v>
      </c>
      <c r="H7" s="2" t="s">
        <v>175</v>
      </c>
      <c r="I7" s="2" t="s">
        <v>176</v>
      </c>
      <c r="J7" s="2" t="s">
        <v>177</v>
      </c>
      <c r="K7" s="2" t="s">
        <v>179</v>
      </c>
      <c r="L7" s="2"/>
      <c r="M7" s="2"/>
      <c r="N7" s="2"/>
      <c r="O7" s="9" t="s">
        <v>193</v>
      </c>
      <c r="P7" s="9" t="s">
        <v>197</v>
      </c>
      <c r="Q7" s="9" t="s">
        <v>199</v>
      </c>
      <c r="R7" s="9" t="s">
        <v>202</v>
      </c>
      <c r="S7" s="9"/>
      <c r="T7" s="15" t="s">
        <v>4</v>
      </c>
      <c r="U7" s="43"/>
    </row>
    <row r="8" spans="1:21" ht="11.25">
      <c r="A8" s="15" t="s">
        <v>5</v>
      </c>
      <c r="B8" s="15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6" t="s">
        <v>11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17"/>
      <c r="U8" s="44"/>
    </row>
    <row r="9" spans="1:21" ht="31.5">
      <c r="A9" s="18" t="s">
        <v>90</v>
      </c>
      <c r="B9" s="19" t="s">
        <v>12</v>
      </c>
      <c r="C9" s="19"/>
      <c r="D9" s="19"/>
      <c r="E9" s="19"/>
      <c r="F9" s="20"/>
      <c r="G9" s="21">
        <f>G10+G246</f>
        <v>143979578.72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1">
        <f>T10+T246+T238</f>
        <v>290281940.71</v>
      </c>
      <c r="U9" s="45"/>
    </row>
    <row r="10" spans="1:21" ht="21">
      <c r="A10" s="22" t="s">
        <v>91</v>
      </c>
      <c r="B10" s="19" t="s">
        <v>12</v>
      </c>
      <c r="C10" s="19">
        <v>1</v>
      </c>
      <c r="D10" s="23"/>
      <c r="E10" s="23"/>
      <c r="F10" s="24"/>
      <c r="G10" s="21">
        <f>G11</f>
        <v>134639018.72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1">
        <f>T11+T226+T230+T234+T221</f>
        <v>269572726.71</v>
      </c>
      <c r="U10" s="45"/>
    </row>
    <row r="11" spans="1:21" ht="11.25">
      <c r="A11" s="22" t="s">
        <v>49</v>
      </c>
      <c r="B11" s="15" t="s">
        <v>12</v>
      </c>
      <c r="C11" s="15">
        <v>1</v>
      </c>
      <c r="D11" s="15">
        <v>902</v>
      </c>
      <c r="E11" s="23"/>
      <c r="F11" s="24"/>
      <c r="G11" s="21">
        <f>G12+G17+G38+G42+G46+G50+G54+G58+G63+G68+G74+G80+G83+G86+G96+G99+G104+G107+G110+G119+G139+G142+G148+G155+G158+G184+G188+G191+G195+G204+G210+G217</f>
        <v>134639018.72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1">
        <f>T12+T17+T38+T42+T46+T50+T54+T58+T63+T68+T74+T80+T83+T86+T96+T99+T104+T107+T110+T119+T139+T142+T148+T155+T158+T184+T188+T191+T195+T204+T210+T217+T152+T181+T77+T91</f>
        <v>268448685.41999996</v>
      </c>
      <c r="U11" s="45"/>
    </row>
    <row r="12" spans="1:21" ht="11.25">
      <c r="A12" s="3" t="s">
        <v>112</v>
      </c>
      <c r="B12" s="15" t="s">
        <v>12</v>
      </c>
      <c r="C12" s="15">
        <v>1</v>
      </c>
      <c r="D12" s="15">
        <v>902</v>
      </c>
      <c r="E12" s="15">
        <v>1001</v>
      </c>
      <c r="F12" s="25"/>
      <c r="G12" s="8">
        <f>G13</f>
        <v>1228146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8">
        <f>T13</f>
        <v>1232413</v>
      </c>
      <c r="U12" s="46"/>
    </row>
    <row r="13" spans="1:21" ht="45">
      <c r="A13" s="3" t="s">
        <v>13</v>
      </c>
      <c r="B13" s="15" t="s">
        <v>12</v>
      </c>
      <c r="C13" s="15">
        <v>1</v>
      </c>
      <c r="D13" s="15">
        <v>902</v>
      </c>
      <c r="E13" s="15">
        <v>1001</v>
      </c>
      <c r="F13" s="16">
        <v>100</v>
      </c>
      <c r="G13" s="8">
        <f>G14</f>
        <v>1228146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8">
        <f>T14</f>
        <v>1232413</v>
      </c>
      <c r="U13" s="46"/>
    </row>
    <row r="14" spans="1:21" ht="22.5">
      <c r="A14" s="3" t="s">
        <v>15</v>
      </c>
      <c r="B14" s="15" t="s">
        <v>12</v>
      </c>
      <c r="C14" s="15">
        <v>1</v>
      </c>
      <c r="D14" s="15">
        <v>902</v>
      </c>
      <c r="E14" s="15">
        <v>1001</v>
      </c>
      <c r="F14" s="16">
        <v>120</v>
      </c>
      <c r="G14" s="8">
        <f>G15+G16</f>
        <v>1228146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8">
        <f>T15+T16</f>
        <v>1232413</v>
      </c>
      <c r="U14" s="46"/>
    </row>
    <row r="15" spans="1:21" ht="33.75">
      <c r="A15" s="3" t="s">
        <v>84</v>
      </c>
      <c r="B15" s="15" t="s">
        <v>12</v>
      </c>
      <c r="C15" s="15">
        <v>1</v>
      </c>
      <c r="D15" s="15">
        <v>902</v>
      </c>
      <c r="E15" s="15">
        <v>1001</v>
      </c>
      <c r="F15" s="16">
        <v>121</v>
      </c>
      <c r="G15" s="8">
        <v>1196916</v>
      </c>
      <c r="H15" s="2">
        <v>2173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8">
        <f>G15+H15+I15+J15+K15+L15+M15+N15+O15+P15+Q15</f>
        <v>1199089</v>
      </c>
      <c r="U15" s="46"/>
    </row>
    <row r="16" spans="1:21" ht="22.5">
      <c r="A16" s="3" t="s">
        <v>68</v>
      </c>
      <c r="B16" s="15" t="s">
        <v>12</v>
      </c>
      <c r="C16" s="15">
        <v>1</v>
      </c>
      <c r="D16" s="15">
        <v>902</v>
      </c>
      <c r="E16" s="15">
        <v>1001</v>
      </c>
      <c r="F16" s="16">
        <v>122</v>
      </c>
      <c r="G16" s="8">
        <v>31230</v>
      </c>
      <c r="H16" s="2"/>
      <c r="I16" s="2"/>
      <c r="J16" s="2"/>
      <c r="K16" s="2"/>
      <c r="L16" s="2"/>
      <c r="M16" s="2"/>
      <c r="N16" s="2"/>
      <c r="O16" s="2">
        <v>2094</v>
      </c>
      <c r="P16" s="2"/>
      <c r="Q16" s="2"/>
      <c r="R16" s="2"/>
      <c r="S16" s="2"/>
      <c r="T16" s="8">
        <f>G16+H16+I16+J16+K16+L16+M16+N16+O16+P16+Q16</f>
        <v>33324</v>
      </c>
      <c r="U16" s="46"/>
    </row>
    <row r="17" spans="1:21" ht="22.5">
      <c r="A17" s="26" t="s">
        <v>69</v>
      </c>
      <c r="B17" s="15" t="s">
        <v>12</v>
      </c>
      <c r="C17" s="15">
        <v>1</v>
      </c>
      <c r="D17" s="15">
        <v>902</v>
      </c>
      <c r="E17" s="15">
        <v>1004</v>
      </c>
      <c r="F17" s="25"/>
      <c r="G17" s="8">
        <f>G18+G22+G24</f>
        <v>38384226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8">
        <f>T18+T22+T24</f>
        <v>41385057.88</v>
      </c>
      <c r="U17" s="46"/>
    </row>
    <row r="18" spans="1:21" ht="45">
      <c r="A18" s="3" t="s">
        <v>13</v>
      </c>
      <c r="B18" s="15" t="s">
        <v>12</v>
      </c>
      <c r="C18" s="15">
        <v>1</v>
      </c>
      <c r="D18" s="15">
        <v>902</v>
      </c>
      <c r="E18" s="15">
        <v>1004</v>
      </c>
      <c r="F18" s="16" t="s">
        <v>14</v>
      </c>
      <c r="G18" s="8">
        <f>G19</f>
        <v>30232880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8">
        <f>T19</f>
        <v>30813515.5</v>
      </c>
      <c r="U18" s="46"/>
    </row>
    <row r="19" spans="1:21" ht="22.5">
      <c r="A19" s="3" t="s">
        <v>15</v>
      </c>
      <c r="B19" s="15" t="s">
        <v>12</v>
      </c>
      <c r="C19" s="15">
        <v>1</v>
      </c>
      <c r="D19" s="15">
        <v>902</v>
      </c>
      <c r="E19" s="15">
        <v>1004</v>
      </c>
      <c r="F19" s="16" t="s">
        <v>16</v>
      </c>
      <c r="G19" s="8">
        <f>G20+G21</f>
        <v>30232880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8">
        <f>T20+T21</f>
        <v>30813515.5</v>
      </c>
      <c r="U19" s="46"/>
    </row>
    <row r="20" spans="1:25" ht="33.75">
      <c r="A20" s="3" t="s">
        <v>84</v>
      </c>
      <c r="B20" s="15" t="s">
        <v>12</v>
      </c>
      <c r="C20" s="15">
        <v>1</v>
      </c>
      <c r="D20" s="15">
        <v>902</v>
      </c>
      <c r="E20" s="15">
        <v>1004</v>
      </c>
      <c r="F20" s="16">
        <v>121</v>
      </c>
      <c r="G20" s="8">
        <v>29296800</v>
      </c>
      <c r="H20" s="2">
        <v>13747</v>
      </c>
      <c r="I20" s="2"/>
      <c r="J20" s="2"/>
      <c r="K20" s="2">
        <v>0</v>
      </c>
      <c r="L20" s="2"/>
      <c r="M20" s="2">
        <v>16600.5</v>
      </c>
      <c r="N20" s="2"/>
      <c r="O20" s="2"/>
      <c r="P20" s="2"/>
      <c r="Q20" s="2">
        <v>700000</v>
      </c>
      <c r="R20" s="2">
        <v>-300000</v>
      </c>
      <c r="S20" s="2"/>
      <c r="T20" s="8">
        <f>G20+H20+I20+J20+K20+L20+M20+N20+O20+P20+Q20+R20</f>
        <v>29727147.5</v>
      </c>
      <c r="U20" s="46"/>
      <c r="Y20" s="40">
        <v>30218</v>
      </c>
    </row>
    <row r="21" spans="1:21" ht="22.5">
      <c r="A21" s="3" t="s">
        <v>68</v>
      </c>
      <c r="B21" s="15" t="s">
        <v>12</v>
      </c>
      <c r="C21" s="15">
        <v>1</v>
      </c>
      <c r="D21" s="15">
        <v>902</v>
      </c>
      <c r="E21" s="15">
        <v>1004</v>
      </c>
      <c r="F21" s="16">
        <v>122</v>
      </c>
      <c r="G21" s="8">
        <v>936080</v>
      </c>
      <c r="H21" s="2"/>
      <c r="I21" s="2"/>
      <c r="J21" s="2"/>
      <c r="K21" s="2">
        <v>0</v>
      </c>
      <c r="L21" s="2"/>
      <c r="M21" s="2"/>
      <c r="N21" s="2"/>
      <c r="O21" s="2">
        <v>1047</v>
      </c>
      <c r="P21" s="2"/>
      <c r="Q21" s="2">
        <v>149241</v>
      </c>
      <c r="R21" s="2"/>
      <c r="S21" s="2"/>
      <c r="T21" s="8">
        <f>G21+H21+I21+J21+K21+L21+M21+N21+O21+P21+Q21</f>
        <v>1086368</v>
      </c>
      <c r="U21" s="46"/>
    </row>
    <row r="22" spans="1:21" ht="22.5">
      <c r="A22" s="3" t="s">
        <v>17</v>
      </c>
      <c r="B22" s="15" t="s">
        <v>12</v>
      </c>
      <c r="C22" s="15">
        <v>1</v>
      </c>
      <c r="D22" s="15">
        <v>902</v>
      </c>
      <c r="E22" s="15">
        <v>1004</v>
      </c>
      <c r="F22" s="16">
        <v>200</v>
      </c>
      <c r="G22" s="8">
        <f>G23</f>
        <v>7536346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8">
        <f>T23</f>
        <v>9956542.38</v>
      </c>
      <c r="U22" s="46"/>
    </row>
    <row r="23" spans="1:21" ht="22.5">
      <c r="A23" s="3" t="s">
        <v>19</v>
      </c>
      <c r="B23" s="15" t="s">
        <v>12</v>
      </c>
      <c r="C23" s="15">
        <v>1</v>
      </c>
      <c r="D23" s="15">
        <v>902</v>
      </c>
      <c r="E23" s="15">
        <v>1004</v>
      </c>
      <c r="F23" s="16">
        <v>240</v>
      </c>
      <c r="G23" s="8">
        <v>7536346</v>
      </c>
      <c r="H23" s="2"/>
      <c r="I23" s="2">
        <v>4800</v>
      </c>
      <c r="J23" s="2"/>
      <c r="K23" s="2"/>
      <c r="L23" s="2"/>
      <c r="M23" s="2"/>
      <c r="N23" s="2"/>
      <c r="O23" s="2"/>
      <c r="P23" s="2">
        <v>855847</v>
      </c>
      <c r="Q23" s="2">
        <v>699549.38</v>
      </c>
      <c r="R23" s="2">
        <v>0</v>
      </c>
      <c r="S23" s="2">
        <v>860000</v>
      </c>
      <c r="T23" s="8">
        <f>G23+H23+I23+J23+K23+L23+M23+N23+O23+P23+Q23+R23+S23</f>
        <v>9956542.38</v>
      </c>
      <c r="U23" s="46"/>
    </row>
    <row r="24" spans="1:21" ht="11.25">
      <c r="A24" s="3" t="s">
        <v>21</v>
      </c>
      <c r="B24" s="15" t="s">
        <v>12</v>
      </c>
      <c r="C24" s="15">
        <v>1</v>
      </c>
      <c r="D24" s="15">
        <v>902</v>
      </c>
      <c r="E24" s="15">
        <v>1004</v>
      </c>
      <c r="F24" s="16">
        <v>800</v>
      </c>
      <c r="G24" s="8">
        <f>G25</f>
        <v>615000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8">
        <f>T25</f>
        <v>615000</v>
      </c>
      <c r="U24" s="46"/>
    </row>
    <row r="25" spans="1:21" ht="11.25">
      <c r="A25" s="3" t="s">
        <v>50</v>
      </c>
      <c r="B25" s="15" t="s">
        <v>12</v>
      </c>
      <c r="C25" s="15">
        <v>1</v>
      </c>
      <c r="D25" s="15">
        <v>902</v>
      </c>
      <c r="E25" s="15">
        <v>1004</v>
      </c>
      <c r="F25" s="16">
        <v>850</v>
      </c>
      <c r="G25" s="8">
        <f>G26+G27</f>
        <v>615000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8">
        <f>T26+T27</f>
        <v>615000</v>
      </c>
      <c r="U25" s="46"/>
    </row>
    <row r="26" spans="1:21" ht="22.5">
      <c r="A26" s="3" t="s">
        <v>23</v>
      </c>
      <c r="B26" s="15" t="s">
        <v>12</v>
      </c>
      <c r="C26" s="15">
        <v>1</v>
      </c>
      <c r="D26" s="15">
        <v>902</v>
      </c>
      <c r="E26" s="15">
        <v>1004</v>
      </c>
      <c r="F26" s="16">
        <v>851</v>
      </c>
      <c r="G26" s="8">
        <v>510000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8">
        <f>G26+H26+I26+J26+K26+L26+M26+N26+O26+P26+Q26</f>
        <v>510000</v>
      </c>
      <c r="U26" s="46"/>
    </row>
    <row r="27" spans="1:21" ht="11.25">
      <c r="A27" s="3" t="s">
        <v>25</v>
      </c>
      <c r="B27" s="15" t="s">
        <v>12</v>
      </c>
      <c r="C27" s="15">
        <v>1</v>
      </c>
      <c r="D27" s="15">
        <v>902</v>
      </c>
      <c r="E27" s="15">
        <v>1004</v>
      </c>
      <c r="F27" s="16">
        <v>852</v>
      </c>
      <c r="G27" s="8">
        <v>105000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8">
        <f>G27+H27+I27+J27+K27+L27+M27+N27+O27+P27+Q27</f>
        <v>105000</v>
      </c>
      <c r="U27" s="46"/>
    </row>
    <row r="28" spans="1:21" ht="22.5" hidden="1">
      <c r="A28" s="3" t="s">
        <v>69</v>
      </c>
      <c r="B28" s="15" t="s">
        <v>12</v>
      </c>
      <c r="C28" s="15">
        <v>1</v>
      </c>
      <c r="D28" s="15">
        <v>902</v>
      </c>
      <c r="E28" s="15">
        <v>1004</v>
      </c>
      <c r="F28" s="16"/>
      <c r="G28" s="8">
        <f>G29</f>
        <v>0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8">
        <f>T29</f>
        <v>0</v>
      </c>
      <c r="U28" s="46"/>
    </row>
    <row r="29" spans="1:21" ht="45" hidden="1">
      <c r="A29" s="3" t="s">
        <v>13</v>
      </c>
      <c r="B29" s="15" t="s">
        <v>12</v>
      </c>
      <c r="C29" s="15">
        <v>1</v>
      </c>
      <c r="D29" s="15">
        <v>902</v>
      </c>
      <c r="E29" s="15">
        <v>1004</v>
      </c>
      <c r="F29" s="16">
        <v>100</v>
      </c>
      <c r="G29" s="8">
        <f>G30</f>
        <v>0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8">
        <f>T30</f>
        <v>0</v>
      </c>
      <c r="U29" s="46"/>
    </row>
    <row r="30" spans="1:21" ht="22.5" hidden="1">
      <c r="A30" s="3" t="s">
        <v>15</v>
      </c>
      <c r="B30" s="15" t="s">
        <v>12</v>
      </c>
      <c r="C30" s="15">
        <v>1</v>
      </c>
      <c r="D30" s="15">
        <v>902</v>
      </c>
      <c r="E30" s="15">
        <v>1004</v>
      </c>
      <c r="F30" s="16">
        <v>120</v>
      </c>
      <c r="G30" s="8">
        <f>G31+G32</f>
        <v>0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8">
        <f>T31+T32</f>
        <v>0</v>
      </c>
      <c r="U30" s="46"/>
    </row>
    <row r="31" spans="1:21" ht="33.75" hidden="1">
      <c r="A31" s="3" t="s">
        <v>84</v>
      </c>
      <c r="B31" s="15" t="s">
        <v>12</v>
      </c>
      <c r="C31" s="15">
        <v>1</v>
      </c>
      <c r="D31" s="15">
        <v>902</v>
      </c>
      <c r="E31" s="15">
        <v>1004</v>
      </c>
      <c r="F31" s="16">
        <v>121</v>
      </c>
      <c r="G31" s="8">
        <v>0</v>
      </c>
      <c r="H31" s="2"/>
      <c r="I31" s="2"/>
      <c r="J31" s="2"/>
      <c r="K31" s="2">
        <v>0</v>
      </c>
      <c r="L31" s="2"/>
      <c r="M31" s="2"/>
      <c r="N31" s="2"/>
      <c r="O31" s="2"/>
      <c r="P31" s="2"/>
      <c r="Q31" s="2"/>
      <c r="R31" s="2"/>
      <c r="S31" s="2"/>
      <c r="T31" s="8">
        <f>G31+H31+I31+J31+K31</f>
        <v>0</v>
      </c>
      <c r="U31" s="46"/>
    </row>
    <row r="32" spans="1:21" ht="22.5" hidden="1">
      <c r="A32" s="3" t="s">
        <v>68</v>
      </c>
      <c r="B32" s="15" t="s">
        <v>12</v>
      </c>
      <c r="C32" s="15">
        <v>1</v>
      </c>
      <c r="D32" s="15">
        <v>902</v>
      </c>
      <c r="E32" s="15">
        <v>1004</v>
      </c>
      <c r="F32" s="16">
        <v>122</v>
      </c>
      <c r="G32" s="8">
        <v>0</v>
      </c>
      <c r="H32" s="2"/>
      <c r="I32" s="2"/>
      <c r="J32" s="2"/>
      <c r="K32" s="2">
        <v>0</v>
      </c>
      <c r="L32" s="2"/>
      <c r="M32" s="2"/>
      <c r="N32" s="2"/>
      <c r="O32" s="2"/>
      <c r="P32" s="2"/>
      <c r="Q32" s="2"/>
      <c r="R32" s="2"/>
      <c r="S32" s="2"/>
      <c r="T32" s="8">
        <f>G32+H32+I32+J32+K32</f>
        <v>0</v>
      </c>
      <c r="U32" s="46"/>
    </row>
    <row r="33" spans="1:21" ht="22.5" hidden="1">
      <c r="A33" s="26" t="s">
        <v>69</v>
      </c>
      <c r="B33" s="15" t="s">
        <v>12</v>
      </c>
      <c r="C33" s="15">
        <v>1</v>
      </c>
      <c r="D33" s="15">
        <v>902</v>
      </c>
      <c r="E33" s="15">
        <v>1004</v>
      </c>
      <c r="F33" s="16"/>
      <c r="G33" s="8">
        <f>G34</f>
        <v>0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8">
        <f>T34</f>
        <v>0</v>
      </c>
      <c r="U33" s="46"/>
    </row>
    <row r="34" spans="1:21" ht="45" hidden="1">
      <c r="A34" s="3" t="s">
        <v>13</v>
      </c>
      <c r="B34" s="15" t="s">
        <v>12</v>
      </c>
      <c r="C34" s="15">
        <v>1</v>
      </c>
      <c r="D34" s="15">
        <v>902</v>
      </c>
      <c r="E34" s="27">
        <v>1004</v>
      </c>
      <c r="F34" s="16">
        <v>100</v>
      </c>
      <c r="G34" s="8">
        <f>G35</f>
        <v>0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8">
        <f>T35</f>
        <v>0</v>
      </c>
      <c r="U34" s="46"/>
    </row>
    <row r="35" spans="1:21" ht="22.5" hidden="1">
      <c r="A35" s="3" t="s">
        <v>15</v>
      </c>
      <c r="B35" s="15" t="s">
        <v>12</v>
      </c>
      <c r="C35" s="15">
        <v>1</v>
      </c>
      <c r="D35" s="15">
        <v>902</v>
      </c>
      <c r="E35" s="27">
        <v>1004</v>
      </c>
      <c r="F35" s="16">
        <v>120</v>
      </c>
      <c r="G35" s="8">
        <f>G36+G37</f>
        <v>0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8">
        <f>T36+T37</f>
        <v>0</v>
      </c>
      <c r="U35" s="46"/>
    </row>
    <row r="36" spans="1:21" ht="33.75" hidden="1">
      <c r="A36" s="3" t="s">
        <v>84</v>
      </c>
      <c r="B36" s="15" t="s">
        <v>12</v>
      </c>
      <c r="C36" s="15">
        <v>1</v>
      </c>
      <c r="D36" s="15">
        <v>902</v>
      </c>
      <c r="E36" s="27">
        <v>1004</v>
      </c>
      <c r="F36" s="16">
        <v>121</v>
      </c>
      <c r="G36" s="8">
        <v>0</v>
      </c>
      <c r="H36" s="2"/>
      <c r="I36" s="2"/>
      <c r="J36" s="2"/>
      <c r="K36" s="2">
        <v>0</v>
      </c>
      <c r="L36" s="2"/>
      <c r="M36" s="2"/>
      <c r="N36" s="2"/>
      <c r="O36" s="2"/>
      <c r="P36" s="2"/>
      <c r="Q36" s="2"/>
      <c r="R36" s="2"/>
      <c r="S36" s="2"/>
      <c r="T36" s="8">
        <f>G36+H36+I36+J36+K36</f>
        <v>0</v>
      </c>
      <c r="U36" s="46"/>
    </row>
    <row r="37" spans="1:21" ht="22.5" hidden="1">
      <c r="A37" s="3" t="s">
        <v>68</v>
      </c>
      <c r="B37" s="15" t="s">
        <v>12</v>
      </c>
      <c r="C37" s="15">
        <v>1</v>
      </c>
      <c r="D37" s="15">
        <v>902</v>
      </c>
      <c r="E37" s="27">
        <v>1004</v>
      </c>
      <c r="F37" s="16">
        <v>122</v>
      </c>
      <c r="G37" s="8">
        <v>0</v>
      </c>
      <c r="H37" s="2"/>
      <c r="I37" s="2"/>
      <c r="J37" s="2"/>
      <c r="K37" s="2">
        <v>0</v>
      </c>
      <c r="L37" s="2"/>
      <c r="M37" s="2"/>
      <c r="N37" s="2"/>
      <c r="O37" s="2"/>
      <c r="P37" s="2"/>
      <c r="Q37" s="2"/>
      <c r="R37" s="2"/>
      <c r="S37" s="2"/>
      <c r="T37" s="8">
        <f>G37+H37+I37+J37+K37</f>
        <v>0</v>
      </c>
      <c r="U37" s="46"/>
    </row>
    <row r="38" spans="1:21" ht="11.25">
      <c r="A38" s="3" t="s">
        <v>40</v>
      </c>
      <c r="B38" s="15" t="s">
        <v>12</v>
      </c>
      <c r="C38" s="15">
        <v>1</v>
      </c>
      <c r="D38" s="15">
        <v>902</v>
      </c>
      <c r="E38" s="15">
        <v>1019</v>
      </c>
      <c r="F38" s="25" t="s">
        <v>0</v>
      </c>
      <c r="G38" s="8">
        <f>G39</f>
        <v>9040000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8">
        <f>T39</f>
        <v>9002877</v>
      </c>
      <c r="U38" s="46"/>
    </row>
    <row r="39" spans="1:21" ht="22.5">
      <c r="A39" s="3" t="s">
        <v>86</v>
      </c>
      <c r="B39" s="15" t="s">
        <v>12</v>
      </c>
      <c r="C39" s="15">
        <v>1</v>
      </c>
      <c r="D39" s="15">
        <v>902</v>
      </c>
      <c r="E39" s="15">
        <v>1019</v>
      </c>
      <c r="F39" s="16" t="s">
        <v>27</v>
      </c>
      <c r="G39" s="8">
        <f>G40</f>
        <v>9040000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8">
        <f>T40</f>
        <v>9002877</v>
      </c>
      <c r="U39" s="46"/>
    </row>
    <row r="40" spans="1:21" ht="11.25">
      <c r="A40" s="3" t="s">
        <v>59</v>
      </c>
      <c r="B40" s="15" t="s">
        <v>12</v>
      </c>
      <c r="C40" s="15">
        <v>1</v>
      </c>
      <c r="D40" s="15">
        <v>902</v>
      </c>
      <c r="E40" s="15">
        <v>1019</v>
      </c>
      <c r="F40" s="16">
        <v>610</v>
      </c>
      <c r="G40" s="8">
        <f>G41</f>
        <v>9040000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8">
        <f>T41</f>
        <v>9002877</v>
      </c>
      <c r="U40" s="46"/>
    </row>
    <row r="41" spans="1:21" ht="45">
      <c r="A41" s="3" t="s">
        <v>28</v>
      </c>
      <c r="B41" s="15" t="s">
        <v>12</v>
      </c>
      <c r="C41" s="15">
        <v>1</v>
      </c>
      <c r="D41" s="15">
        <v>902</v>
      </c>
      <c r="E41" s="15">
        <v>1019</v>
      </c>
      <c r="F41" s="16" t="s">
        <v>29</v>
      </c>
      <c r="G41" s="8">
        <v>9040000</v>
      </c>
      <c r="H41" s="2"/>
      <c r="I41" s="2"/>
      <c r="J41" s="2"/>
      <c r="K41" s="2"/>
      <c r="L41" s="2"/>
      <c r="M41" s="2"/>
      <c r="N41" s="2"/>
      <c r="O41" s="2"/>
      <c r="P41" s="2"/>
      <c r="Q41" s="2">
        <v>112877</v>
      </c>
      <c r="R41" s="2"/>
      <c r="S41" s="2">
        <v>-150000</v>
      </c>
      <c r="T41" s="8">
        <f>G41+H41+I41+J41+K41+L41+M41+N41+O41+P41+Q41+R41+S41</f>
        <v>9002877</v>
      </c>
      <c r="U41" s="46"/>
    </row>
    <row r="42" spans="1:21" ht="22.5">
      <c r="A42" s="26" t="s">
        <v>113</v>
      </c>
      <c r="B42" s="15" t="s">
        <v>12</v>
      </c>
      <c r="C42" s="15">
        <v>1</v>
      </c>
      <c r="D42" s="15">
        <v>902</v>
      </c>
      <c r="E42" s="15">
        <v>1020</v>
      </c>
      <c r="F42" s="25" t="s">
        <v>0</v>
      </c>
      <c r="G42" s="8">
        <f>G43</f>
        <v>6166670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8">
        <f>T43</f>
        <v>6180379</v>
      </c>
      <c r="U42" s="46"/>
    </row>
    <row r="43" spans="1:21" ht="22.5">
      <c r="A43" s="3" t="s">
        <v>86</v>
      </c>
      <c r="B43" s="15" t="s">
        <v>12</v>
      </c>
      <c r="C43" s="15">
        <v>1</v>
      </c>
      <c r="D43" s="15">
        <v>902</v>
      </c>
      <c r="E43" s="15">
        <v>1020</v>
      </c>
      <c r="F43" s="16" t="s">
        <v>27</v>
      </c>
      <c r="G43" s="8">
        <f>G44</f>
        <v>6166670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8">
        <f>T44</f>
        <v>6180379</v>
      </c>
      <c r="U43" s="46"/>
    </row>
    <row r="44" spans="1:21" ht="11.25">
      <c r="A44" s="3" t="s">
        <v>59</v>
      </c>
      <c r="B44" s="15" t="s">
        <v>12</v>
      </c>
      <c r="C44" s="15">
        <v>1</v>
      </c>
      <c r="D44" s="15">
        <v>902</v>
      </c>
      <c r="E44" s="15">
        <v>1020</v>
      </c>
      <c r="F44" s="16">
        <v>610</v>
      </c>
      <c r="G44" s="8">
        <f>G45</f>
        <v>6166670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8">
        <f>T45</f>
        <v>6180379</v>
      </c>
      <c r="U44" s="46"/>
    </row>
    <row r="45" spans="1:21" ht="45">
      <c r="A45" s="3" t="s">
        <v>28</v>
      </c>
      <c r="B45" s="15" t="s">
        <v>12</v>
      </c>
      <c r="C45" s="15">
        <v>1</v>
      </c>
      <c r="D45" s="15">
        <v>902</v>
      </c>
      <c r="E45" s="15">
        <v>1020</v>
      </c>
      <c r="F45" s="16" t="s">
        <v>29</v>
      </c>
      <c r="G45" s="8">
        <v>6166670</v>
      </c>
      <c r="H45" s="2"/>
      <c r="I45" s="2"/>
      <c r="J45" s="2"/>
      <c r="K45" s="2"/>
      <c r="L45" s="2"/>
      <c r="M45" s="2"/>
      <c r="N45" s="2"/>
      <c r="O45" s="2"/>
      <c r="P45" s="2"/>
      <c r="Q45" s="2">
        <v>13709</v>
      </c>
      <c r="R45" s="2"/>
      <c r="S45" s="2"/>
      <c r="T45" s="8">
        <f>G45+H45+I45+J45+K45+L45+M45+N45+O45+P45+Q45</f>
        <v>6180379</v>
      </c>
      <c r="U45" s="46"/>
    </row>
    <row r="46" spans="1:21" ht="22.5">
      <c r="A46" s="26" t="s">
        <v>114</v>
      </c>
      <c r="B46" s="15" t="s">
        <v>12</v>
      </c>
      <c r="C46" s="15">
        <v>1</v>
      </c>
      <c r="D46" s="15">
        <v>902</v>
      </c>
      <c r="E46" s="15">
        <v>1021</v>
      </c>
      <c r="F46" s="25" t="s">
        <v>0</v>
      </c>
      <c r="G46" s="8">
        <f>G47</f>
        <v>4980200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8">
        <f>T47</f>
        <v>5535172</v>
      </c>
      <c r="U46" s="46"/>
    </row>
    <row r="47" spans="1:21" ht="22.5">
      <c r="A47" s="3" t="s">
        <v>86</v>
      </c>
      <c r="B47" s="15" t="s">
        <v>12</v>
      </c>
      <c r="C47" s="15">
        <v>1</v>
      </c>
      <c r="D47" s="15">
        <v>902</v>
      </c>
      <c r="E47" s="15">
        <v>1021</v>
      </c>
      <c r="F47" s="16" t="s">
        <v>27</v>
      </c>
      <c r="G47" s="8">
        <f>G48</f>
        <v>4980200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8">
        <f>T48</f>
        <v>5535172</v>
      </c>
      <c r="U47" s="46"/>
    </row>
    <row r="48" spans="1:21" ht="11.25">
      <c r="A48" s="3" t="s">
        <v>59</v>
      </c>
      <c r="B48" s="15" t="s">
        <v>12</v>
      </c>
      <c r="C48" s="15">
        <v>1</v>
      </c>
      <c r="D48" s="15">
        <v>902</v>
      </c>
      <c r="E48" s="15">
        <v>1021</v>
      </c>
      <c r="F48" s="16">
        <v>610</v>
      </c>
      <c r="G48" s="8">
        <f>G49</f>
        <v>4980200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8">
        <f>T49</f>
        <v>5535172</v>
      </c>
      <c r="U48" s="46"/>
    </row>
    <row r="49" spans="1:21" ht="45">
      <c r="A49" s="3" t="s">
        <v>28</v>
      </c>
      <c r="B49" s="15" t="s">
        <v>12</v>
      </c>
      <c r="C49" s="15">
        <v>1</v>
      </c>
      <c r="D49" s="15">
        <v>902</v>
      </c>
      <c r="E49" s="15">
        <v>1021</v>
      </c>
      <c r="F49" s="16" t="s">
        <v>29</v>
      </c>
      <c r="G49" s="8">
        <v>4980200</v>
      </c>
      <c r="H49" s="2"/>
      <c r="I49" s="2"/>
      <c r="J49" s="2"/>
      <c r="K49" s="2"/>
      <c r="L49" s="2"/>
      <c r="M49" s="2"/>
      <c r="N49" s="2"/>
      <c r="O49" s="2"/>
      <c r="P49" s="2"/>
      <c r="Q49" s="2">
        <v>554972</v>
      </c>
      <c r="R49" s="2"/>
      <c r="S49" s="2"/>
      <c r="T49" s="8">
        <f>G49+H49+I49+J49+K49+L49+M49+N49+O49+P49+Q49</f>
        <v>5535172</v>
      </c>
      <c r="U49" s="46"/>
    </row>
    <row r="50" spans="1:21" ht="45">
      <c r="A50" s="26" t="s">
        <v>115</v>
      </c>
      <c r="B50" s="15" t="s">
        <v>12</v>
      </c>
      <c r="C50" s="15">
        <v>1</v>
      </c>
      <c r="D50" s="15">
        <v>902</v>
      </c>
      <c r="E50" s="15">
        <v>1061</v>
      </c>
      <c r="F50" s="16"/>
      <c r="G50" s="8">
        <f>G51</f>
        <v>11447205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8">
        <f>T51</f>
        <v>11906423</v>
      </c>
      <c r="U50" s="46"/>
    </row>
    <row r="51" spans="1:21" ht="22.5">
      <c r="A51" s="3" t="s">
        <v>86</v>
      </c>
      <c r="B51" s="15" t="s">
        <v>12</v>
      </c>
      <c r="C51" s="15">
        <v>1</v>
      </c>
      <c r="D51" s="15">
        <v>902</v>
      </c>
      <c r="E51" s="15">
        <v>1061</v>
      </c>
      <c r="F51" s="16">
        <v>600</v>
      </c>
      <c r="G51" s="8">
        <f>G52</f>
        <v>11447205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8">
        <f>T52</f>
        <v>11906423</v>
      </c>
      <c r="U51" s="46"/>
    </row>
    <row r="52" spans="1:21" ht="11.25">
      <c r="A52" s="3" t="s">
        <v>59</v>
      </c>
      <c r="B52" s="15" t="s">
        <v>12</v>
      </c>
      <c r="C52" s="15">
        <v>1</v>
      </c>
      <c r="D52" s="15">
        <v>902</v>
      </c>
      <c r="E52" s="15">
        <v>1061</v>
      </c>
      <c r="F52" s="16">
        <v>610</v>
      </c>
      <c r="G52" s="8">
        <f>G53</f>
        <v>11447205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8">
        <f>T53</f>
        <v>11906423</v>
      </c>
      <c r="U52" s="46"/>
    </row>
    <row r="53" spans="1:21" ht="45">
      <c r="A53" s="3" t="s">
        <v>28</v>
      </c>
      <c r="B53" s="15" t="s">
        <v>12</v>
      </c>
      <c r="C53" s="15">
        <v>1</v>
      </c>
      <c r="D53" s="15">
        <v>902</v>
      </c>
      <c r="E53" s="15">
        <v>1061</v>
      </c>
      <c r="F53" s="16">
        <v>611</v>
      </c>
      <c r="G53" s="8">
        <v>11447205</v>
      </c>
      <c r="H53" s="2"/>
      <c r="I53" s="2"/>
      <c r="J53" s="2"/>
      <c r="K53" s="2"/>
      <c r="L53" s="2"/>
      <c r="M53" s="2"/>
      <c r="N53" s="2"/>
      <c r="O53" s="2"/>
      <c r="P53" s="2"/>
      <c r="Q53" s="2">
        <v>459218</v>
      </c>
      <c r="R53" s="2"/>
      <c r="S53" s="2"/>
      <c r="T53" s="8">
        <f>G53+H53+I53+J53+K53+L53+M53+N53+O53+P53+Q53</f>
        <v>11906423</v>
      </c>
      <c r="U53" s="46"/>
    </row>
    <row r="54" spans="1:21" ht="45">
      <c r="A54" s="4" t="s">
        <v>116</v>
      </c>
      <c r="B54" s="15" t="s">
        <v>12</v>
      </c>
      <c r="C54" s="15">
        <v>1</v>
      </c>
      <c r="D54" s="15">
        <v>902</v>
      </c>
      <c r="E54" s="15">
        <v>1062</v>
      </c>
      <c r="F54" s="16"/>
      <c r="G54" s="8">
        <f>G55</f>
        <v>3066500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8">
        <f>T55</f>
        <v>3126747</v>
      </c>
      <c r="U54" s="46"/>
    </row>
    <row r="55" spans="1:21" ht="22.5">
      <c r="A55" s="3" t="s">
        <v>86</v>
      </c>
      <c r="B55" s="15" t="s">
        <v>12</v>
      </c>
      <c r="C55" s="15">
        <v>1</v>
      </c>
      <c r="D55" s="15">
        <v>902</v>
      </c>
      <c r="E55" s="15">
        <v>1062</v>
      </c>
      <c r="F55" s="16">
        <v>600</v>
      </c>
      <c r="G55" s="8">
        <f>G56</f>
        <v>3066500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8">
        <f>T56</f>
        <v>3126747</v>
      </c>
      <c r="U55" s="46"/>
    </row>
    <row r="56" spans="1:21" ht="11.25">
      <c r="A56" s="3" t="s">
        <v>59</v>
      </c>
      <c r="B56" s="15" t="s">
        <v>12</v>
      </c>
      <c r="C56" s="15">
        <v>1</v>
      </c>
      <c r="D56" s="15">
        <v>902</v>
      </c>
      <c r="E56" s="15">
        <v>1062</v>
      </c>
      <c r="F56" s="16">
        <v>610</v>
      </c>
      <c r="G56" s="8">
        <f>G57</f>
        <v>3066500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8">
        <f>T57</f>
        <v>3126747</v>
      </c>
      <c r="U56" s="46"/>
    </row>
    <row r="57" spans="1:21" ht="45">
      <c r="A57" s="3" t="s">
        <v>28</v>
      </c>
      <c r="B57" s="15" t="s">
        <v>12</v>
      </c>
      <c r="C57" s="15">
        <v>1</v>
      </c>
      <c r="D57" s="15">
        <v>902</v>
      </c>
      <c r="E57" s="15">
        <v>1062</v>
      </c>
      <c r="F57" s="16">
        <v>611</v>
      </c>
      <c r="G57" s="8">
        <v>3066500</v>
      </c>
      <c r="H57" s="2"/>
      <c r="I57" s="2"/>
      <c r="J57" s="2"/>
      <c r="K57" s="2"/>
      <c r="L57" s="2"/>
      <c r="M57" s="2"/>
      <c r="N57" s="2"/>
      <c r="O57" s="2"/>
      <c r="P57" s="2"/>
      <c r="Q57" s="2">
        <v>60247</v>
      </c>
      <c r="R57" s="2"/>
      <c r="S57" s="2"/>
      <c r="T57" s="8">
        <f>G57+H57+I57+J57+K57+L57+M57+N57+O57+P57+Q57</f>
        <v>3126747</v>
      </c>
      <c r="U57" s="46"/>
    </row>
    <row r="58" spans="1:21" ht="45">
      <c r="A58" s="4" t="s">
        <v>155</v>
      </c>
      <c r="B58" s="15" t="s">
        <v>12</v>
      </c>
      <c r="C58" s="15">
        <v>1</v>
      </c>
      <c r="D58" s="15">
        <v>902</v>
      </c>
      <c r="E58" s="15">
        <v>1121</v>
      </c>
      <c r="F58" s="16"/>
      <c r="G58" s="8">
        <f>G59</f>
        <v>41000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8">
        <f>T59</f>
        <v>163760.39999999997</v>
      </c>
      <c r="U58" s="46"/>
    </row>
    <row r="59" spans="1:21" ht="22.5">
      <c r="A59" s="3" t="s">
        <v>17</v>
      </c>
      <c r="B59" s="15" t="s">
        <v>12</v>
      </c>
      <c r="C59" s="15">
        <v>1</v>
      </c>
      <c r="D59" s="15">
        <v>902</v>
      </c>
      <c r="E59" s="15">
        <v>1121</v>
      </c>
      <c r="F59" s="16">
        <v>200</v>
      </c>
      <c r="G59" s="8">
        <f>G60</f>
        <v>41000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8">
        <f>T60</f>
        <v>163760.39999999997</v>
      </c>
      <c r="U59" s="46"/>
    </row>
    <row r="60" spans="1:21" ht="22.5">
      <c r="A60" s="3" t="s">
        <v>19</v>
      </c>
      <c r="B60" s="15" t="s">
        <v>12</v>
      </c>
      <c r="C60" s="15">
        <v>1</v>
      </c>
      <c r="D60" s="15">
        <v>902</v>
      </c>
      <c r="E60" s="15">
        <v>1121</v>
      </c>
      <c r="F60" s="16">
        <v>240</v>
      </c>
      <c r="G60" s="8">
        <v>41000</v>
      </c>
      <c r="H60" s="2"/>
      <c r="I60" s="2"/>
      <c r="J60" s="2"/>
      <c r="K60" s="2">
        <v>23000</v>
      </c>
      <c r="L60" s="2">
        <v>75382.48</v>
      </c>
      <c r="M60" s="2">
        <v>1000</v>
      </c>
      <c r="N60" s="2"/>
      <c r="O60" s="2"/>
      <c r="P60" s="2"/>
      <c r="Q60" s="2">
        <v>23377.92</v>
      </c>
      <c r="R60" s="2"/>
      <c r="S60" s="2"/>
      <c r="T60" s="8">
        <f>G60+H60+I60+J60+K60+L60+M60+N60+O60+P60+Q60</f>
        <v>163760.39999999997</v>
      </c>
      <c r="U60" s="46"/>
    </row>
    <row r="61" spans="1:21" ht="11.25" hidden="1">
      <c r="A61" s="3"/>
      <c r="B61" s="15"/>
      <c r="C61" s="15"/>
      <c r="D61" s="15"/>
      <c r="E61" s="15"/>
      <c r="F61" s="16"/>
      <c r="G61" s="8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8"/>
      <c r="U61" s="46"/>
    </row>
    <row r="62" spans="1:21" ht="11.25" hidden="1">
      <c r="A62" s="3"/>
      <c r="B62" s="15"/>
      <c r="C62" s="15"/>
      <c r="D62" s="15"/>
      <c r="E62" s="15"/>
      <c r="F62" s="16"/>
      <c r="G62" s="8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8"/>
      <c r="U62" s="46"/>
    </row>
    <row r="63" spans="1:21" ht="22.5">
      <c r="A63" s="28" t="s">
        <v>173</v>
      </c>
      <c r="B63" s="15" t="s">
        <v>12</v>
      </c>
      <c r="C63" s="15">
        <v>1</v>
      </c>
      <c r="D63" s="15">
        <v>902</v>
      </c>
      <c r="E63" s="15">
        <v>1127</v>
      </c>
      <c r="F63" s="16"/>
      <c r="G63" s="8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8">
        <f>T64</f>
        <v>20002970</v>
      </c>
      <c r="U63" s="46"/>
    </row>
    <row r="64" spans="1:21" ht="33.75">
      <c r="A64" s="28" t="s">
        <v>169</v>
      </c>
      <c r="B64" s="15" t="s">
        <v>12</v>
      </c>
      <c r="C64" s="15">
        <v>1</v>
      </c>
      <c r="D64" s="15">
        <v>902</v>
      </c>
      <c r="E64" s="15">
        <v>1127</v>
      </c>
      <c r="F64" s="16">
        <v>400</v>
      </c>
      <c r="G64" s="8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8">
        <f>T65</f>
        <v>20002970</v>
      </c>
      <c r="U64" s="46"/>
    </row>
    <row r="65" spans="1:21" ht="11.25">
      <c r="A65" s="28" t="s">
        <v>54</v>
      </c>
      <c r="B65" s="15" t="s">
        <v>12</v>
      </c>
      <c r="C65" s="15">
        <v>1</v>
      </c>
      <c r="D65" s="15">
        <v>902</v>
      </c>
      <c r="E65" s="15">
        <v>1127</v>
      </c>
      <c r="F65" s="16">
        <v>410</v>
      </c>
      <c r="G65" s="8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8">
        <f>T66</f>
        <v>20002970</v>
      </c>
      <c r="U65" s="46"/>
    </row>
    <row r="66" spans="1:21" ht="33.75">
      <c r="A66" s="28" t="s">
        <v>174</v>
      </c>
      <c r="B66" s="15" t="s">
        <v>12</v>
      </c>
      <c r="C66" s="15">
        <v>1</v>
      </c>
      <c r="D66" s="15">
        <v>902</v>
      </c>
      <c r="E66" s="15">
        <v>1127</v>
      </c>
      <c r="F66" s="16">
        <v>414</v>
      </c>
      <c r="G66" s="8"/>
      <c r="H66" s="2"/>
      <c r="I66" s="2">
        <v>16002970</v>
      </c>
      <c r="J66" s="2"/>
      <c r="K66" s="2"/>
      <c r="L66" s="2"/>
      <c r="M66" s="2"/>
      <c r="N66" s="2"/>
      <c r="O66" s="2"/>
      <c r="P66" s="2">
        <v>4000000</v>
      </c>
      <c r="Q66" s="2"/>
      <c r="R66" s="2"/>
      <c r="S66" s="2"/>
      <c r="T66" s="8">
        <f>G66+H66+I66+J66+K66+L66+M66+N66+O66+P66+Q66</f>
        <v>20002970</v>
      </c>
      <c r="U66" s="46"/>
    </row>
    <row r="67" spans="1:21" ht="11.25" hidden="1">
      <c r="A67" s="3"/>
      <c r="B67" s="15"/>
      <c r="C67" s="15"/>
      <c r="D67" s="15"/>
      <c r="E67" s="15"/>
      <c r="F67" s="16"/>
      <c r="G67" s="8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8"/>
      <c r="U67" s="46"/>
    </row>
    <row r="68" spans="1:21" ht="67.5">
      <c r="A68" s="3" t="s">
        <v>165</v>
      </c>
      <c r="B68" s="15" t="s">
        <v>12</v>
      </c>
      <c r="C68" s="15">
        <v>1</v>
      </c>
      <c r="D68" s="15">
        <v>902</v>
      </c>
      <c r="E68" s="27">
        <v>1202</v>
      </c>
      <c r="F68" s="16"/>
      <c r="G68" s="8">
        <f>G69+G72</f>
        <v>1316200</v>
      </c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8">
        <f>T69+T72</f>
        <v>1316200</v>
      </c>
      <c r="U68" s="46"/>
    </row>
    <row r="69" spans="1:21" ht="45">
      <c r="A69" s="3" t="s">
        <v>13</v>
      </c>
      <c r="B69" s="15" t="s">
        <v>12</v>
      </c>
      <c r="C69" s="15">
        <v>1</v>
      </c>
      <c r="D69" s="15">
        <v>902</v>
      </c>
      <c r="E69" s="27">
        <v>1202</v>
      </c>
      <c r="F69" s="16">
        <v>100</v>
      </c>
      <c r="G69" s="8">
        <f>G70</f>
        <v>1316000</v>
      </c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8">
        <f>T70</f>
        <v>1316000</v>
      </c>
      <c r="U69" s="46"/>
    </row>
    <row r="70" spans="1:21" ht="22.5">
      <c r="A70" s="3" t="s">
        <v>15</v>
      </c>
      <c r="B70" s="15" t="s">
        <v>12</v>
      </c>
      <c r="C70" s="15">
        <v>1</v>
      </c>
      <c r="D70" s="15">
        <v>902</v>
      </c>
      <c r="E70" s="27">
        <v>1202</v>
      </c>
      <c r="F70" s="16">
        <v>120</v>
      </c>
      <c r="G70" s="8">
        <f>G71</f>
        <v>1316000</v>
      </c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8">
        <f>T71</f>
        <v>1316000</v>
      </c>
      <c r="U70" s="46"/>
    </row>
    <row r="71" spans="1:21" ht="33.75">
      <c r="A71" s="3" t="s">
        <v>84</v>
      </c>
      <c r="B71" s="15" t="s">
        <v>12</v>
      </c>
      <c r="C71" s="15">
        <v>1</v>
      </c>
      <c r="D71" s="15">
        <v>902</v>
      </c>
      <c r="E71" s="27">
        <v>1202</v>
      </c>
      <c r="F71" s="16">
        <v>121</v>
      </c>
      <c r="G71" s="8">
        <v>1316000</v>
      </c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8">
        <f>G71+H71+I71+J71+K71+L71+M71+N71+O71+P71+Q71</f>
        <v>1316000</v>
      </c>
      <c r="U71" s="46"/>
    </row>
    <row r="72" spans="1:21" ht="22.5">
      <c r="A72" s="3" t="s">
        <v>17</v>
      </c>
      <c r="B72" s="15" t="s">
        <v>12</v>
      </c>
      <c r="C72" s="15">
        <v>1</v>
      </c>
      <c r="D72" s="15">
        <v>902</v>
      </c>
      <c r="E72" s="27">
        <v>1202</v>
      </c>
      <c r="F72" s="16" t="s">
        <v>18</v>
      </c>
      <c r="G72" s="8">
        <f>G73</f>
        <v>200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8">
        <f>T73</f>
        <v>200</v>
      </c>
      <c r="U72" s="46"/>
    </row>
    <row r="73" spans="1:21" ht="22.5">
      <c r="A73" s="3" t="s">
        <v>19</v>
      </c>
      <c r="B73" s="15" t="s">
        <v>12</v>
      </c>
      <c r="C73" s="15">
        <v>1</v>
      </c>
      <c r="D73" s="15">
        <v>902</v>
      </c>
      <c r="E73" s="27">
        <v>1202</v>
      </c>
      <c r="F73" s="16" t="s">
        <v>20</v>
      </c>
      <c r="G73" s="8">
        <v>200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8">
        <f>G73+H73+I73+J73+K73+L73+M73+N73+O73+P73+Q73</f>
        <v>200</v>
      </c>
      <c r="U73" s="46"/>
    </row>
    <row r="74" spans="1:21" ht="33.75">
      <c r="A74" s="4" t="s">
        <v>117</v>
      </c>
      <c r="B74" s="15" t="s">
        <v>12</v>
      </c>
      <c r="C74" s="15">
        <v>1</v>
      </c>
      <c r="D74" s="15">
        <v>902</v>
      </c>
      <c r="E74" s="15">
        <v>1216</v>
      </c>
      <c r="F74" s="16"/>
      <c r="G74" s="8">
        <f>G75</f>
        <v>1761000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8">
        <f>T75</f>
        <v>1761000</v>
      </c>
      <c r="U74" s="46"/>
    </row>
    <row r="75" spans="1:21" ht="11.25">
      <c r="A75" s="3" t="s">
        <v>21</v>
      </c>
      <c r="B75" s="15" t="s">
        <v>12</v>
      </c>
      <c r="C75" s="15">
        <v>1</v>
      </c>
      <c r="D75" s="15">
        <v>902</v>
      </c>
      <c r="E75" s="15">
        <v>1216</v>
      </c>
      <c r="F75" s="16">
        <v>800</v>
      </c>
      <c r="G75" s="8">
        <f>G76</f>
        <v>1761000</v>
      </c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8">
        <f>T76</f>
        <v>1761000</v>
      </c>
      <c r="U75" s="46"/>
    </row>
    <row r="76" spans="1:21" ht="33.75">
      <c r="A76" s="3" t="s">
        <v>52</v>
      </c>
      <c r="B76" s="15" t="s">
        <v>12</v>
      </c>
      <c r="C76" s="15">
        <v>1</v>
      </c>
      <c r="D76" s="15">
        <v>902</v>
      </c>
      <c r="E76" s="15">
        <v>1216</v>
      </c>
      <c r="F76" s="16">
        <v>810</v>
      </c>
      <c r="G76" s="8">
        <v>1761000</v>
      </c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8">
        <f>G76+H76+I76+J76+K76+L76+M76+N76+O76+P76+Q76</f>
        <v>1761000</v>
      </c>
      <c r="U76" s="46"/>
    </row>
    <row r="77" spans="1:21" ht="33.75">
      <c r="A77" s="13" t="s">
        <v>190</v>
      </c>
      <c r="B77" s="15" t="s">
        <v>12</v>
      </c>
      <c r="C77" s="15">
        <v>1</v>
      </c>
      <c r="D77" s="15">
        <v>902</v>
      </c>
      <c r="E77" s="15">
        <v>1222</v>
      </c>
      <c r="F77" s="16"/>
      <c r="G77" s="8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8">
        <f>T78</f>
        <v>1000000</v>
      </c>
      <c r="U77" s="46"/>
    </row>
    <row r="78" spans="1:21" ht="22.5">
      <c r="A78" s="13" t="s">
        <v>17</v>
      </c>
      <c r="B78" s="15" t="s">
        <v>12</v>
      </c>
      <c r="C78" s="15">
        <v>1</v>
      </c>
      <c r="D78" s="15">
        <v>902</v>
      </c>
      <c r="E78" s="15">
        <v>1222</v>
      </c>
      <c r="F78" s="16">
        <v>200</v>
      </c>
      <c r="G78" s="8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8">
        <f>T79</f>
        <v>1000000</v>
      </c>
      <c r="U78" s="46"/>
    </row>
    <row r="79" spans="1:21" ht="22.5">
      <c r="A79" s="13" t="s">
        <v>19</v>
      </c>
      <c r="B79" s="15" t="s">
        <v>12</v>
      </c>
      <c r="C79" s="15">
        <v>1</v>
      </c>
      <c r="D79" s="15">
        <v>902</v>
      </c>
      <c r="E79" s="15">
        <v>1222</v>
      </c>
      <c r="F79" s="16">
        <v>240</v>
      </c>
      <c r="G79" s="8"/>
      <c r="H79" s="2"/>
      <c r="I79" s="2"/>
      <c r="J79" s="2"/>
      <c r="K79" s="2"/>
      <c r="L79" s="2"/>
      <c r="M79" s="2"/>
      <c r="N79" s="8">
        <v>1000000</v>
      </c>
      <c r="O79" s="8"/>
      <c r="P79" s="8"/>
      <c r="Q79" s="8"/>
      <c r="R79" s="8"/>
      <c r="S79" s="8"/>
      <c r="T79" s="8">
        <f>G79+H79+I79+J79+K79+L79+M79+N79+O79+P79+Q79</f>
        <v>1000000</v>
      </c>
      <c r="U79" s="46"/>
    </row>
    <row r="80" spans="1:21" ht="33.75">
      <c r="A80" s="26" t="s">
        <v>73</v>
      </c>
      <c r="B80" s="15" t="s">
        <v>12</v>
      </c>
      <c r="C80" s="15">
        <v>1</v>
      </c>
      <c r="D80" s="15">
        <v>902</v>
      </c>
      <c r="E80" s="15">
        <v>1231</v>
      </c>
      <c r="F80" s="25"/>
      <c r="G80" s="8">
        <f>G81</f>
        <v>7007271</v>
      </c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8">
        <f>T81</f>
        <v>21088323.1</v>
      </c>
      <c r="U80" s="46"/>
    </row>
    <row r="81" spans="1:21" ht="22.5">
      <c r="A81" s="3" t="s">
        <v>17</v>
      </c>
      <c r="B81" s="15" t="s">
        <v>12</v>
      </c>
      <c r="C81" s="15">
        <v>1</v>
      </c>
      <c r="D81" s="15">
        <v>902</v>
      </c>
      <c r="E81" s="15">
        <v>1231</v>
      </c>
      <c r="F81" s="16">
        <v>200</v>
      </c>
      <c r="G81" s="8">
        <f>G82</f>
        <v>7007271</v>
      </c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8">
        <f>T82</f>
        <v>21088323.1</v>
      </c>
      <c r="U81" s="46"/>
    </row>
    <row r="82" spans="1:21" ht="22.5">
      <c r="A82" s="3" t="s">
        <v>19</v>
      </c>
      <c r="B82" s="15" t="s">
        <v>12</v>
      </c>
      <c r="C82" s="15">
        <v>1</v>
      </c>
      <c r="D82" s="15">
        <v>902</v>
      </c>
      <c r="E82" s="15">
        <v>1231</v>
      </c>
      <c r="F82" s="16">
        <v>240</v>
      </c>
      <c r="G82" s="8">
        <v>7007271</v>
      </c>
      <c r="H82" s="2">
        <v>499321.6</v>
      </c>
      <c r="I82" s="2"/>
      <c r="J82" s="2"/>
      <c r="K82" s="2">
        <v>2630000</v>
      </c>
      <c r="L82" s="2"/>
      <c r="M82" s="2"/>
      <c r="N82" s="2">
        <v>4097440</v>
      </c>
      <c r="O82" s="2"/>
      <c r="P82" s="2">
        <v>4691120</v>
      </c>
      <c r="Q82" s="2">
        <v>1272200</v>
      </c>
      <c r="R82" s="2"/>
      <c r="S82" s="2">
        <v>890970.5</v>
      </c>
      <c r="T82" s="8">
        <f>G82+H82+I82+J82+K82+L82+M82+N82+O82+P82+Q82+R82+S82</f>
        <v>21088323.1</v>
      </c>
      <c r="U82" s="46"/>
    </row>
    <row r="83" spans="1:21" ht="22.5">
      <c r="A83" s="11" t="s">
        <v>166</v>
      </c>
      <c r="B83" s="15" t="s">
        <v>12</v>
      </c>
      <c r="C83" s="15">
        <v>1</v>
      </c>
      <c r="D83" s="15">
        <v>902</v>
      </c>
      <c r="E83" s="15">
        <v>1239</v>
      </c>
      <c r="F83" s="16"/>
      <c r="G83" s="8">
        <f>G84</f>
        <v>10000</v>
      </c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8">
        <f>T84</f>
        <v>25000</v>
      </c>
      <c r="U83" s="46"/>
    </row>
    <row r="84" spans="1:21" ht="22.5">
      <c r="A84" s="3" t="s">
        <v>17</v>
      </c>
      <c r="B84" s="15" t="s">
        <v>12</v>
      </c>
      <c r="C84" s="15">
        <v>1</v>
      </c>
      <c r="D84" s="15">
        <v>902</v>
      </c>
      <c r="E84" s="15">
        <v>1239</v>
      </c>
      <c r="F84" s="16">
        <v>200</v>
      </c>
      <c r="G84" s="8">
        <v>10000</v>
      </c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8">
        <f>T85</f>
        <v>25000</v>
      </c>
      <c r="U84" s="46"/>
    </row>
    <row r="85" spans="1:21" ht="22.5">
      <c r="A85" s="3" t="s">
        <v>19</v>
      </c>
      <c r="B85" s="15" t="s">
        <v>12</v>
      </c>
      <c r="C85" s="15">
        <v>1</v>
      </c>
      <c r="D85" s="15">
        <v>902</v>
      </c>
      <c r="E85" s="15">
        <v>1239</v>
      </c>
      <c r="F85" s="16">
        <v>240</v>
      </c>
      <c r="G85" s="8">
        <v>10000</v>
      </c>
      <c r="H85" s="2">
        <v>15000</v>
      </c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8">
        <f>G85+H85+I85+J85+K85+L85+M85+N85+O85+P85+Q85</f>
        <v>25000</v>
      </c>
      <c r="U85" s="46"/>
    </row>
    <row r="86" spans="1:21" ht="11.25">
      <c r="A86" s="3" t="s">
        <v>53</v>
      </c>
      <c r="B86" s="15" t="s">
        <v>12</v>
      </c>
      <c r="C86" s="15">
        <v>1</v>
      </c>
      <c r="D86" s="15">
        <v>902</v>
      </c>
      <c r="E86" s="15">
        <v>1242</v>
      </c>
      <c r="F86" s="16"/>
      <c r="G86" s="8">
        <f>G89</f>
        <v>2212476.72</v>
      </c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8">
        <f>T89+T87</f>
        <v>1126381.33</v>
      </c>
      <c r="U86" s="46"/>
    </row>
    <row r="87" spans="1:21" ht="22.5">
      <c r="A87" s="13" t="s">
        <v>86</v>
      </c>
      <c r="B87" s="15" t="s">
        <v>12</v>
      </c>
      <c r="C87" s="15">
        <v>1</v>
      </c>
      <c r="D87" s="15">
        <v>902</v>
      </c>
      <c r="E87" s="15">
        <v>1242</v>
      </c>
      <c r="F87" s="16">
        <v>600</v>
      </c>
      <c r="G87" s="8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8">
        <f>T88</f>
        <v>1126381.33</v>
      </c>
      <c r="U87" s="46"/>
    </row>
    <row r="88" spans="1:21" ht="22.5">
      <c r="A88" s="13" t="s">
        <v>200</v>
      </c>
      <c r="B88" s="15" t="s">
        <v>12</v>
      </c>
      <c r="C88" s="15">
        <v>1</v>
      </c>
      <c r="D88" s="15">
        <v>902</v>
      </c>
      <c r="E88" s="15">
        <v>1242</v>
      </c>
      <c r="F88" s="16">
        <v>630</v>
      </c>
      <c r="G88" s="8"/>
      <c r="H88" s="2"/>
      <c r="I88" s="2"/>
      <c r="J88" s="2"/>
      <c r="K88" s="2"/>
      <c r="L88" s="2"/>
      <c r="M88" s="2"/>
      <c r="N88" s="2"/>
      <c r="O88" s="2"/>
      <c r="P88" s="2"/>
      <c r="Q88" s="2">
        <v>1126381.33</v>
      </c>
      <c r="R88" s="2"/>
      <c r="S88" s="2"/>
      <c r="T88" s="8">
        <f>G88+H88+I88+J88+K88+L88+M88+N88+O88+P88+Q88</f>
        <v>1126381.33</v>
      </c>
      <c r="U88" s="46"/>
    </row>
    <row r="89" spans="1:21" ht="11.25">
      <c r="A89" s="3" t="s">
        <v>21</v>
      </c>
      <c r="B89" s="15" t="s">
        <v>12</v>
      </c>
      <c r="C89" s="15">
        <v>1</v>
      </c>
      <c r="D89" s="15">
        <v>902</v>
      </c>
      <c r="E89" s="15">
        <v>1242</v>
      </c>
      <c r="F89" s="16">
        <v>800</v>
      </c>
      <c r="G89" s="8">
        <f>G90</f>
        <v>2212476.72</v>
      </c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8">
        <f>T90</f>
        <v>0</v>
      </c>
      <c r="U89" s="46"/>
    </row>
    <row r="90" spans="1:21" ht="33.75">
      <c r="A90" s="3" t="s">
        <v>52</v>
      </c>
      <c r="B90" s="15" t="s">
        <v>12</v>
      </c>
      <c r="C90" s="15">
        <v>1</v>
      </c>
      <c r="D90" s="15">
        <v>902</v>
      </c>
      <c r="E90" s="15">
        <v>1242</v>
      </c>
      <c r="F90" s="16">
        <v>810</v>
      </c>
      <c r="G90" s="8">
        <v>2212476.72</v>
      </c>
      <c r="H90" s="2"/>
      <c r="I90" s="2"/>
      <c r="J90" s="2"/>
      <c r="K90" s="2"/>
      <c r="L90" s="2"/>
      <c r="M90" s="2"/>
      <c r="N90" s="2"/>
      <c r="O90" s="2">
        <v>-1100000</v>
      </c>
      <c r="P90" s="2"/>
      <c r="Q90" s="2">
        <v>-1112476.72</v>
      </c>
      <c r="R90" s="2"/>
      <c r="S90" s="2"/>
      <c r="T90" s="8">
        <f>G90+H90+I90+J90+K90+L90+M90+N90+O90+P90+Q90</f>
        <v>0</v>
      </c>
      <c r="U90" s="46"/>
    </row>
    <row r="91" spans="1:21" ht="11.25">
      <c r="A91" s="13" t="s">
        <v>191</v>
      </c>
      <c r="B91" s="15" t="s">
        <v>12</v>
      </c>
      <c r="C91" s="15">
        <v>1</v>
      </c>
      <c r="D91" s="15">
        <v>902</v>
      </c>
      <c r="E91" s="15">
        <v>1249</v>
      </c>
      <c r="F91" s="16"/>
      <c r="G91" s="8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8">
        <f>T92+T94</f>
        <v>1182400</v>
      </c>
      <c r="U91" s="46"/>
    </row>
    <row r="92" spans="1:21" ht="22.5">
      <c r="A92" s="13" t="s">
        <v>17</v>
      </c>
      <c r="B92" s="15" t="s">
        <v>12</v>
      </c>
      <c r="C92" s="15">
        <v>1</v>
      </c>
      <c r="D92" s="15">
        <v>902</v>
      </c>
      <c r="E92" s="15">
        <v>1249</v>
      </c>
      <c r="F92" s="16">
        <v>200</v>
      </c>
      <c r="G92" s="8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8">
        <f>T93</f>
        <v>1182400</v>
      </c>
      <c r="U92" s="46"/>
    </row>
    <row r="93" spans="1:21" ht="22.5">
      <c r="A93" s="13" t="s">
        <v>19</v>
      </c>
      <c r="B93" s="15" t="s">
        <v>12</v>
      </c>
      <c r="C93" s="15">
        <v>1</v>
      </c>
      <c r="D93" s="15">
        <v>902</v>
      </c>
      <c r="E93" s="15">
        <v>1249</v>
      </c>
      <c r="F93" s="16">
        <v>240</v>
      </c>
      <c r="G93" s="8"/>
      <c r="H93" s="2"/>
      <c r="I93" s="2"/>
      <c r="J93" s="2"/>
      <c r="K93" s="2"/>
      <c r="L93" s="2"/>
      <c r="M93" s="2"/>
      <c r="N93" s="2">
        <v>1061874</v>
      </c>
      <c r="O93" s="2"/>
      <c r="P93" s="2">
        <v>120526</v>
      </c>
      <c r="Q93" s="2"/>
      <c r="R93" s="2"/>
      <c r="S93" s="2">
        <v>0</v>
      </c>
      <c r="T93" s="8">
        <f>G93+H93+I93+J93+K93+L93+M93+N93+O93+P93+Q93+R93+S93</f>
        <v>1182400</v>
      </c>
      <c r="U93" s="46"/>
    </row>
    <row r="94" spans="1:21" ht="11.25" hidden="1">
      <c r="A94" s="3" t="s">
        <v>21</v>
      </c>
      <c r="B94" s="15" t="s">
        <v>12</v>
      </c>
      <c r="C94" s="15">
        <v>1</v>
      </c>
      <c r="D94" s="15">
        <v>902</v>
      </c>
      <c r="E94" s="15">
        <v>1249</v>
      </c>
      <c r="F94" s="16">
        <v>800</v>
      </c>
      <c r="G94" s="8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8">
        <f>T95</f>
        <v>0</v>
      </c>
      <c r="U94" s="46"/>
    </row>
    <row r="95" spans="1:21" ht="33.75" hidden="1">
      <c r="A95" s="3" t="s">
        <v>52</v>
      </c>
      <c r="B95" s="15" t="s">
        <v>12</v>
      </c>
      <c r="C95" s="15">
        <v>1</v>
      </c>
      <c r="D95" s="15">
        <v>902</v>
      </c>
      <c r="E95" s="15">
        <v>1249</v>
      </c>
      <c r="F95" s="16">
        <v>810</v>
      </c>
      <c r="G95" s="8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>
        <v>0</v>
      </c>
      <c r="T95" s="8">
        <f>G95+H95+I95+J95+K95+L95+M95+N95+O95+P95+Q95+R95+S95</f>
        <v>0</v>
      </c>
      <c r="U95" s="46"/>
    </row>
    <row r="96" spans="1:21" ht="11.25">
      <c r="A96" s="4" t="s">
        <v>156</v>
      </c>
      <c r="B96" s="15" t="s">
        <v>12</v>
      </c>
      <c r="C96" s="15">
        <v>1</v>
      </c>
      <c r="D96" s="15">
        <v>902</v>
      </c>
      <c r="E96" s="15">
        <v>1250</v>
      </c>
      <c r="F96" s="16"/>
      <c r="G96" s="8">
        <f>G97</f>
        <v>100000</v>
      </c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8">
        <f>T97</f>
        <v>200000</v>
      </c>
      <c r="U96" s="46"/>
    </row>
    <row r="97" spans="1:21" ht="22.5">
      <c r="A97" s="3" t="s">
        <v>17</v>
      </c>
      <c r="B97" s="15" t="s">
        <v>12</v>
      </c>
      <c r="C97" s="15">
        <v>1</v>
      </c>
      <c r="D97" s="15">
        <v>902</v>
      </c>
      <c r="E97" s="15">
        <v>1250</v>
      </c>
      <c r="F97" s="16">
        <v>200</v>
      </c>
      <c r="G97" s="8">
        <f>G98</f>
        <v>100000</v>
      </c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8">
        <f>T98</f>
        <v>200000</v>
      </c>
      <c r="U97" s="46"/>
    </row>
    <row r="98" spans="1:21" ht="22.5">
      <c r="A98" s="3" t="s">
        <v>19</v>
      </c>
      <c r="B98" s="15" t="s">
        <v>12</v>
      </c>
      <c r="C98" s="15">
        <v>1</v>
      </c>
      <c r="D98" s="15">
        <v>902</v>
      </c>
      <c r="E98" s="15">
        <v>1250</v>
      </c>
      <c r="F98" s="16">
        <v>240</v>
      </c>
      <c r="G98" s="8">
        <v>100000</v>
      </c>
      <c r="H98" s="2"/>
      <c r="I98" s="2"/>
      <c r="J98" s="2"/>
      <c r="K98" s="2"/>
      <c r="L98" s="2"/>
      <c r="M98" s="2"/>
      <c r="N98" s="2"/>
      <c r="O98" s="2"/>
      <c r="P98" s="2"/>
      <c r="Q98" s="2">
        <v>100000</v>
      </c>
      <c r="R98" s="2"/>
      <c r="S98" s="2"/>
      <c r="T98" s="8">
        <f>G98+H98+I98+J98+K98+L98+M98+N98+O98+P98+Q98</f>
        <v>200000</v>
      </c>
      <c r="U98" s="46"/>
    </row>
    <row r="99" spans="1:21" ht="11.25">
      <c r="A99" s="3" t="s">
        <v>55</v>
      </c>
      <c r="B99" s="15" t="s">
        <v>12</v>
      </c>
      <c r="C99" s="15">
        <v>1</v>
      </c>
      <c r="D99" s="15">
        <v>902</v>
      </c>
      <c r="E99" s="15">
        <v>1261</v>
      </c>
      <c r="F99" s="16"/>
      <c r="G99" s="8">
        <f>G102</f>
        <v>9808168</v>
      </c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8">
        <f>T102+T100</f>
        <v>9808168</v>
      </c>
      <c r="U99" s="46"/>
    </row>
    <row r="100" spans="1:21" ht="22.5">
      <c r="A100" s="3" t="s">
        <v>17</v>
      </c>
      <c r="B100" s="15" t="s">
        <v>12</v>
      </c>
      <c r="C100" s="15">
        <v>1</v>
      </c>
      <c r="D100" s="15">
        <v>902</v>
      </c>
      <c r="E100" s="15">
        <v>1261</v>
      </c>
      <c r="F100" s="16">
        <v>200</v>
      </c>
      <c r="G100" s="8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8">
        <f>T101</f>
        <v>5064637</v>
      </c>
      <c r="U100" s="46"/>
    </row>
    <row r="101" spans="1:21" ht="22.5">
      <c r="A101" s="3" t="s">
        <v>19</v>
      </c>
      <c r="B101" s="15" t="s">
        <v>12</v>
      </c>
      <c r="C101" s="15">
        <v>1</v>
      </c>
      <c r="D101" s="15">
        <v>902</v>
      </c>
      <c r="E101" s="15">
        <v>1261</v>
      </c>
      <c r="F101" s="16">
        <v>240</v>
      </c>
      <c r="G101" s="8"/>
      <c r="H101" s="2"/>
      <c r="I101" s="2">
        <v>199700</v>
      </c>
      <c r="J101" s="2"/>
      <c r="K101" s="2"/>
      <c r="L101" s="2"/>
      <c r="M101" s="2">
        <v>500000</v>
      </c>
      <c r="N101" s="2"/>
      <c r="O101" s="2"/>
      <c r="P101" s="2">
        <v>4364937</v>
      </c>
      <c r="Q101" s="2"/>
      <c r="R101" s="2"/>
      <c r="S101" s="2"/>
      <c r="T101" s="8">
        <f>G101+H101+I101+J101+K101+L101+M101+N101+O101+P101+Q101</f>
        <v>5064637</v>
      </c>
      <c r="U101" s="46"/>
    </row>
    <row r="102" spans="1:21" ht="11.25">
      <c r="A102" s="3" t="s">
        <v>21</v>
      </c>
      <c r="B102" s="15" t="s">
        <v>12</v>
      </c>
      <c r="C102" s="15">
        <v>1</v>
      </c>
      <c r="D102" s="15">
        <v>902</v>
      </c>
      <c r="E102" s="15">
        <v>1261</v>
      </c>
      <c r="F102" s="16">
        <v>800</v>
      </c>
      <c r="G102" s="8">
        <f>G103</f>
        <v>9808168</v>
      </c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8">
        <f>T103</f>
        <v>4743531</v>
      </c>
      <c r="U102" s="46"/>
    </row>
    <row r="103" spans="1:21" ht="33.75">
      <c r="A103" s="3" t="s">
        <v>52</v>
      </c>
      <c r="B103" s="15" t="s">
        <v>12</v>
      </c>
      <c r="C103" s="15">
        <v>1</v>
      </c>
      <c r="D103" s="15">
        <v>902</v>
      </c>
      <c r="E103" s="15">
        <v>1261</v>
      </c>
      <c r="F103" s="16">
        <v>810</v>
      </c>
      <c r="G103" s="8">
        <v>9808168</v>
      </c>
      <c r="H103" s="2"/>
      <c r="I103" s="2">
        <v>-199700</v>
      </c>
      <c r="J103" s="2"/>
      <c r="K103" s="2"/>
      <c r="L103" s="2"/>
      <c r="M103" s="2">
        <v>-500000</v>
      </c>
      <c r="N103" s="2"/>
      <c r="O103" s="2"/>
      <c r="P103" s="2">
        <v>-4364937</v>
      </c>
      <c r="Q103" s="2"/>
      <c r="R103" s="2"/>
      <c r="S103" s="2"/>
      <c r="T103" s="8">
        <f>G103+H103+I103+J103+K103+L103+M103+N103+O103+P103+Q103</f>
        <v>4743531</v>
      </c>
      <c r="U103" s="46"/>
    </row>
    <row r="104" spans="1:21" ht="11.25">
      <c r="A104" s="3" t="s">
        <v>56</v>
      </c>
      <c r="B104" s="15" t="s">
        <v>12</v>
      </c>
      <c r="C104" s="15">
        <v>1</v>
      </c>
      <c r="D104" s="15">
        <v>902</v>
      </c>
      <c r="E104" s="15">
        <v>1262</v>
      </c>
      <c r="F104" s="16"/>
      <c r="G104" s="8">
        <f>G105</f>
        <v>3400000</v>
      </c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8">
        <f>T105</f>
        <v>3573628</v>
      </c>
      <c r="U104" s="46"/>
    </row>
    <row r="105" spans="1:21" ht="22.5">
      <c r="A105" s="3" t="s">
        <v>17</v>
      </c>
      <c r="B105" s="15" t="s">
        <v>12</v>
      </c>
      <c r="C105" s="15">
        <v>1</v>
      </c>
      <c r="D105" s="15">
        <v>902</v>
      </c>
      <c r="E105" s="15">
        <v>1262</v>
      </c>
      <c r="F105" s="16">
        <v>200</v>
      </c>
      <c r="G105" s="8">
        <f>G106</f>
        <v>3400000</v>
      </c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8">
        <f>T106</f>
        <v>3573628</v>
      </c>
      <c r="U105" s="46"/>
    </row>
    <row r="106" spans="1:21" ht="22.5">
      <c r="A106" s="3" t="s">
        <v>19</v>
      </c>
      <c r="B106" s="15" t="s">
        <v>12</v>
      </c>
      <c r="C106" s="15">
        <v>1</v>
      </c>
      <c r="D106" s="15">
        <v>902</v>
      </c>
      <c r="E106" s="15">
        <v>1262</v>
      </c>
      <c r="F106" s="16">
        <v>240</v>
      </c>
      <c r="G106" s="8">
        <v>3400000</v>
      </c>
      <c r="H106" s="2"/>
      <c r="I106" s="2"/>
      <c r="J106" s="2"/>
      <c r="K106" s="2">
        <v>150000</v>
      </c>
      <c r="L106" s="2"/>
      <c r="M106" s="2">
        <v>-76370</v>
      </c>
      <c r="N106" s="2"/>
      <c r="O106" s="2"/>
      <c r="P106" s="2"/>
      <c r="Q106" s="2">
        <v>99998</v>
      </c>
      <c r="R106" s="2"/>
      <c r="S106" s="2"/>
      <c r="T106" s="8">
        <f>G106+H106+I106+J106+K106+L106+M106+N106+O106+P106+Q106</f>
        <v>3573628</v>
      </c>
      <c r="U106" s="46"/>
    </row>
    <row r="107" spans="1:21" ht="11.25">
      <c r="A107" s="3" t="s">
        <v>57</v>
      </c>
      <c r="B107" s="15" t="s">
        <v>12</v>
      </c>
      <c r="C107" s="15">
        <v>1</v>
      </c>
      <c r="D107" s="15">
        <v>902</v>
      </c>
      <c r="E107" s="15">
        <v>1263</v>
      </c>
      <c r="F107" s="16"/>
      <c r="G107" s="8">
        <f>G108</f>
        <v>500000</v>
      </c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8">
        <f>T108</f>
        <v>500000</v>
      </c>
      <c r="U107" s="46"/>
    </row>
    <row r="108" spans="1:21" ht="22.5">
      <c r="A108" s="3" t="s">
        <v>17</v>
      </c>
      <c r="B108" s="15" t="s">
        <v>12</v>
      </c>
      <c r="C108" s="15">
        <v>1</v>
      </c>
      <c r="D108" s="15">
        <v>902</v>
      </c>
      <c r="E108" s="15">
        <v>1263</v>
      </c>
      <c r="F108" s="16">
        <v>200</v>
      </c>
      <c r="G108" s="8">
        <f>G109</f>
        <v>500000</v>
      </c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8">
        <f>T109</f>
        <v>500000</v>
      </c>
      <c r="U108" s="46"/>
    </row>
    <row r="109" spans="1:21" ht="22.5">
      <c r="A109" s="3" t="s">
        <v>19</v>
      </c>
      <c r="B109" s="15" t="s">
        <v>12</v>
      </c>
      <c r="C109" s="15">
        <v>1</v>
      </c>
      <c r="D109" s="15">
        <v>902</v>
      </c>
      <c r="E109" s="15">
        <v>1263</v>
      </c>
      <c r="F109" s="16">
        <v>240</v>
      </c>
      <c r="G109" s="8">
        <v>500000</v>
      </c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8">
        <f>G109+H109+I109+J109+K109+L109+M109+N109+O109+P109+Q109</f>
        <v>500000</v>
      </c>
      <c r="U109" s="46"/>
    </row>
    <row r="110" spans="1:21" ht="22.5">
      <c r="A110" s="3" t="s">
        <v>58</v>
      </c>
      <c r="B110" s="15" t="s">
        <v>12</v>
      </c>
      <c r="C110" s="15">
        <v>1</v>
      </c>
      <c r="D110" s="15">
        <v>902</v>
      </c>
      <c r="E110" s="15">
        <v>1264</v>
      </c>
      <c r="F110" s="16"/>
      <c r="G110" s="8">
        <f>G111</f>
        <v>2320883</v>
      </c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8">
        <f>T111</f>
        <v>10263863.33</v>
      </c>
      <c r="U110" s="46"/>
    </row>
    <row r="111" spans="1:21" ht="22.5">
      <c r="A111" s="3" t="s">
        <v>17</v>
      </c>
      <c r="B111" s="15" t="s">
        <v>12</v>
      </c>
      <c r="C111" s="15">
        <v>1</v>
      </c>
      <c r="D111" s="15">
        <v>902</v>
      </c>
      <c r="E111" s="15">
        <v>1264</v>
      </c>
      <c r="F111" s="16">
        <v>200</v>
      </c>
      <c r="G111" s="8">
        <f>G112</f>
        <v>2320883</v>
      </c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8">
        <f>T112</f>
        <v>10263863.33</v>
      </c>
      <c r="U111" s="46"/>
    </row>
    <row r="112" spans="1:21" ht="22.5">
      <c r="A112" s="3" t="s">
        <v>19</v>
      </c>
      <c r="B112" s="15" t="s">
        <v>12</v>
      </c>
      <c r="C112" s="15">
        <v>1</v>
      </c>
      <c r="D112" s="15">
        <v>902</v>
      </c>
      <c r="E112" s="15">
        <v>1264</v>
      </c>
      <c r="F112" s="16">
        <v>240</v>
      </c>
      <c r="G112" s="8">
        <v>2320883</v>
      </c>
      <c r="H112" s="2">
        <v>7344425.33</v>
      </c>
      <c r="I112" s="2"/>
      <c r="J112" s="2"/>
      <c r="K112" s="2"/>
      <c r="L112" s="2"/>
      <c r="M112" s="2"/>
      <c r="N112" s="2"/>
      <c r="O112" s="2"/>
      <c r="P112" s="2"/>
      <c r="Q112" s="2">
        <v>598555</v>
      </c>
      <c r="R112" s="2"/>
      <c r="S112" s="2"/>
      <c r="T112" s="8">
        <f>G112+H112+I112+J112+K112+L112+M112+N112+O112+P112+Q112</f>
        <v>10263863.33</v>
      </c>
      <c r="U112" s="47"/>
    </row>
    <row r="113" spans="1:21" ht="11.25" hidden="1">
      <c r="A113" s="3"/>
      <c r="B113" s="15"/>
      <c r="C113" s="15"/>
      <c r="D113" s="15"/>
      <c r="E113" s="15"/>
      <c r="F113" s="16"/>
      <c r="G113" s="8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8"/>
      <c r="U113" s="46"/>
    </row>
    <row r="114" spans="1:21" ht="11.25" hidden="1">
      <c r="A114" s="3"/>
      <c r="B114" s="15"/>
      <c r="C114" s="15"/>
      <c r="D114" s="15"/>
      <c r="E114" s="15"/>
      <c r="F114" s="16"/>
      <c r="G114" s="8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8"/>
      <c r="U114" s="46"/>
    </row>
    <row r="115" spans="1:21" ht="11.25" hidden="1">
      <c r="A115" s="3"/>
      <c r="B115" s="15"/>
      <c r="C115" s="15"/>
      <c r="D115" s="15"/>
      <c r="E115" s="15"/>
      <c r="F115" s="16"/>
      <c r="G115" s="8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8"/>
      <c r="U115" s="46"/>
    </row>
    <row r="116" spans="1:21" ht="11.25" hidden="1">
      <c r="A116" s="3"/>
      <c r="B116" s="15"/>
      <c r="C116" s="15"/>
      <c r="D116" s="15"/>
      <c r="E116" s="15"/>
      <c r="F116" s="16"/>
      <c r="G116" s="8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8"/>
      <c r="U116" s="46"/>
    </row>
    <row r="117" spans="1:21" ht="11.25" hidden="1">
      <c r="A117" s="3"/>
      <c r="B117" s="15"/>
      <c r="C117" s="15"/>
      <c r="D117" s="15"/>
      <c r="E117" s="15"/>
      <c r="F117" s="16"/>
      <c r="G117" s="8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8"/>
      <c r="U117" s="46"/>
    </row>
    <row r="118" spans="1:21" ht="11.25" hidden="1">
      <c r="A118" s="3"/>
      <c r="B118" s="15"/>
      <c r="C118" s="15"/>
      <c r="D118" s="15"/>
      <c r="E118" s="15"/>
      <c r="F118" s="16"/>
      <c r="G118" s="8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8"/>
      <c r="U118" s="46"/>
    </row>
    <row r="119" spans="1:21" ht="33.75">
      <c r="A119" s="4" t="s">
        <v>157</v>
      </c>
      <c r="B119" s="15" t="s">
        <v>12</v>
      </c>
      <c r="C119" s="15">
        <v>1</v>
      </c>
      <c r="D119" s="15">
        <v>902</v>
      </c>
      <c r="E119" s="15">
        <v>1270</v>
      </c>
      <c r="F119" s="16"/>
      <c r="G119" s="8">
        <f>G120</f>
        <v>95000</v>
      </c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8">
        <f>T120</f>
        <v>95000</v>
      </c>
      <c r="U119" s="46"/>
    </row>
    <row r="120" spans="1:21" ht="22.5">
      <c r="A120" s="3" t="s">
        <v>17</v>
      </c>
      <c r="B120" s="15" t="s">
        <v>12</v>
      </c>
      <c r="C120" s="15">
        <v>1</v>
      </c>
      <c r="D120" s="15">
        <v>902</v>
      </c>
      <c r="E120" s="15">
        <v>1270</v>
      </c>
      <c r="F120" s="16">
        <v>200</v>
      </c>
      <c r="G120" s="8">
        <f>G121</f>
        <v>95000</v>
      </c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8">
        <f>T121</f>
        <v>95000</v>
      </c>
      <c r="U120" s="46"/>
    </row>
    <row r="121" spans="1:21" ht="22.5">
      <c r="A121" s="3" t="s">
        <v>19</v>
      </c>
      <c r="B121" s="15" t="s">
        <v>12</v>
      </c>
      <c r="C121" s="15">
        <v>1</v>
      </c>
      <c r="D121" s="15">
        <v>902</v>
      </c>
      <c r="E121" s="15">
        <v>1270</v>
      </c>
      <c r="F121" s="16">
        <v>240</v>
      </c>
      <c r="G121" s="8">
        <v>95000</v>
      </c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8">
        <f>G121+H121+I121+J121+K121+L121+M121+N121+O121+P121+Q121</f>
        <v>95000</v>
      </c>
      <c r="U121" s="46"/>
    </row>
    <row r="122" spans="1:21" ht="11.25" customHeight="1" hidden="1">
      <c r="A122" s="3" t="s">
        <v>53</v>
      </c>
      <c r="B122" s="15" t="s">
        <v>12</v>
      </c>
      <c r="C122" s="15">
        <v>1</v>
      </c>
      <c r="D122" s="15">
        <v>902</v>
      </c>
      <c r="E122" s="15">
        <v>1242</v>
      </c>
      <c r="F122" s="16"/>
      <c r="G122" s="8">
        <f>G123</f>
        <v>0</v>
      </c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8">
        <f>T123</f>
        <v>0</v>
      </c>
      <c r="U122" s="46"/>
    </row>
    <row r="123" spans="1:21" ht="11.25" customHeight="1" hidden="1">
      <c r="A123" s="3" t="s">
        <v>21</v>
      </c>
      <c r="B123" s="15" t="s">
        <v>12</v>
      </c>
      <c r="C123" s="15">
        <v>1</v>
      </c>
      <c r="D123" s="15">
        <v>902</v>
      </c>
      <c r="E123" s="15">
        <v>1242</v>
      </c>
      <c r="F123" s="16">
        <v>800</v>
      </c>
      <c r="G123" s="8">
        <f>G124</f>
        <v>0</v>
      </c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8">
        <f>T124</f>
        <v>0</v>
      </c>
      <c r="U123" s="46"/>
    </row>
    <row r="124" spans="1:21" ht="33.75" customHeight="1" hidden="1">
      <c r="A124" s="3" t="s">
        <v>52</v>
      </c>
      <c r="B124" s="15" t="s">
        <v>12</v>
      </c>
      <c r="C124" s="15">
        <v>1</v>
      </c>
      <c r="D124" s="15">
        <v>902</v>
      </c>
      <c r="E124" s="15">
        <v>1242</v>
      </c>
      <c r="F124" s="16">
        <v>810</v>
      </c>
      <c r="G124" s="8">
        <v>0</v>
      </c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8">
        <v>0</v>
      </c>
      <c r="U124" s="46"/>
    </row>
    <row r="125" spans="1:21" ht="11.25" customHeight="1" hidden="1">
      <c r="A125" s="3" t="s">
        <v>55</v>
      </c>
      <c r="B125" s="15" t="s">
        <v>12</v>
      </c>
      <c r="C125" s="15">
        <v>1</v>
      </c>
      <c r="D125" s="15">
        <v>902</v>
      </c>
      <c r="E125" s="15">
        <v>1261</v>
      </c>
      <c r="F125" s="16"/>
      <c r="G125" s="8">
        <f>G128</f>
        <v>0</v>
      </c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8">
        <f>T128+T126</f>
        <v>0</v>
      </c>
      <c r="U125" s="46"/>
    </row>
    <row r="126" spans="1:21" ht="22.5" customHeight="1" hidden="1">
      <c r="A126" s="3" t="s">
        <v>17</v>
      </c>
      <c r="B126" s="15" t="s">
        <v>12</v>
      </c>
      <c r="C126" s="15">
        <v>1</v>
      </c>
      <c r="D126" s="15">
        <v>902</v>
      </c>
      <c r="E126" s="15">
        <v>1261</v>
      </c>
      <c r="F126" s="16">
        <v>200</v>
      </c>
      <c r="G126" s="8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8">
        <f>T127</f>
        <v>0</v>
      </c>
      <c r="U126" s="46"/>
    </row>
    <row r="127" spans="1:21" ht="22.5" customHeight="1" hidden="1">
      <c r="A127" s="3" t="s">
        <v>19</v>
      </c>
      <c r="B127" s="15" t="s">
        <v>12</v>
      </c>
      <c r="C127" s="15">
        <v>1</v>
      </c>
      <c r="D127" s="15">
        <v>902</v>
      </c>
      <c r="E127" s="15">
        <v>1261</v>
      </c>
      <c r="F127" s="16">
        <v>240</v>
      </c>
      <c r="G127" s="8"/>
      <c r="H127" s="2"/>
      <c r="I127" s="2">
        <v>0</v>
      </c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8">
        <f>I127</f>
        <v>0</v>
      </c>
      <c r="U127" s="46"/>
    </row>
    <row r="128" spans="1:21" ht="11.25" customHeight="1" hidden="1">
      <c r="A128" s="3" t="s">
        <v>21</v>
      </c>
      <c r="B128" s="15" t="s">
        <v>12</v>
      </c>
      <c r="C128" s="15">
        <v>1</v>
      </c>
      <c r="D128" s="15">
        <v>902</v>
      </c>
      <c r="E128" s="15">
        <v>1261</v>
      </c>
      <c r="F128" s="16">
        <v>800</v>
      </c>
      <c r="G128" s="8">
        <f>G129</f>
        <v>0</v>
      </c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8">
        <f>T129</f>
        <v>0</v>
      </c>
      <c r="U128" s="46"/>
    </row>
    <row r="129" spans="1:21" ht="33.75" customHeight="1" hidden="1">
      <c r="A129" s="3" t="s">
        <v>52</v>
      </c>
      <c r="B129" s="15" t="s">
        <v>12</v>
      </c>
      <c r="C129" s="15">
        <v>1</v>
      </c>
      <c r="D129" s="15">
        <v>902</v>
      </c>
      <c r="E129" s="15">
        <v>1261</v>
      </c>
      <c r="F129" s="16">
        <v>810</v>
      </c>
      <c r="G129" s="8">
        <v>0</v>
      </c>
      <c r="H129" s="2"/>
      <c r="I129" s="2">
        <v>0</v>
      </c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8">
        <f>G129+H129+I129</f>
        <v>0</v>
      </c>
      <c r="U129" s="46"/>
    </row>
    <row r="130" spans="1:21" ht="11.25" customHeight="1" hidden="1">
      <c r="A130" s="3" t="s">
        <v>56</v>
      </c>
      <c r="B130" s="15" t="s">
        <v>12</v>
      </c>
      <c r="C130" s="15">
        <v>1</v>
      </c>
      <c r="D130" s="15">
        <v>902</v>
      </c>
      <c r="E130" s="15">
        <v>1262</v>
      </c>
      <c r="F130" s="16"/>
      <c r="G130" s="8">
        <f>G131</f>
        <v>0</v>
      </c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8">
        <f>T131</f>
        <v>0</v>
      </c>
      <c r="U130" s="46"/>
    </row>
    <row r="131" spans="1:21" ht="22.5" customHeight="1" hidden="1">
      <c r="A131" s="3" t="s">
        <v>17</v>
      </c>
      <c r="B131" s="15" t="s">
        <v>12</v>
      </c>
      <c r="C131" s="15">
        <v>1</v>
      </c>
      <c r="D131" s="15">
        <v>902</v>
      </c>
      <c r="E131" s="15">
        <v>1262</v>
      </c>
      <c r="F131" s="16">
        <v>200</v>
      </c>
      <c r="G131" s="8">
        <f>G132</f>
        <v>0</v>
      </c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8">
        <f>T132</f>
        <v>0</v>
      </c>
      <c r="U131" s="46"/>
    </row>
    <row r="132" spans="1:21" ht="22.5" customHeight="1" hidden="1">
      <c r="A132" s="3" t="s">
        <v>19</v>
      </c>
      <c r="B132" s="15" t="s">
        <v>12</v>
      </c>
      <c r="C132" s="15">
        <v>1</v>
      </c>
      <c r="D132" s="15">
        <v>902</v>
      </c>
      <c r="E132" s="15">
        <v>1262</v>
      </c>
      <c r="F132" s="16">
        <v>240</v>
      </c>
      <c r="G132" s="8">
        <v>0</v>
      </c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8">
        <v>0</v>
      </c>
      <c r="U132" s="46"/>
    </row>
    <row r="133" spans="1:21" ht="11.25" customHeight="1" hidden="1">
      <c r="A133" s="3" t="s">
        <v>57</v>
      </c>
      <c r="B133" s="15" t="s">
        <v>12</v>
      </c>
      <c r="C133" s="15">
        <v>1</v>
      </c>
      <c r="D133" s="15">
        <v>902</v>
      </c>
      <c r="E133" s="15">
        <v>1263</v>
      </c>
      <c r="F133" s="16"/>
      <c r="G133" s="8">
        <f>G134</f>
        <v>0</v>
      </c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8">
        <f>T134</f>
        <v>0</v>
      </c>
      <c r="U133" s="46"/>
    </row>
    <row r="134" spans="1:21" ht="22.5" customHeight="1" hidden="1">
      <c r="A134" s="3" t="s">
        <v>17</v>
      </c>
      <c r="B134" s="15" t="s">
        <v>12</v>
      </c>
      <c r="C134" s="15">
        <v>1</v>
      </c>
      <c r="D134" s="15">
        <v>902</v>
      </c>
      <c r="E134" s="15">
        <v>1263</v>
      </c>
      <c r="F134" s="16">
        <v>200</v>
      </c>
      <c r="G134" s="8">
        <f>G135</f>
        <v>0</v>
      </c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8">
        <f>T135</f>
        <v>0</v>
      </c>
      <c r="U134" s="46"/>
    </row>
    <row r="135" spans="1:21" ht="22.5" customHeight="1" hidden="1">
      <c r="A135" s="3" t="s">
        <v>19</v>
      </c>
      <c r="B135" s="15" t="s">
        <v>12</v>
      </c>
      <c r="C135" s="15">
        <v>1</v>
      </c>
      <c r="D135" s="15">
        <v>902</v>
      </c>
      <c r="E135" s="15">
        <v>1263</v>
      </c>
      <c r="F135" s="16">
        <v>240</v>
      </c>
      <c r="G135" s="8">
        <v>0</v>
      </c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8">
        <v>0</v>
      </c>
      <c r="U135" s="46"/>
    </row>
    <row r="136" spans="1:21" ht="22.5" customHeight="1" hidden="1">
      <c r="A136" s="3" t="s">
        <v>58</v>
      </c>
      <c r="B136" s="15" t="s">
        <v>12</v>
      </c>
      <c r="C136" s="15">
        <v>1</v>
      </c>
      <c r="D136" s="15">
        <v>902</v>
      </c>
      <c r="E136" s="15">
        <v>1264</v>
      </c>
      <c r="F136" s="16"/>
      <c r="G136" s="8">
        <f>G137</f>
        <v>0</v>
      </c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8">
        <f>T137</f>
        <v>0</v>
      </c>
      <c r="U136" s="46"/>
    </row>
    <row r="137" spans="1:21" ht="22.5" customHeight="1" hidden="1">
      <c r="A137" s="3" t="s">
        <v>17</v>
      </c>
      <c r="B137" s="15" t="s">
        <v>12</v>
      </c>
      <c r="C137" s="15">
        <v>1</v>
      </c>
      <c r="D137" s="15">
        <v>902</v>
      </c>
      <c r="E137" s="15">
        <v>1264</v>
      </c>
      <c r="F137" s="16">
        <v>200</v>
      </c>
      <c r="G137" s="8">
        <f>G138</f>
        <v>0</v>
      </c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8">
        <f>T138</f>
        <v>0</v>
      </c>
      <c r="U137" s="46"/>
    </row>
    <row r="138" spans="1:24" ht="22.5" customHeight="1" hidden="1">
      <c r="A138" s="3" t="s">
        <v>19</v>
      </c>
      <c r="B138" s="15" t="s">
        <v>12</v>
      </c>
      <c r="C138" s="15">
        <v>1</v>
      </c>
      <c r="D138" s="15">
        <v>902</v>
      </c>
      <c r="E138" s="15">
        <v>1264</v>
      </c>
      <c r="F138" s="16">
        <v>240</v>
      </c>
      <c r="G138" s="8">
        <v>0</v>
      </c>
      <c r="H138" s="2">
        <v>0</v>
      </c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8">
        <f>G138+H138</f>
        <v>0</v>
      </c>
      <c r="U138" s="47"/>
      <c r="V138" s="53"/>
      <c r="W138" s="54"/>
      <c r="X138" s="54"/>
    </row>
    <row r="139" spans="1:21" ht="11.25">
      <c r="A139" s="4" t="s">
        <v>118</v>
      </c>
      <c r="B139" s="15" t="s">
        <v>12</v>
      </c>
      <c r="C139" s="15">
        <v>1</v>
      </c>
      <c r="D139" s="15">
        <v>902</v>
      </c>
      <c r="E139" s="15">
        <v>1276</v>
      </c>
      <c r="F139" s="25" t="s">
        <v>0</v>
      </c>
      <c r="G139" s="8">
        <f>G140</f>
        <v>100000</v>
      </c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8">
        <f>T140</f>
        <v>205678.4</v>
      </c>
      <c r="U139" s="46"/>
    </row>
    <row r="140" spans="1:21" ht="22.5">
      <c r="A140" s="3" t="s">
        <v>17</v>
      </c>
      <c r="B140" s="15" t="s">
        <v>12</v>
      </c>
      <c r="C140" s="15">
        <v>1</v>
      </c>
      <c r="D140" s="15">
        <v>902</v>
      </c>
      <c r="E140" s="15">
        <v>1276</v>
      </c>
      <c r="F140" s="16" t="s">
        <v>18</v>
      </c>
      <c r="G140" s="8">
        <f>G141</f>
        <v>100000</v>
      </c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8">
        <f>T141</f>
        <v>205678.4</v>
      </c>
      <c r="U140" s="46"/>
    </row>
    <row r="141" spans="1:21" ht="22.5">
      <c r="A141" s="3" t="s">
        <v>19</v>
      </c>
      <c r="B141" s="15" t="s">
        <v>12</v>
      </c>
      <c r="C141" s="15">
        <v>1</v>
      </c>
      <c r="D141" s="15">
        <v>902</v>
      </c>
      <c r="E141" s="15">
        <v>1276</v>
      </c>
      <c r="F141" s="16" t="s">
        <v>20</v>
      </c>
      <c r="G141" s="8">
        <v>100000</v>
      </c>
      <c r="H141" s="2"/>
      <c r="I141" s="2"/>
      <c r="J141" s="2"/>
      <c r="K141" s="2"/>
      <c r="L141" s="2"/>
      <c r="M141" s="2">
        <v>105678.4</v>
      </c>
      <c r="N141" s="2"/>
      <c r="O141" s="2"/>
      <c r="P141" s="2"/>
      <c r="Q141" s="2"/>
      <c r="R141" s="2"/>
      <c r="S141" s="2"/>
      <c r="T141" s="8">
        <f>G141+H141+I141+J141+K141+L141+M141+N141+O141+P141+Q141</f>
        <v>205678.4</v>
      </c>
      <c r="U141" s="46"/>
    </row>
    <row r="142" spans="1:21" ht="33.75">
      <c r="A142" s="4" t="s">
        <v>161</v>
      </c>
      <c r="B142" s="15" t="s">
        <v>12</v>
      </c>
      <c r="C142" s="15">
        <v>1</v>
      </c>
      <c r="D142" s="15">
        <v>902</v>
      </c>
      <c r="E142" s="15">
        <v>1280</v>
      </c>
      <c r="F142" s="16"/>
      <c r="G142" s="8">
        <f>G143+G145</f>
        <v>2193680</v>
      </c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8">
        <f>T143+T145</f>
        <v>4514694.5</v>
      </c>
      <c r="U142" s="46"/>
    </row>
    <row r="143" spans="1:21" ht="22.5">
      <c r="A143" s="13" t="s">
        <v>17</v>
      </c>
      <c r="B143" s="15" t="s">
        <v>12</v>
      </c>
      <c r="C143" s="15">
        <v>1</v>
      </c>
      <c r="D143" s="15">
        <v>902</v>
      </c>
      <c r="E143" s="15">
        <v>1280</v>
      </c>
      <c r="F143" s="16">
        <v>200</v>
      </c>
      <c r="G143" s="8">
        <f>G144</f>
        <v>615000</v>
      </c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8">
        <f>T144</f>
        <v>3011745.5</v>
      </c>
      <c r="U143" s="46"/>
    </row>
    <row r="144" spans="1:21" ht="22.5">
      <c r="A144" s="13" t="s">
        <v>19</v>
      </c>
      <c r="B144" s="15" t="s">
        <v>12</v>
      </c>
      <c r="C144" s="15">
        <v>1</v>
      </c>
      <c r="D144" s="15">
        <v>902</v>
      </c>
      <c r="E144" s="15">
        <v>1280</v>
      </c>
      <c r="F144" s="16">
        <v>240</v>
      </c>
      <c r="G144" s="8">
        <v>615000</v>
      </c>
      <c r="H144" s="2"/>
      <c r="I144" s="2"/>
      <c r="J144" s="2"/>
      <c r="K144" s="2">
        <v>159620</v>
      </c>
      <c r="L144" s="8">
        <v>30000</v>
      </c>
      <c r="M144" s="8">
        <v>1561426</v>
      </c>
      <c r="N144" s="8">
        <v>50400</v>
      </c>
      <c r="O144" s="8">
        <v>134799.5</v>
      </c>
      <c r="P144" s="8">
        <v>453000</v>
      </c>
      <c r="Q144" s="8">
        <v>6500</v>
      </c>
      <c r="R144" s="8"/>
      <c r="S144" s="8">
        <v>1000</v>
      </c>
      <c r="T144" s="8">
        <f>G144+H144+I144+J144+K144+L144+M144+N144+O144+P144+Q144+R144+S144</f>
        <v>3011745.5</v>
      </c>
      <c r="U144" s="46"/>
    </row>
    <row r="145" spans="1:21" ht="22.5">
      <c r="A145" s="13" t="s">
        <v>86</v>
      </c>
      <c r="B145" s="15" t="s">
        <v>12</v>
      </c>
      <c r="C145" s="15">
        <v>1</v>
      </c>
      <c r="D145" s="15">
        <v>902</v>
      </c>
      <c r="E145" s="15">
        <v>1280</v>
      </c>
      <c r="F145" s="16">
        <v>600</v>
      </c>
      <c r="G145" s="8">
        <f>G146</f>
        <v>1578680</v>
      </c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8">
        <f>T146</f>
        <v>1502949</v>
      </c>
      <c r="U145" s="46"/>
    </row>
    <row r="146" spans="1:21" ht="11.25">
      <c r="A146" s="13" t="s">
        <v>59</v>
      </c>
      <c r="B146" s="15" t="s">
        <v>12</v>
      </c>
      <c r="C146" s="15">
        <v>1</v>
      </c>
      <c r="D146" s="15">
        <v>902</v>
      </c>
      <c r="E146" s="15">
        <v>1280</v>
      </c>
      <c r="F146" s="16">
        <v>610</v>
      </c>
      <c r="G146" s="8">
        <f>G147</f>
        <v>1578680</v>
      </c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8">
        <f>T147</f>
        <v>1502949</v>
      </c>
      <c r="U146" s="46"/>
    </row>
    <row r="147" spans="1:21" ht="11.25">
      <c r="A147" s="13" t="s">
        <v>162</v>
      </c>
      <c r="B147" s="15" t="s">
        <v>12</v>
      </c>
      <c r="C147" s="15">
        <v>1</v>
      </c>
      <c r="D147" s="15">
        <v>902</v>
      </c>
      <c r="E147" s="15">
        <v>1280</v>
      </c>
      <c r="F147" s="16">
        <v>612</v>
      </c>
      <c r="G147" s="8">
        <v>1578680</v>
      </c>
      <c r="H147" s="2"/>
      <c r="I147" s="2">
        <v>49370</v>
      </c>
      <c r="J147" s="2"/>
      <c r="K147" s="2">
        <v>122320</v>
      </c>
      <c r="L147" s="2"/>
      <c r="M147" s="2">
        <v>145579</v>
      </c>
      <c r="N147" s="2"/>
      <c r="O147" s="2"/>
      <c r="P147" s="2">
        <v>-393000</v>
      </c>
      <c r="Q147" s="2"/>
      <c r="R147" s="2"/>
      <c r="S147" s="2"/>
      <c r="T147" s="8">
        <f>G147+H147+I147+J147+K147+L147+M147+N147+O147+P147+Q147</f>
        <v>1502949</v>
      </c>
      <c r="U147" s="46"/>
    </row>
    <row r="148" spans="1:21" ht="11.25">
      <c r="A148" s="4" t="s">
        <v>119</v>
      </c>
      <c r="B148" s="15" t="s">
        <v>12</v>
      </c>
      <c r="C148" s="15">
        <v>1</v>
      </c>
      <c r="D148" s="15">
        <v>902</v>
      </c>
      <c r="E148" s="15">
        <v>1285</v>
      </c>
      <c r="F148" s="25" t="s">
        <v>0</v>
      </c>
      <c r="G148" s="8">
        <f>G149</f>
        <v>3519513</v>
      </c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8">
        <f>T149</f>
        <v>3907170.17</v>
      </c>
      <c r="U148" s="46"/>
    </row>
    <row r="149" spans="1:21" ht="11.25">
      <c r="A149" s="3" t="s">
        <v>34</v>
      </c>
      <c r="B149" s="15" t="s">
        <v>12</v>
      </c>
      <c r="C149" s="15">
        <v>1</v>
      </c>
      <c r="D149" s="15">
        <v>902</v>
      </c>
      <c r="E149" s="15">
        <v>1285</v>
      </c>
      <c r="F149" s="16" t="s">
        <v>35</v>
      </c>
      <c r="G149" s="8">
        <f>G151</f>
        <v>3519513</v>
      </c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8">
        <f>T150</f>
        <v>3907170.17</v>
      </c>
      <c r="U149" s="46"/>
    </row>
    <row r="150" spans="1:21" ht="22.5">
      <c r="A150" s="3" t="s">
        <v>152</v>
      </c>
      <c r="B150" s="15" t="s">
        <v>12</v>
      </c>
      <c r="C150" s="15">
        <v>1</v>
      </c>
      <c r="D150" s="15">
        <v>902</v>
      </c>
      <c r="E150" s="15">
        <v>1285</v>
      </c>
      <c r="F150" s="16">
        <v>320</v>
      </c>
      <c r="G150" s="8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8">
        <f>T151</f>
        <v>3907170.17</v>
      </c>
      <c r="U150" s="46"/>
    </row>
    <row r="151" spans="1:21" ht="22.5">
      <c r="A151" s="3" t="s">
        <v>37</v>
      </c>
      <c r="B151" s="15" t="s">
        <v>12</v>
      </c>
      <c r="C151" s="15">
        <v>1</v>
      </c>
      <c r="D151" s="15">
        <v>902</v>
      </c>
      <c r="E151" s="15">
        <v>1285</v>
      </c>
      <c r="F151" s="16" t="s">
        <v>38</v>
      </c>
      <c r="G151" s="8">
        <v>3519513</v>
      </c>
      <c r="H151" s="2"/>
      <c r="I151" s="2"/>
      <c r="J151" s="2"/>
      <c r="K151" s="2"/>
      <c r="L151" s="2"/>
      <c r="M151" s="2"/>
      <c r="N151" s="2">
        <v>387657.17</v>
      </c>
      <c r="O151" s="2"/>
      <c r="P151" s="2"/>
      <c r="Q151" s="2"/>
      <c r="R151" s="2"/>
      <c r="S151" s="2"/>
      <c r="T151" s="8">
        <f>G151+H151+I151+J151+K151+L151+M151+N151+O151+P151+Q151</f>
        <v>3907170.17</v>
      </c>
      <c r="U151" s="46"/>
    </row>
    <row r="152" spans="1:21" ht="45">
      <c r="A152" s="29" t="s">
        <v>183</v>
      </c>
      <c r="B152" s="15" t="s">
        <v>12</v>
      </c>
      <c r="C152" s="15">
        <v>1</v>
      </c>
      <c r="D152" s="15">
        <v>902</v>
      </c>
      <c r="E152" s="15">
        <v>1288</v>
      </c>
      <c r="F152" s="16"/>
      <c r="G152" s="8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8">
        <f>T153</f>
        <v>100000</v>
      </c>
      <c r="U152" s="46"/>
    </row>
    <row r="153" spans="1:21" ht="22.5">
      <c r="A153" s="13" t="s">
        <v>17</v>
      </c>
      <c r="B153" s="15" t="s">
        <v>12</v>
      </c>
      <c r="C153" s="15">
        <v>1</v>
      </c>
      <c r="D153" s="15">
        <v>902</v>
      </c>
      <c r="E153" s="15">
        <v>1288</v>
      </c>
      <c r="F153" s="16">
        <v>200</v>
      </c>
      <c r="G153" s="8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8">
        <f>T154</f>
        <v>100000</v>
      </c>
      <c r="U153" s="46"/>
    </row>
    <row r="154" spans="1:21" ht="22.5">
      <c r="A154" s="13" t="s">
        <v>19</v>
      </c>
      <c r="B154" s="15" t="s">
        <v>12</v>
      </c>
      <c r="C154" s="15">
        <v>1</v>
      </c>
      <c r="D154" s="15">
        <v>902</v>
      </c>
      <c r="E154" s="15">
        <v>1288</v>
      </c>
      <c r="F154" s="16">
        <v>240</v>
      </c>
      <c r="G154" s="8"/>
      <c r="H154" s="2"/>
      <c r="I154" s="2"/>
      <c r="J154" s="2"/>
      <c r="K154" s="2"/>
      <c r="L154" s="2">
        <v>100000</v>
      </c>
      <c r="M154" s="2"/>
      <c r="N154" s="2"/>
      <c r="O154" s="2"/>
      <c r="P154" s="2"/>
      <c r="Q154" s="2"/>
      <c r="R154" s="2"/>
      <c r="S154" s="2"/>
      <c r="T154" s="8">
        <f>G154+H154+I154+J154+K154+L154+M154+N154+O154+P154+Q154</f>
        <v>100000</v>
      </c>
      <c r="U154" s="46"/>
    </row>
    <row r="155" spans="1:21" ht="22.5">
      <c r="A155" s="5" t="s">
        <v>67</v>
      </c>
      <c r="B155" s="15" t="s">
        <v>12</v>
      </c>
      <c r="C155" s="15">
        <v>1</v>
      </c>
      <c r="D155" s="15">
        <v>902</v>
      </c>
      <c r="E155" s="15">
        <v>1290</v>
      </c>
      <c r="F155" s="25" t="s">
        <v>0</v>
      </c>
      <c r="G155" s="8">
        <f>G156</f>
        <v>917900</v>
      </c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8">
        <f>T156</f>
        <v>917900</v>
      </c>
      <c r="U155" s="46"/>
    </row>
    <row r="156" spans="1:21" ht="22.5">
      <c r="A156" s="3" t="s">
        <v>17</v>
      </c>
      <c r="B156" s="15" t="s">
        <v>12</v>
      </c>
      <c r="C156" s="15">
        <v>1</v>
      </c>
      <c r="D156" s="15">
        <v>902</v>
      </c>
      <c r="E156" s="15">
        <v>1290</v>
      </c>
      <c r="F156" s="16" t="s">
        <v>18</v>
      </c>
      <c r="G156" s="8">
        <f>G157</f>
        <v>917900</v>
      </c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8">
        <f>T157</f>
        <v>917900</v>
      </c>
      <c r="U156" s="46"/>
    </row>
    <row r="157" spans="1:21" ht="22.5">
      <c r="A157" s="3" t="s">
        <v>19</v>
      </c>
      <c r="B157" s="15" t="s">
        <v>12</v>
      </c>
      <c r="C157" s="15">
        <v>1</v>
      </c>
      <c r="D157" s="15">
        <v>902</v>
      </c>
      <c r="E157" s="15">
        <v>1290</v>
      </c>
      <c r="F157" s="16" t="s">
        <v>20</v>
      </c>
      <c r="G157" s="8">
        <v>917900</v>
      </c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8">
        <f>G157+H157+I157+J157+K157+L157+M157+N157+O157+P157+Q157</f>
        <v>917900</v>
      </c>
      <c r="U157" s="46"/>
    </row>
    <row r="158" spans="1:21" ht="22.5">
      <c r="A158" s="26" t="s">
        <v>78</v>
      </c>
      <c r="B158" s="15" t="s">
        <v>12</v>
      </c>
      <c r="C158" s="15">
        <v>1</v>
      </c>
      <c r="D158" s="15">
        <v>902</v>
      </c>
      <c r="E158" s="15">
        <v>1291</v>
      </c>
      <c r="F158" s="16"/>
      <c r="G158" s="8">
        <f>G159</f>
        <v>260000</v>
      </c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8">
        <f>T159+T161</f>
        <v>56920536.88</v>
      </c>
      <c r="U158" s="46"/>
    </row>
    <row r="159" spans="1:21" ht="22.5">
      <c r="A159" s="3" t="s">
        <v>17</v>
      </c>
      <c r="B159" s="15" t="s">
        <v>12</v>
      </c>
      <c r="C159" s="15">
        <v>1</v>
      </c>
      <c r="D159" s="15">
        <v>902</v>
      </c>
      <c r="E159" s="15">
        <v>1291</v>
      </c>
      <c r="F159" s="16" t="s">
        <v>18</v>
      </c>
      <c r="G159" s="8">
        <f>G160</f>
        <v>260000</v>
      </c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8">
        <f>T160</f>
        <v>339346</v>
      </c>
      <c r="U159" s="46"/>
    </row>
    <row r="160" spans="1:21" ht="22.5">
      <c r="A160" s="3" t="s">
        <v>19</v>
      </c>
      <c r="B160" s="15" t="s">
        <v>12</v>
      </c>
      <c r="C160" s="15">
        <v>1</v>
      </c>
      <c r="D160" s="15">
        <v>902</v>
      </c>
      <c r="E160" s="15">
        <v>1291</v>
      </c>
      <c r="F160" s="16" t="s">
        <v>20</v>
      </c>
      <c r="G160" s="8">
        <v>260000</v>
      </c>
      <c r="H160" s="2"/>
      <c r="I160" s="2">
        <v>27000</v>
      </c>
      <c r="J160" s="2"/>
      <c r="K160" s="2">
        <v>1000</v>
      </c>
      <c r="L160" s="2"/>
      <c r="M160" s="2"/>
      <c r="N160" s="2"/>
      <c r="O160" s="2"/>
      <c r="P160" s="2"/>
      <c r="Q160" s="2"/>
      <c r="R160" s="2"/>
      <c r="S160" s="2">
        <v>51346</v>
      </c>
      <c r="T160" s="8">
        <f>G160+H160+I160+J160+K160+L160+M160+N160+O160+P160+Q160+R160+S160</f>
        <v>339346</v>
      </c>
      <c r="U160" s="46"/>
    </row>
    <row r="161" spans="1:21" ht="22.5">
      <c r="A161" s="13" t="s">
        <v>169</v>
      </c>
      <c r="B161" s="15" t="s">
        <v>12</v>
      </c>
      <c r="C161" s="15">
        <v>1</v>
      </c>
      <c r="D161" s="15">
        <v>902</v>
      </c>
      <c r="E161" s="15">
        <v>1291</v>
      </c>
      <c r="F161" s="16">
        <v>400</v>
      </c>
      <c r="G161" s="8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8">
        <f>T162</f>
        <v>56581190.88</v>
      </c>
      <c r="U161" s="46"/>
    </row>
    <row r="162" spans="1:21" ht="11.25">
      <c r="A162" s="13" t="s">
        <v>182</v>
      </c>
      <c r="B162" s="15" t="s">
        <v>12</v>
      </c>
      <c r="C162" s="15">
        <v>1</v>
      </c>
      <c r="D162" s="15">
        <v>902</v>
      </c>
      <c r="E162" s="15">
        <v>1291</v>
      </c>
      <c r="F162" s="16">
        <v>410</v>
      </c>
      <c r="G162" s="8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8">
        <f>T163</f>
        <v>56581190.88</v>
      </c>
      <c r="U162" s="46"/>
    </row>
    <row r="163" spans="1:21" ht="33.75">
      <c r="A163" s="13" t="s">
        <v>170</v>
      </c>
      <c r="B163" s="15" t="s">
        <v>12</v>
      </c>
      <c r="C163" s="15">
        <v>1</v>
      </c>
      <c r="D163" s="15">
        <v>902</v>
      </c>
      <c r="E163" s="15">
        <v>1291</v>
      </c>
      <c r="F163" s="16">
        <v>414</v>
      </c>
      <c r="G163" s="8"/>
      <c r="H163" s="2">
        <v>54337715</v>
      </c>
      <c r="I163" s="2"/>
      <c r="J163" s="2"/>
      <c r="K163" s="2">
        <v>380000</v>
      </c>
      <c r="L163" s="2"/>
      <c r="M163" s="2">
        <v>1863475.88</v>
      </c>
      <c r="N163" s="2"/>
      <c r="O163" s="2"/>
      <c r="P163" s="2"/>
      <c r="Q163" s="2"/>
      <c r="R163" s="2"/>
      <c r="S163" s="2"/>
      <c r="T163" s="8">
        <f>G163+H163+I163+J163+K163+L163+M163+N163+O163+P163+Q163</f>
        <v>56581190.88</v>
      </c>
      <c r="U163" s="46"/>
    </row>
    <row r="164" spans="1:21" ht="45" hidden="1">
      <c r="A164" s="4" t="s">
        <v>155</v>
      </c>
      <c r="B164" s="15" t="s">
        <v>12</v>
      </c>
      <c r="C164" s="15">
        <v>1</v>
      </c>
      <c r="D164" s="15">
        <v>902</v>
      </c>
      <c r="E164" s="15">
        <v>1121</v>
      </c>
      <c r="F164" s="16"/>
      <c r="G164" s="8">
        <f>G165</f>
        <v>0</v>
      </c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8">
        <f>T165</f>
        <v>0</v>
      </c>
      <c r="U164" s="46"/>
    </row>
    <row r="165" spans="1:21" ht="22.5" hidden="1">
      <c r="A165" s="3" t="s">
        <v>17</v>
      </c>
      <c r="B165" s="15" t="s">
        <v>12</v>
      </c>
      <c r="C165" s="15">
        <v>1</v>
      </c>
      <c r="D165" s="15">
        <v>902</v>
      </c>
      <c r="E165" s="15">
        <v>1121</v>
      </c>
      <c r="F165" s="16">
        <v>200</v>
      </c>
      <c r="G165" s="8">
        <f>G166</f>
        <v>0</v>
      </c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8">
        <f>T166</f>
        <v>0</v>
      </c>
      <c r="U165" s="46"/>
    </row>
    <row r="166" spans="1:21" ht="22.5" hidden="1">
      <c r="A166" s="3" t="s">
        <v>19</v>
      </c>
      <c r="B166" s="15" t="s">
        <v>12</v>
      </c>
      <c r="C166" s="15">
        <v>1</v>
      </c>
      <c r="D166" s="15">
        <v>902</v>
      </c>
      <c r="E166" s="15">
        <v>1121</v>
      </c>
      <c r="F166" s="16">
        <v>240</v>
      </c>
      <c r="G166" s="8">
        <v>0</v>
      </c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8">
        <v>0</v>
      </c>
      <c r="U166" s="46"/>
    </row>
    <row r="167" spans="1:21" ht="22.5" hidden="1">
      <c r="A167" s="11" t="s">
        <v>166</v>
      </c>
      <c r="B167" s="15" t="s">
        <v>12</v>
      </c>
      <c r="C167" s="15">
        <v>1</v>
      </c>
      <c r="D167" s="15">
        <v>902</v>
      </c>
      <c r="E167" s="15">
        <v>1239</v>
      </c>
      <c r="F167" s="16"/>
      <c r="G167" s="8">
        <f>G168</f>
        <v>0</v>
      </c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8">
        <f>T168</f>
        <v>0</v>
      </c>
      <c r="U167" s="46"/>
    </row>
    <row r="168" spans="1:21" ht="22.5" hidden="1">
      <c r="A168" s="3" t="s">
        <v>17</v>
      </c>
      <c r="B168" s="15" t="s">
        <v>12</v>
      </c>
      <c r="C168" s="15">
        <v>1</v>
      </c>
      <c r="D168" s="15">
        <v>902</v>
      </c>
      <c r="E168" s="15">
        <v>1239</v>
      </c>
      <c r="F168" s="16">
        <v>200</v>
      </c>
      <c r="G168" s="8">
        <f>G169</f>
        <v>0</v>
      </c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8">
        <f>T169</f>
        <v>0</v>
      </c>
      <c r="U168" s="46"/>
    </row>
    <row r="169" spans="1:24" ht="22.5" hidden="1">
      <c r="A169" s="3" t="s">
        <v>19</v>
      </c>
      <c r="B169" s="15" t="s">
        <v>12</v>
      </c>
      <c r="C169" s="15">
        <v>1</v>
      </c>
      <c r="D169" s="15">
        <v>902</v>
      </c>
      <c r="E169" s="15">
        <v>1239</v>
      </c>
      <c r="F169" s="16">
        <v>240</v>
      </c>
      <c r="G169" s="8">
        <v>0</v>
      </c>
      <c r="H169" s="2">
        <v>0</v>
      </c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8">
        <f>G169+H169</f>
        <v>0</v>
      </c>
      <c r="U169" s="47"/>
      <c r="V169" s="53"/>
      <c r="W169" s="54"/>
      <c r="X169" s="54"/>
    </row>
    <row r="170" spans="1:21" ht="33.75" hidden="1">
      <c r="A170" s="4" t="s">
        <v>161</v>
      </c>
      <c r="B170" s="15" t="s">
        <v>12</v>
      </c>
      <c r="C170" s="15">
        <v>1</v>
      </c>
      <c r="D170" s="15">
        <v>902</v>
      </c>
      <c r="E170" s="15">
        <v>1280</v>
      </c>
      <c r="F170" s="16"/>
      <c r="G170" s="8">
        <f>G171+G173</f>
        <v>0</v>
      </c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8">
        <f>T171+T173</f>
        <v>0</v>
      </c>
      <c r="U170" s="46"/>
    </row>
    <row r="171" spans="1:21" ht="22.5" hidden="1">
      <c r="A171" s="13" t="s">
        <v>17</v>
      </c>
      <c r="B171" s="15" t="s">
        <v>12</v>
      </c>
      <c r="C171" s="15">
        <v>1</v>
      </c>
      <c r="D171" s="15">
        <v>902</v>
      </c>
      <c r="E171" s="15">
        <v>1280</v>
      </c>
      <c r="F171" s="16">
        <v>200</v>
      </c>
      <c r="G171" s="8">
        <f>G172</f>
        <v>0</v>
      </c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8">
        <f>T172</f>
        <v>0</v>
      </c>
      <c r="U171" s="46"/>
    </row>
    <row r="172" spans="1:21" ht="22.5" hidden="1">
      <c r="A172" s="13" t="s">
        <v>19</v>
      </c>
      <c r="B172" s="15" t="s">
        <v>12</v>
      </c>
      <c r="C172" s="15">
        <v>1</v>
      </c>
      <c r="D172" s="15">
        <v>902</v>
      </c>
      <c r="E172" s="15">
        <v>1280</v>
      </c>
      <c r="F172" s="16">
        <v>240</v>
      </c>
      <c r="G172" s="8">
        <v>0</v>
      </c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8">
        <v>0</v>
      </c>
      <c r="U172" s="46"/>
    </row>
    <row r="173" spans="1:21" ht="22.5" hidden="1">
      <c r="A173" s="13" t="s">
        <v>86</v>
      </c>
      <c r="B173" s="15" t="s">
        <v>12</v>
      </c>
      <c r="C173" s="15">
        <v>1</v>
      </c>
      <c r="D173" s="15">
        <v>902</v>
      </c>
      <c r="E173" s="15">
        <v>1280</v>
      </c>
      <c r="F173" s="16">
        <v>600</v>
      </c>
      <c r="G173" s="8">
        <f>G174</f>
        <v>0</v>
      </c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8">
        <f>T174</f>
        <v>0</v>
      </c>
      <c r="U173" s="46"/>
    </row>
    <row r="174" spans="1:21" ht="11.25" hidden="1">
      <c r="A174" s="13" t="s">
        <v>59</v>
      </c>
      <c r="B174" s="15" t="s">
        <v>12</v>
      </c>
      <c r="C174" s="15">
        <v>1</v>
      </c>
      <c r="D174" s="15">
        <v>902</v>
      </c>
      <c r="E174" s="15">
        <v>1280</v>
      </c>
      <c r="F174" s="16">
        <v>610</v>
      </c>
      <c r="G174" s="8">
        <f>G175</f>
        <v>0</v>
      </c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8">
        <f>T175</f>
        <v>0</v>
      </c>
      <c r="U174" s="46"/>
    </row>
    <row r="175" spans="1:21" ht="11.25" hidden="1">
      <c r="A175" s="13" t="s">
        <v>162</v>
      </c>
      <c r="B175" s="15" t="s">
        <v>12</v>
      </c>
      <c r="C175" s="15">
        <v>1</v>
      </c>
      <c r="D175" s="15">
        <v>902</v>
      </c>
      <c r="E175" s="15">
        <v>1280</v>
      </c>
      <c r="F175" s="16">
        <v>612</v>
      </c>
      <c r="G175" s="8">
        <v>0</v>
      </c>
      <c r="H175" s="2"/>
      <c r="I175" s="2">
        <v>0</v>
      </c>
      <c r="J175" s="2"/>
      <c r="K175" s="2">
        <v>0</v>
      </c>
      <c r="L175" s="2"/>
      <c r="M175" s="2"/>
      <c r="N175" s="2"/>
      <c r="O175" s="2"/>
      <c r="P175" s="2"/>
      <c r="Q175" s="2"/>
      <c r="R175" s="2"/>
      <c r="S175" s="2"/>
      <c r="T175" s="8">
        <f>G175+H175+I175+K175</f>
        <v>0</v>
      </c>
      <c r="U175" s="46"/>
    </row>
    <row r="176" spans="1:21" ht="22.5" hidden="1">
      <c r="A176" s="26" t="s">
        <v>78</v>
      </c>
      <c r="B176" s="15" t="s">
        <v>12</v>
      </c>
      <c r="C176" s="15">
        <v>1</v>
      </c>
      <c r="D176" s="15">
        <v>902</v>
      </c>
      <c r="E176" s="15">
        <v>1291</v>
      </c>
      <c r="F176" s="16"/>
      <c r="G176" s="8">
        <f>G177</f>
        <v>0</v>
      </c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8">
        <f>T177+T179</f>
        <v>0</v>
      </c>
      <c r="U176" s="46"/>
    </row>
    <row r="177" spans="1:21" ht="22.5" hidden="1">
      <c r="A177" s="3" t="s">
        <v>17</v>
      </c>
      <c r="B177" s="15" t="s">
        <v>12</v>
      </c>
      <c r="C177" s="15">
        <v>1</v>
      </c>
      <c r="D177" s="15">
        <v>902</v>
      </c>
      <c r="E177" s="15">
        <v>1291</v>
      </c>
      <c r="F177" s="16" t="s">
        <v>18</v>
      </c>
      <c r="G177" s="8">
        <f>G178</f>
        <v>0</v>
      </c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8">
        <f>T178</f>
        <v>0</v>
      </c>
      <c r="U177" s="46"/>
    </row>
    <row r="178" spans="1:21" ht="22.5" hidden="1">
      <c r="A178" s="3" t="s">
        <v>19</v>
      </c>
      <c r="B178" s="15" t="s">
        <v>12</v>
      </c>
      <c r="C178" s="15">
        <v>1</v>
      </c>
      <c r="D178" s="15">
        <v>902</v>
      </c>
      <c r="E178" s="15">
        <v>1291</v>
      </c>
      <c r="F178" s="16" t="s">
        <v>20</v>
      </c>
      <c r="G178" s="8">
        <v>0</v>
      </c>
      <c r="H178" s="2"/>
      <c r="I178" s="2">
        <v>0</v>
      </c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8">
        <f>G178+H178+I178</f>
        <v>0</v>
      </c>
      <c r="U178" s="46"/>
    </row>
    <row r="179" spans="1:21" ht="22.5" hidden="1">
      <c r="A179" s="13" t="s">
        <v>169</v>
      </c>
      <c r="B179" s="15" t="s">
        <v>12</v>
      </c>
      <c r="C179" s="15">
        <v>1</v>
      </c>
      <c r="D179" s="15">
        <v>902</v>
      </c>
      <c r="E179" s="15">
        <v>1291</v>
      </c>
      <c r="F179" s="16">
        <v>400</v>
      </c>
      <c r="G179" s="8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8">
        <f>T180</f>
        <v>0</v>
      </c>
      <c r="U179" s="46"/>
    </row>
    <row r="180" spans="1:21" ht="33.75" hidden="1">
      <c r="A180" s="13" t="s">
        <v>170</v>
      </c>
      <c r="B180" s="15" t="s">
        <v>12</v>
      </c>
      <c r="C180" s="15">
        <v>1</v>
      </c>
      <c r="D180" s="15">
        <v>902</v>
      </c>
      <c r="E180" s="15">
        <v>1291</v>
      </c>
      <c r="F180" s="16">
        <v>414</v>
      </c>
      <c r="G180" s="8"/>
      <c r="H180" s="2">
        <v>0</v>
      </c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8">
        <f>G180+H180</f>
        <v>0</v>
      </c>
      <c r="U180" s="46"/>
    </row>
    <row r="181" spans="1:21" ht="33.75">
      <c r="A181" s="5" t="s">
        <v>79</v>
      </c>
      <c r="B181" s="15" t="s">
        <v>12</v>
      </c>
      <c r="C181" s="15">
        <v>1</v>
      </c>
      <c r="D181" s="15">
        <v>902</v>
      </c>
      <c r="E181" s="15">
        <v>1300</v>
      </c>
      <c r="F181" s="16"/>
      <c r="G181" s="8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8">
        <f>T182</f>
        <v>1115412.43</v>
      </c>
      <c r="U181" s="46"/>
    </row>
    <row r="182" spans="1:21" ht="22.5">
      <c r="A182" s="3" t="s">
        <v>17</v>
      </c>
      <c r="B182" s="15" t="s">
        <v>12</v>
      </c>
      <c r="C182" s="15">
        <v>1</v>
      </c>
      <c r="D182" s="15">
        <v>902</v>
      </c>
      <c r="E182" s="15">
        <v>1300</v>
      </c>
      <c r="F182" s="16">
        <v>200</v>
      </c>
      <c r="G182" s="8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8">
        <f>T183</f>
        <v>1115412.43</v>
      </c>
      <c r="U182" s="46"/>
    </row>
    <row r="183" spans="1:21" ht="22.5">
      <c r="A183" s="3" t="s">
        <v>19</v>
      </c>
      <c r="B183" s="15" t="s">
        <v>12</v>
      </c>
      <c r="C183" s="15">
        <v>1</v>
      </c>
      <c r="D183" s="15">
        <v>902</v>
      </c>
      <c r="E183" s="15">
        <v>1300</v>
      </c>
      <c r="F183" s="16">
        <v>240</v>
      </c>
      <c r="G183" s="8"/>
      <c r="H183" s="2"/>
      <c r="I183" s="2"/>
      <c r="J183" s="2"/>
      <c r="K183" s="2"/>
      <c r="L183" s="2">
        <v>366973</v>
      </c>
      <c r="M183" s="2">
        <v>193179.43</v>
      </c>
      <c r="N183" s="2">
        <v>153510</v>
      </c>
      <c r="O183" s="2">
        <v>266250</v>
      </c>
      <c r="P183" s="2"/>
      <c r="Q183" s="2">
        <v>37500</v>
      </c>
      <c r="R183" s="2"/>
      <c r="S183" s="2">
        <v>98000</v>
      </c>
      <c r="T183" s="8">
        <f>G183+H183+I183+J183+K183+L183+M183+N183+O183+P183+Q183+R183+S183</f>
        <v>1115412.43</v>
      </c>
      <c r="U183" s="46"/>
    </row>
    <row r="184" spans="1:21" ht="45">
      <c r="A184" s="4" t="s">
        <v>120</v>
      </c>
      <c r="B184" s="15" t="s">
        <v>12</v>
      </c>
      <c r="C184" s="15">
        <v>1</v>
      </c>
      <c r="D184" s="15">
        <v>902</v>
      </c>
      <c r="E184" s="15">
        <v>1421</v>
      </c>
      <c r="F184" s="25" t="s">
        <v>0</v>
      </c>
      <c r="G184" s="8">
        <f>G185</f>
        <v>9540</v>
      </c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8">
        <f>T185</f>
        <v>9540</v>
      </c>
      <c r="U184" s="46"/>
    </row>
    <row r="185" spans="1:21" ht="22.5">
      <c r="A185" s="3" t="s">
        <v>86</v>
      </c>
      <c r="B185" s="15" t="s">
        <v>12</v>
      </c>
      <c r="C185" s="15">
        <v>1</v>
      </c>
      <c r="D185" s="15">
        <v>902</v>
      </c>
      <c r="E185" s="15">
        <v>1421</v>
      </c>
      <c r="F185" s="16" t="s">
        <v>27</v>
      </c>
      <c r="G185" s="8">
        <f>G186</f>
        <v>9540</v>
      </c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8">
        <f>T186</f>
        <v>9540</v>
      </c>
      <c r="U185" s="46"/>
    </row>
    <row r="186" spans="1:21" ht="11.25">
      <c r="A186" s="3" t="s">
        <v>59</v>
      </c>
      <c r="B186" s="15" t="s">
        <v>12</v>
      </c>
      <c r="C186" s="15">
        <v>1</v>
      </c>
      <c r="D186" s="15">
        <v>902</v>
      </c>
      <c r="E186" s="15">
        <v>1421</v>
      </c>
      <c r="F186" s="16">
        <v>610</v>
      </c>
      <c r="G186" s="8">
        <v>9540</v>
      </c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8">
        <v>9540</v>
      </c>
      <c r="U186" s="46"/>
    </row>
    <row r="187" spans="1:21" ht="45">
      <c r="A187" s="3" t="s">
        <v>28</v>
      </c>
      <c r="B187" s="15" t="s">
        <v>12</v>
      </c>
      <c r="C187" s="15">
        <v>1</v>
      </c>
      <c r="D187" s="15">
        <v>902</v>
      </c>
      <c r="E187" s="15">
        <v>1421</v>
      </c>
      <c r="F187" s="16" t="s">
        <v>29</v>
      </c>
      <c r="G187" s="8">
        <v>9540</v>
      </c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8">
        <f>G187+H187+I187+J187+K187+L187+M187+N187+O187+P187+Q187</f>
        <v>9540</v>
      </c>
      <c r="U187" s="46"/>
    </row>
    <row r="188" spans="1:21" ht="33.75">
      <c r="A188" s="28" t="s">
        <v>178</v>
      </c>
      <c r="B188" s="15" t="s">
        <v>12</v>
      </c>
      <c r="C188" s="15">
        <v>1</v>
      </c>
      <c r="D188" s="15">
        <v>902</v>
      </c>
      <c r="E188" s="15">
        <v>1617</v>
      </c>
      <c r="F188" s="16"/>
      <c r="G188" s="8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8">
        <f>T189</f>
        <v>29528550</v>
      </c>
      <c r="U188" s="46"/>
    </row>
    <row r="189" spans="1:21" ht="22.5">
      <c r="A189" s="13" t="s">
        <v>17</v>
      </c>
      <c r="B189" s="15" t="s">
        <v>12</v>
      </c>
      <c r="C189" s="15">
        <v>1</v>
      </c>
      <c r="D189" s="15">
        <v>902</v>
      </c>
      <c r="E189" s="15">
        <v>1617</v>
      </c>
      <c r="F189" s="16">
        <v>200</v>
      </c>
      <c r="G189" s="8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8">
        <f>T190</f>
        <v>29528550</v>
      </c>
      <c r="U189" s="46"/>
    </row>
    <row r="190" spans="1:21" ht="22.5">
      <c r="A190" s="13" t="s">
        <v>19</v>
      </c>
      <c r="B190" s="15" t="s">
        <v>12</v>
      </c>
      <c r="C190" s="15">
        <v>1</v>
      </c>
      <c r="D190" s="15">
        <v>902</v>
      </c>
      <c r="E190" s="15">
        <v>1617</v>
      </c>
      <c r="F190" s="16">
        <v>240</v>
      </c>
      <c r="G190" s="8"/>
      <c r="H190" s="2"/>
      <c r="I190" s="2"/>
      <c r="J190" s="2">
        <v>29528550</v>
      </c>
      <c r="K190" s="2"/>
      <c r="L190" s="2"/>
      <c r="M190" s="2"/>
      <c r="N190" s="2"/>
      <c r="O190" s="2"/>
      <c r="P190" s="2"/>
      <c r="Q190" s="2"/>
      <c r="R190" s="2"/>
      <c r="S190" s="2"/>
      <c r="T190" s="8">
        <f>G190+H190+I190+J190+K190+L190+M190+N190+O190+P190+Q190</f>
        <v>29528550</v>
      </c>
      <c r="U190" s="46"/>
    </row>
    <row r="191" spans="1:21" ht="33.75">
      <c r="A191" s="4" t="s">
        <v>44</v>
      </c>
      <c r="B191" s="15" t="s">
        <v>12</v>
      </c>
      <c r="C191" s="15">
        <v>1</v>
      </c>
      <c r="D191" s="15">
        <v>902</v>
      </c>
      <c r="E191" s="15">
        <v>1671</v>
      </c>
      <c r="F191" s="25" t="s">
        <v>0</v>
      </c>
      <c r="G191" s="8">
        <f>G192</f>
        <v>172236</v>
      </c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8">
        <f>T192</f>
        <v>172236</v>
      </c>
      <c r="U191" s="46"/>
    </row>
    <row r="192" spans="1:21" ht="11.25">
      <c r="A192" s="3" t="s">
        <v>34</v>
      </c>
      <c r="B192" s="15" t="s">
        <v>12</v>
      </c>
      <c r="C192" s="15">
        <v>1</v>
      </c>
      <c r="D192" s="15">
        <v>902</v>
      </c>
      <c r="E192" s="15">
        <v>1671</v>
      </c>
      <c r="F192" s="16">
        <v>300</v>
      </c>
      <c r="G192" s="8">
        <f>G193</f>
        <v>172236</v>
      </c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8">
        <f>T193</f>
        <v>172236</v>
      </c>
      <c r="U192" s="46"/>
    </row>
    <row r="193" spans="1:21" ht="22.5">
      <c r="A193" s="3" t="s">
        <v>152</v>
      </c>
      <c r="B193" s="15" t="s">
        <v>12</v>
      </c>
      <c r="C193" s="15">
        <v>1</v>
      </c>
      <c r="D193" s="15">
        <v>902</v>
      </c>
      <c r="E193" s="15">
        <v>1671</v>
      </c>
      <c r="F193" s="16">
        <v>320</v>
      </c>
      <c r="G193" s="8">
        <f>G194</f>
        <v>172236</v>
      </c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8">
        <f>T194</f>
        <v>172236</v>
      </c>
      <c r="U193" s="46"/>
    </row>
    <row r="194" spans="1:21" ht="22.5">
      <c r="A194" s="3" t="s">
        <v>36</v>
      </c>
      <c r="B194" s="15" t="s">
        <v>12</v>
      </c>
      <c r="C194" s="15">
        <v>1</v>
      </c>
      <c r="D194" s="15">
        <v>902</v>
      </c>
      <c r="E194" s="15">
        <v>1671</v>
      </c>
      <c r="F194" s="16">
        <v>323</v>
      </c>
      <c r="G194" s="8">
        <v>172236</v>
      </c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8">
        <f>G194+H194+I194+J194+K194+L194+M194+N194+O194+P194+Q194</f>
        <v>172236</v>
      </c>
      <c r="U194" s="46"/>
    </row>
    <row r="195" spans="1:21" ht="56.25">
      <c r="A195" s="26" t="s">
        <v>45</v>
      </c>
      <c r="B195" s="15" t="s">
        <v>12</v>
      </c>
      <c r="C195" s="15">
        <v>1</v>
      </c>
      <c r="D195" s="15">
        <v>902</v>
      </c>
      <c r="E195" s="15">
        <v>1672</v>
      </c>
      <c r="F195" s="25"/>
      <c r="G195" s="8">
        <f>G199+G201+G196</f>
        <v>22022748</v>
      </c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8">
        <f>T199+T201+T196</f>
        <v>18022748</v>
      </c>
      <c r="U195" s="46"/>
    </row>
    <row r="196" spans="1:21" ht="45">
      <c r="A196" s="3" t="s">
        <v>13</v>
      </c>
      <c r="B196" s="15" t="s">
        <v>12</v>
      </c>
      <c r="C196" s="15">
        <v>1</v>
      </c>
      <c r="D196" s="15">
        <v>902</v>
      </c>
      <c r="E196" s="27">
        <v>1672</v>
      </c>
      <c r="F196" s="16">
        <v>100</v>
      </c>
      <c r="G196" s="8">
        <f>G197</f>
        <v>1645000</v>
      </c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8">
        <f>T197</f>
        <v>1645000</v>
      </c>
      <c r="U196" s="46"/>
    </row>
    <row r="197" spans="1:21" ht="22.5">
      <c r="A197" s="3" t="s">
        <v>15</v>
      </c>
      <c r="B197" s="15" t="s">
        <v>12</v>
      </c>
      <c r="C197" s="15">
        <v>1</v>
      </c>
      <c r="D197" s="15">
        <v>902</v>
      </c>
      <c r="E197" s="27">
        <v>1672</v>
      </c>
      <c r="F197" s="16">
        <v>120</v>
      </c>
      <c r="G197" s="8">
        <f>G198</f>
        <v>1645000</v>
      </c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8">
        <f>T198</f>
        <v>1645000</v>
      </c>
      <c r="U197" s="46"/>
    </row>
    <row r="198" spans="1:21" ht="33.75">
      <c r="A198" s="3" t="s">
        <v>84</v>
      </c>
      <c r="B198" s="15" t="s">
        <v>12</v>
      </c>
      <c r="C198" s="15">
        <v>1</v>
      </c>
      <c r="D198" s="15">
        <v>902</v>
      </c>
      <c r="E198" s="27">
        <v>1672</v>
      </c>
      <c r="F198" s="16">
        <v>121</v>
      </c>
      <c r="G198" s="8">
        <v>1645000</v>
      </c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8">
        <f>G198+H198+I198+J198+K198+L198+M198+N198+O198+P198+Q198</f>
        <v>1645000</v>
      </c>
      <c r="U198" s="46"/>
    </row>
    <row r="199" spans="1:21" ht="22.5">
      <c r="A199" s="3" t="s">
        <v>17</v>
      </c>
      <c r="B199" s="15" t="s">
        <v>12</v>
      </c>
      <c r="C199" s="15">
        <v>1</v>
      </c>
      <c r="D199" s="15">
        <v>902</v>
      </c>
      <c r="E199" s="15">
        <v>1672</v>
      </c>
      <c r="F199" s="16" t="s">
        <v>18</v>
      </c>
      <c r="G199" s="8">
        <f>G200</f>
        <v>2483611.8</v>
      </c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8">
        <f>T200</f>
        <v>2483611.8</v>
      </c>
      <c r="U199" s="46"/>
    </row>
    <row r="200" spans="1:21" ht="22.5">
      <c r="A200" s="3" t="s">
        <v>19</v>
      </c>
      <c r="B200" s="15" t="s">
        <v>12</v>
      </c>
      <c r="C200" s="15">
        <v>1</v>
      </c>
      <c r="D200" s="15">
        <v>902</v>
      </c>
      <c r="E200" s="15">
        <v>1672</v>
      </c>
      <c r="F200" s="16" t="s">
        <v>20</v>
      </c>
      <c r="G200" s="8">
        <v>2483611.8</v>
      </c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8">
        <f>G200+H200+I200+J200+K200+L200+M200+N200+O200+P200+Q200</f>
        <v>2483611.8</v>
      </c>
      <c r="U200" s="46"/>
    </row>
    <row r="201" spans="1:21" ht="11.25">
      <c r="A201" s="3" t="s">
        <v>34</v>
      </c>
      <c r="B201" s="15" t="s">
        <v>12</v>
      </c>
      <c r="C201" s="15">
        <v>1</v>
      </c>
      <c r="D201" s="15">
        <v>902</v>
      </c>
      <c r="E201" s="15">
        <v>1672</v>
      </c>
      <c r="F201" s="16">
        <v>300</v>
      </c>
      <c r="G201" s="8">
        <f>G202</f>
        <v>17894136.2</v>
      </c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8">
        <f>T202</f>
        <v>13894136.2</v>
      </c>
      <c r="U201" s="46"/>
    </row>
    <row r="202" spans="1:21" ht="11.25">
      <c r="A202" s="3" t="s">
        <v>60</v>
      </c>
      <c r="B202" s="15" t="s">
        <v>12</v>
      </c>
      <c r="C202" s="15">
        <v>1</v>
      </c>
      <c r="D202" s="15">
        <v>902</v>
      </c>
      <c r="E202" s="15">
        <v>1672</v>
      </c>
      <c r="F202" s="16">
        <v>310</v>
      </c>
      <c r="G202" s="8">
        <f>G203</f>
        <v>17894136.2</v>
      </c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8">
        <f>T203</f>
        <v>13894136.2</v>
      </c>
      <c r="U202" s="46"/>
    </row>
    <row r="203" spans="1:21" ht="22.5">
      <c r="A203" s="3" t="s">
        <v>39</v>
      </c>
      <c r="B203" s="15" t="s">
        <v>12</v>
      </c>
      <c r="C203" s="15">
        <v>1</v>
      </c>
      <c r="D203" s="15">
        <v>902</v>
      </c>
      <c r="E203" s="15">
        <v>1672</v>
      </c>
      <c r="F203" s="16">
        <v>313</v>
      </c>
      <c r="G203" s="8">
        <v>17894136.2</v>
      </c>
      <c r="H203" s="2"/>
      <c r="I203" s="2"/>
      <c r="J203" s="2"/>
      <c r="K203" s="2"/>
      <c r="L203" s="2"/>
      <c r="M203" s="2"/>
      <c r="N203" s="2"/>
      <c r="O203" s="2"/>
      <c r="P203" s="2">
        <v>-4000000</v>
      </c>
      <c r="Q203" s="2"/>
      <c r="R203" s="2"/>
      <c r="S203" s="2"/>
      <c r="T203" s="8">
        <f>G203+H203+I203+J203+K203+L203+M203+N203+O203+P203+Q203</f>
        <v>13894136.2</v>
      </c>
      <c r="U203" s="46"/>
    </row>
    <row r="204" spans="1:21" ht="33.75">
      <c r="A204" s="3" t="s">
        <v>167</v>
      </c>
      <c r="B204" s="15" t="s">
        <v>12</v>
      </c>
      <c r="C204" s="15">
        <v>1</v>
      </c>
      <c r="D204" s="15">
        <v>902</v>
      </c>
      <c r="E204" s="15">
        <v>1790</v>
      </c>
      <c r="F204" s="16"/>
      <c r="G204" s="8">
        <f>G205+G208</f>
        <v>329000</v>
      </c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8">
        <f>T205+T208</f>
        <v>329000</v>
      </c>
      <c r="U204" s="46"/>
    </row>
    <row r="205" spans="1:21" ht="45">
      <c r="A205" s="3" t="s">
        <v>13</v>
      </c>
      <c r="B205" s="15" t="s">
        <v>12</v>
      </c>
      <c r="C205" s="15">
        <v>1</v>
      </c>
      <c r="D205" s="15">
        <v>902</v>
      </c>
      <c r="E205" s="15">
        <v>1790</v>
      </c>
      <c r="F205" s="16">
        <v>100</v>
      </c>
      <c r="G205" s="8">
        <f>G206</f>
        <v>205725</v>
      </c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8">
        <f>T206</f>
        <v>205725</v>
      </c>
      <c r="U205" s="46"/>
    </row>
    <row r="206" spans="1:21" ht="22.5">
      <c r="A206" s="3" t="s">
        <v>15</v>
      </c>
      <c r="B206" s="15" t="s">
        <v>12</v>
      </c>
      <c r="C206" s="15">
        <v>1</v>
      </c>
      <c r="D206" s="15">
        <v>902</v>
      </c>
      <c r="E206" s="15">
        <v>1790</v>
      </c>
      <c r="F206" s="16">
        <v>120</v>
      </c>
      <c r="G206" s="8">
        <f>G207</f>
        <v>205725</v>
      </c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8">
        <f>T207</f>
        <v>205725</v>
      </c>
      <c r="U206" s="46"/>
    </row>
    <row r="207" spans="1:21" ht="33.75">
      <c r="A207" s="3" t="s">
        <v>84</v>
      </c>
      <c r="B207" s="15" t="s">
        <v>12</v>
      </c>
      <c r="C207" s="15">
        <v>1</v>
      </c>
      <c r="D207" s="15">
        <v>902</v>
      </c>
      <c r="E207" s="15">
        <v>1790</v>
      </c>
      <c r="F207" s="16">
        <v>121</v>
      </c>
      <c r="G207" s="8">
        <v>205725</v>
      </c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8">
        <f>G207+H207+I207+J207+K207+L207+M207+N207+O207+P207+Q207</f>
        <v>205725</v>
      </c>
      <c r="U207" s="46"/>
    </row>
    <row r="208" spans="1:21" ht="22.5">
      <c r="A208" s="3" t="s">
        <v>17</v>
      </c>
      <c r="B208" s="15" t="s">
        <v>12</v>
      </c>
      <c r="C208" s="15">
        <v>1</v>
      </c>
      <c r="D208" s="15">
        <v>902</v>
      </c>
      <c r="E208" s="15">
        <v>1790</v>
      </c>
      <c r="F208" s="16">
        <v>200</v>
      </c>
      <c r="G208" s="8">
        <f>G209</f>
        <v>123275</v>
      </c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8">
        <f>T209</f>
        <v>123275</v>
      </c>
      <c r="U208" s="46"/>
    </row>
    <row r="209" spans="1:21" ht="22.5">
      <c r="A209" s="3" t="s">
        <v>19</v>
      </c>
      <c r="B209" s="15" t="s">
        <v>12</v>
      </c>
      <c r="C209" s="15">
        <v>1</v>
      </c>
      <c r="D209" s="15">
        <v>902</v>
      </c>
      <c r="E209" s="15">
        <v>1790</v>
      </c>
      <c r="F209" s="16">
        <v>240</v>
      </c>
      <c r="G209" s="8">
        <v>123275</v>
      </c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8">
        <f>G209+H209+I209+J209+K209+L209+M209+N209+O209+P209+Q209</f>
        <v>123275</v>
      </c>
      <c r="U209" s="46"/>
    </row>
    <row r="210" spans="1:21" ht="45">
      <c r="A210" s="26" t="s">
        <v>77</v>
      </c>
      <c r="B210" s="15" t="s">
        <v>12</v>
      </c>
      <c r="C210" s="15">
        <v>1</v>
      </c>
      <c r="D210" s="15">
        <v>902</v>
      </c>
      <c r="E210" s="15">
        <v>5082</v>
      </c>
      <c r="F210" s="25"/>
      <c r="G210" s="8">
        <f>G211</f>
        <v>1772100</v>
      </c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8">
        <f>T211</f>
        <v>1772100</v>
      </c>
      <c r="U210" s="46"/>
    </row>
    <row r="211" spans="1:21" ht="11.25">
      <c r="A211" s="3" t="s">
        <v>34</v>
      </c>
      <c r="B211" s="15" t="s">
        <v>12</v>
      </c>
      <c r="C211" s="15">
        <v>1</v>
      </c>
      <c r="D211" s="15">
        <v>902</v>
      </c>
      <c r="E211" s="15">
        <v>5082</v>
      </c>
      <c r="F211" s="16">
        <v>300</v>
      </c>
      <c r="G211" s="8">
        <f>G212</f>
        <v>1772100</v>
      </c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8">
        <f>T212</f>
        <v>1772100</v>
      </c>
      <c r="U211" s="46"/>
    </row>
    <row r="212" spans="1:21" ht="22.5">
      <c r="A212" s="3" t="s">
        <v>152</v>
      </c>
      <c r="B212" s="15" t="s">
        <v>12</v>
      </c>
      <c r="C212" s="15">
        <v>1</v>
      </c>
      <c r="D212" s="15">
        <v>902</v>
      </c>
      <c r="E212" s="15">
        <v>5082</v>
      </c>
      <c r="F212" s="16">
        <v>320</v>
      </c>
      <c r="G212" s="8">
        <f>G213</f>
        <v>1772100</v>
      </c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8">
        <f>T213</f>
        <v>1772100</v>
      </c>
      <c r="U212" s="46"/>
    </row>
    <row r="213" spans="1:21" ht="22.5">
      <c r="A213" s="3" t="s">
        <v>36</v>
      </c>
      <c r="B213" s="15" t="s">
        <v>12</v>
      </c>
      <c r="C213" s="15">
        <v>1</v>
      </c>
      <c r="D213" s="15">
        <v>902</v>
      </c>
      <c r="E213" s="15">
        <v>5082</v>
      </c>
      <c r="F213" s="16">
        <v>323</v>
      </c>
      <c r="G213" s="8">
        <v>1772100</v>
      </c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8">
        <f>G213+H213+I213+J213+K213+L213+M213+N213+O213+P213+Q213</f>
        <v>1772100</v>
      </c>
      <c r="U213" s="46"/>
    </row>
    <row r="214" spans="1:21" ht="45" customHeight="1" hidden="1">
      <c r="A214" s="3" t="s">
        <v>92</v>
      </c>
      <c r="B214" s="15" t="s">
        <v>12</v>
      </c>
      <c r="C214" s="15">
        <v>1</v>
      </c>
      <c r="D214" s="15">
        <v>902</v>
      </c>
      <c r="E214" s="27">
        <v>5120</v>
      </c>
      <c r="F214" s="16"/>
      <c r="G214" s="8">
        <f>G215</f>
        <v>0</v>
      </c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8">
        <f>T215</f>
        <v>0</v>
      </c>
      <c r="U214" s="46"/>
    </row>
    <row r="215" spans="1:21" ht="22.5" customHeight="1" hidden="1">
      <c r="A215" s="3" t="s">
        <v>17</v>
      </c>
      <c r="B215" s="15" t="s">
        <v>12</v>
      </c>
      <c r="C215" s="15">
        <v>1</v>
      </c>
      <c r="D215" s="15">
        <v>902</v>
      </c>
      <c r="E215" s="27">
        <v>5120</v>
      </c>
      <c r="F215" s="16" t="s">
        <v>18</v>
      </c>
      <c r="G215" s="8">
        <f>G216</f>
        <v>0</v>
      </c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8">
        <f>T216</f>
        <v>0</v>
      </c>
      <c r="U215" s="46"/>
    </row>
    <row r="216" spans="1:21" ht="22.5" customHeight="1" hidden="1">
      <c r="A216" s="3" t="s">
        <v>19</v>
      </c>
      <c r="B216" s="15" t="s">
        <v>12</v>
      </c>
      <c r="C216" s="15">
        <v>1</v>
      </c>
      <c r="D216" s="15">
        <v>902</v>
      </c>
      <c r="E216" s="27">
        <v>5120</v>
      </c>
      <c r="F216" s="16" t="s">
        <v>20</v>
      </c>
      <c r="G216" s="8">
        <v>0</v>
      </c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8">
        <v>0</v>
      </c>
      <c r="U216" s="46"/>
    </row>
    <row r="217" spans="1:21" ht="67.5">
      <c r="A217" s="11" t="s">
        <v>168</v>
      </c>
      <c r="B217" s="15" t="s">
        <v>12</v>
      </c>
      <c r="C217" s="15">
        <v>1</v>
      </c>
      <c r="D217" s="15">
        <v>902</v>
      </c>
      <c r="E217" s="15">
        <v>5260</v>
      </c>
      <c r="F217" s="16"/>
      <c r="G217" s="8">
        <f>G218</f>
        <v>457356</v>
      </c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8">
        <f>T218</f>
        <v>457356</v>
      </c>
      <c r="U217" s="46"/>
    </row>
    <row r="218" spans="1:21" ht="11.25">
      <c r="A218" s="3" t="s">
        <v>34</v>
      </c>
      <c r="B218" s="15" t="s">
        <v>12</v>
      </c>
      <c r="C218" s="15">
        <v>1</v>
      </c>
      <c r="D218" s="15">
        <v>902</v>
      </c>
      <c r="E218" s="15">
        <v>5260</v>
      </c>
      <c r="F218" s="16">
        <v>300</v>
      </c>
      <c r="G218" s="8">
        <f>G219</f>
        <v>457356</v>
      </c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8">
        <f>T219</f>
        <v>457356</v>
      </c>
      <c r="U218" s="46"/>
    </row>
    <row r="219" spans="1:21" ht="11.25">
      <c r="A219" s="3" t="s">
        <v>60</v>
      </c>
      <c r="B219" s="15" t="s">
        <v>12</v>
      </c>
      <c r="C219" s="15">
        <v>1</v>
      </c>
      <c r="D219" s="15">
        <v>902</v>
      </c>
      <c r="E219" s="15">
        <v>5260</v>
      </c>
      <c r="F219" s="16">
        <v>310</v>
      </c>
      <c r="G219" s="8">
        <f>G220</f>
        <v>457356</v>
      </c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8">
        <f>T220</f>
        <v>457356</v>
      </c>
      <c r="U219" s="46"/>
    </row>
    <row r="220" spans="1:21" ht="22.5">
      <c r="A220" s="3" t="s">
        <v>39</v>
      </c>
      <c r="B220" s="15" t="s">
        <v>12</v>
      </c>
      <c r="C220" s="15">
        <v>1</v>
      </c>
      <c r="D220" s="15">
        <v>902</v>
      </c>
      <c r="E220" s="15">
        <v>5260</v>
      </c>
      <c r="F220" s="16">
        <v>313</v>
      </c>
      <c r="G220" s="8">
        <v>457356</v>
      </c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8">
        <f>G220+H220+I220+J220+K220+L220+M220+N220+O220+P220+Q220</f>
        <v>457356</v>
      </c>
      <c r="U220" s="46"/>
    </row>
    <row r="221" spans="1:21" ht="33.75">
      <c r="A221" s="26" t="s">
        <v>194</v>
      </c>
      <c r="B221" s="15" t="s">
        <v>12</v>
      </c>
      <c r="C221" s="15">
        <v>1</v>
      </c>
      <c r="D221" s="15">
        <v>902</v>
      </c>
      <c r="E221" s="15">
        <v>9601</v>
      </c>
      <c r="F221" s="25"/>
      <c r="G221" s="8">
        <f>G224</f>
        <v>0</v>
      </c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8">
        <f>T224+T222</f>
        <v>1086095.39</v>
      </c>
      <c r="U221" s="46"/>
    </row>
    <row r="222" spans="1:21" ht="22.5">
      <c r="A222" s="13" t="s">
        <v>86</v>
      </c>
      <c r="B222" s="15" t="s">
        <v>12</v>
      </c>
      <c r="C222" s="15">
        <v>1</v>
      </c>
      <c r="D222" s="15">
        <v>902</v>
      </c>
      <c r="E222" s="15">
        <v>9601</v>
      </c>
      <c r="F222" s="25">
        <v>600</v>
      </c>
      <c r="G222" s="8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8">
        <f>T223</f>
        <v>1086095.39</v>
      </c>
      <c r="U222" s="46"/>
    </row>
    <row r="223" spans="1:21" ht="22.5">
      <c r="A223" s="13" t="s">
        <v>200</v>
      </c>
      <c r="B223" s="15" t="s">
        <v>12</v>
      </c>
      <c r="C223" s="15">
        <v>1</v>
      </c>
      <c r="D223" s="15">
        <v>902</v>
      </c>
      <c r="E223" s="15">
        <v>9601</v>
      </c>
      <c r="F223" s="25">
        <v>630</v>
      </c>
      <c r="G223" s="8"/>
      <c r="H223" s="2"/>
      <c r="I223" s="2"/>
      <c r="J223" s="2"/>
      <c r="K223" s="2"/>
      <c r="L223" s="2"/>
      <c r="M223" s="2"/>
      <c r="N223" s="2"/>
      <c r="O223" s="2"/>
      <c r="P223" s="2"/>
      <c r="Q223" s="2">
        <v>1086095.39</v>
      </c>
      <c r="R223" s="2"/>
      <c r="S223" s="2"/>
      <c r="T223" s="8">
        <f>G223+H223+I223+J223+K223+L223+M223+N223+O223+P223+Q223</f>
        <v>1086095.39</v>
      </c>
      <c r="U223" s="46"/>
    </row>
    <row r="224" spans="1:21" ht="11.25">
      <c r="A224" s="13" t="s">
        <v>21</v>
      </c>
      <c r="B224" s="15" t="s">
        <v>12</v>
      </c>
      <c r="C224" s="15">
        <v>1</v>
      </c>
      <c r="D224" s="15">
        <v>902</v>
      </c>
      <c r="E224" s="15">
        <v>9601</v>
      </c>
      <c r="F224" s="16">
        <v>800</v>
      </c>
      <c r="G224" s="8">
        <f>G225</f>
        <v>0</v>
      </c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8">
        <f>T225</f>
        <v>0</v>
      </c>
      <c r="U224" s="46"/>
    </row>
    <row r="225" spans="1:21" ht="25.5" customHeight="1">
      <c r="A225" s="13" t="s">
        <v>52</v>
      </c>
      <c r="B225" s="15" t="s">
        <v>12</v>
      </c>
      <c r="C225" s="15">
        <v>1</v>
      </c>
      <c r="D225" s="15">
        <v>902</v>
      </c>
      <c r="E225" s="15">
        <v>9601</v>
      </c>
      <c r="F225" s="16">
        <v>810</v>
      </c>
      <c r="G225" s="8">
        <v>0</v>
      </c>
      <c r="H225" s="2"/>
      <c r="I225" s="2"/>
      <c r="J225" s="2"/>
      <c r="K225" s="2"/>
      <c r="L225" s="2"/>
      <c r="M225" s="2"/>
      <c r="N225" s="2"/>
      <c r="O225" s="2">
        <v>1100000</v>
      </c>
      <c r="P225" s="2"/>
      <c r="Q225" s="2">
        <v>-1100000</v>
      </c>
      <c r="R225" s="2"/>
      <c r="S225" s="2"/>
      <c r="T225" s="8">
        <f>G225+H225+I225+J225+K225+L225+M225+N225+O225+P225+Q225</f>
        <v>0</v>
      </c>
      <c r="U225" s="46"/>
    </row>
    <row r="226" spans="1:21" ht="11.25">
      <c r="A226" s="3" t="s">
        <v>61</v>
      </c>
      <c r="B226" s="15" t="s">
        <v>12</v>
      </c>
      <c r="C226" s="15">
        <v>1</v>
      </c>
      <c r="D226" s="15">
        <v>903</v>
      </c>
      <c r="E226" s="15"/>
      <c r="F226" s="16"/>
      <c r="G226" s="8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8">
        <f>T227</f>
        <v>13386</v>
      </c>
      <c r="U226" s="46"/>
    </row>
    <row r="227" spans="1:21" ht="45">
      <c r="A227" s="4" t="s">
        <v>155</v>
      </c>
      <c r="B227" s="15" t="s">
        <v>12</v>
      </c>
      <c r="C227" s="15">
        <v>1</v>
      </c>
      <c r="D227" s="15">
        <v>903</v>
      </c>
      <c r="E227" s="15">
        <v>1121</v>
      </c>
      <c r="F227" s="16"/>
      <c r="G227" s="8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8">
        <f>T228</f>
        <v>13386</v>
      </c>
      <c r="U227" s="46"/>
    </row>
    <row r="228" spans="1:21" ht="22.5">
      <c r="A228" s="3" t="s">
        <v>17</v>
      </c>
      <c r="B228" s="15" t="s">
        <v>12</v>
      </c>
      <c r="C228" s="15">
        <v>1</v>
      </c>
      <c r="D228" s="15">
        <v>903</v>
      </c>
      <c r="E228" s="15">
        <v>1121</v>
      </c>
      <c r="F228" s="16">
        <v>200</v>
      </c>
      <c r="G228" s="8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8">
        <f>T229</f>
        <v>13386</v>
      </c>
      <c r="U228" s="46"/>
    </row>
    <row r="229" spans="1:21" ht="22.5">
      <c r="A229" s="3" t="s">
        <v>19</v>
      </c>
      <c r="B229" s="15" t="s">
        <v>12</v>
      </c>
      <c r="C229" s="15">
        <v>1</v>
      </c>
      <c r="D229" s="15">
        <v>903</v>
      </c>
      <c r="E229" s="15">
        <v>1121</v>
      </c>
      <c r="F229" s="16">
        <v>240</v>
      </c>
      <c r="G229" s="8"/>
      <c r="H229" s="2"/>
      <c r="I229" s="2"/>
      <c r="J229" s="2"/>
      <c r="K229" s="2"/>
      <c r="L229" s="2">
        <v>18486</v>
      </c>
      <c r="M229" s="2"/>
      <c r="N229" s="2"/>
      <c r="O229" s="2"/>
      <c r="P229" s="2"/>
      <c r="Q229" s="2">
        <v>-5100</v>
      </c>
      <c r="R229" s="2"/>
      <c r="S229" s="2"/>
      <c r="T229" s="8">
        <f>G229+H229+I229+J229+K229+L229+M229+N229+O229+P229+Q229</f>
        <v>13386</v>
      </c>
      <c r="U229" s="46"/>
    </row>
    <row r="230" spans="1:21" ht="11.25">
      <c r="A230" s="3" t="s">
        <v>62</v>
      </c>
      <c r="B230" s="15" t="s">
        <v>12</v>
      </c>
      <c r="C230" s="15">
        <v>1</v>
      </c>
      <c r="D230" s="15">
        <v>921</v>
      </c>
      <c r="E230" s="15"/>
      <c r="F230" s="16"/>
      <c r="G230" s="8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8">
        <f>T231</f>
        <v>7758.3</v>
      </c>
      <c r="U230" s="46"/>
    </row>
    <row r="231" spans="1:21" ht="45">
      <c r="A231" s="4" t="s">
        <v>155</v>
      </c>
      <c r="B231" s="15" t="s">
        <v>12</v>
      </c>
      <c r="C231" s="15">
        <v>1</v>
      </c>
      <c r="D231" s="15">
        <v>921</v>
      </c>
      <c r="E231" s="15">
        <v>1121</v>
      </c>
      <c r="F231" s="16"/>
      <c r="G231" s="8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8">
        <f>T232</f>
        <v>7758.3</v>
      </c>
      <c r="U231" s="46"/>
    </row>
    <row r="232" spans="1:21" ht="22.5">
      <c r="A232" s="3" t="s">
        <v>17</v>
      </c>
      <c r="B232" s="15" t="s">
        <v>12</v>
      </c>
      <c r="C232" s="15">
        <v>1</v>
      </c>
      <c r="D232" s="15">
        <v>921</v>
      </c>
      <c r="E232" s="15">
        <v>1121</v>
      </c>
      <c r="F232" s="16">
        <v>200</v>
      </c>
      <c r="G232" s="8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8">
        <f>T233</f>
        <v>7758.3</v>
      </c>
      <c r="U232" s="46"/>
    </row>
    <row r="233" spans="1:21" ht="22.5">
      <c r="A233" s="3" t="s">
        <v>19</v>
      </c>
      <c r="B233" s="15" t="s">
        <v>12</v>
      </c>
      <c r="C233" s="15">
        <v>1</v>
      </c>
      <c r="D233" s="15">
        <v>921</v>
      </c>
      <c r="E233" s="15">
        <v>1121</v>
      </c>
      <c r="F233" s="16">
        <v>240</v>
      </c>
      <c r="G233" s="8"/>
      <c r="H233" s="2"/>
      <c r="I233" s="2"/>
      <c r="J233" s="2"/>
      <c r="K233" s="2"/>
      <c r="L233" s="8">
        <v>11903.74</v>
      </c>
      <c r="M233" s="8"/>
      <c r="N233" s="8"/>
      <c r="O233" s="8"/>
      <c r="P233" s="8"/>
      <c r="Q233" s="8">
        <v>-4145.44</v>
      </c>
      <c r="R233" s="8"/>
      <c r="S233" s="8"/>
      <c r="T233" s="8">
        <f>G233+H233+I233+J233+K233+L233+M233+N233+O233+P233+Q233</f>
        <v>7758.3</v>
      </c>
      <c r="U233" s="46"/>
    </row>
    <row r="234" spans="1:21" ht="22.5">
      <c r="A234" s="3" t="s">
        <v>185</v>
      </c>
      <c r="B234" s="15" t="s">
        <v>12</v>
      </c>
      <c r="C234" s="15">
        <v>1</v>
      </c>
      <c r="D234" s="15">
        <v>961</v>
      </c>
      <c r="E234" s="15"/>
      <c r="F234" s="16"/>
      <c r="G234" s="8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8">
        <f>T235</f>
        <v>16801.6</v>
      </c>
      <c r="U234" s="46"/>
    </row>
    <row r="235" spans="1:21" ht="45">
      <c r="A235" s="4" t="s">
        <v>155</v>
      </c>
      <c r="B235" s="15" t="s">
        <v>12</v>
      </c>
      <c r="C235" s="15">
        <v>1</v>
      </c>
      <c r="D235" s="15">
        <v>961</v>
      </c>
      <c r="E235" s="15">
        <v>1121</v>
      </c>
      <c r="F235" s="16"/>
      <c r="G235" s="8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8">
        <f>T236</f>
        <v>16801.6</v>
      </c>
      <c r="U235" s="46"/>
    </row>
    <row r="236" spans="1:21" ht="22.5">
      <c r="A236" s="3" t="s">
        <v>17</v>
      </c>
      <c r="B236" s="15" t="s">
        <v>12</v>
      </c>
      <c r="C236" s="15">
        <v>1</v>
      </c>
      <c r="D236" s="15">
        <v>961</v>
      </c>
      <c r="E236" s="15">
        <v>1121</v>
      </c>
      <c r="F236" s="16">
        <v>200</v>
      </c>
      <c r="G236" s="8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8">
        <f>T237</f>
        <v>16801.6</v>
      </c>
      <c r="U236" s="46"/>
    </row>
    <row r="237" spans="1:21" ht="22.5">
      <c r="A237" s="3" t="s">
        <v>19</v>
      </c>
      <c r="B237" s="15" t="s">
        <v>12</v>
      </c>
      <c r="C237" s="15">
        <v>1</v>
      </c>
      <c r="D237" s="15">
        <v>961</v>
      </c>
      <c r="E237" s="15">
        <v>1121</v>
      </c>
      <c r="F237" s="16">
        <v>240</v>
      </c>
      <c r="G237" s="8"/>
      <c r="H237" s="2"/>
      <c r="I237" s="2"/>
      <c r="J237" s="2"/>
      <c r="K237" s="2"/>
      <c r="L237" s="8">
        <v>21486</v>
      </c>
      <c r="M237" s="8"/>
      <c r="N237" s="8"/>
      <c r="O237" s="8"/>
      <c r="P237" s="8"/>
      <c r="Q237" s="8">
        <v>-4684.4</v>
      </c>
      <c r="R237" s="8"/>
      <c r="S237" s="8"/>
      <c r="T237" s="8">
        <f>G237+H237+I237+J237+K237+L237+M237+N237+O237+P237+Q237</f>
        <v>16801.6</v>
      </c>
      <c r="U237" s="46"/>
    </row>
    <row r="238" spans="1:21" ht="21">
      <c r="A238" s="22" t="s">
        <v>188</v>
      </c>
      <c r="B238" s="15" t="s">
        <v>12</v>
      </c>
      <c r="C238" s="15">
        <v>2</v>
      </c>
      <c r="D238" s="15"/>
      <c r="E238" s="15"/>
      <c r="F238" s="16"/>
      <c r="G238" s="8"/>
      <c r="H238" s="2"/>
      <c r="I238" s="2"/>
      <c r="J238" s="2"/>
      <c r="K238" s="2"/>
      <c r="L238" s="8"/>
      <c r="M238" s="8"/>
      <c r="N238" s="8"/>
      <c r="O238" s="8"/>
      <c r="P238" s="8"/>
      <c r="Q238" s="8"/>
      <c r="R238" s="8"/>
      <c r="S238" s="8"/>
      <c r="T238" s="8">
        <f>T239</f>
        <v>10692300</v>
      </c>
      <c r="U238" s="46"/>
    </row>
    <row r="239" spans="1:21" ht="11.25">
      <c r="A239" s="22" t="s">
        <v>49</v>
      </c>
      <c r="B239" s="15" t="s">
        <v>12</v>
      </c>
      <c r="C239" s="15">
        <v>2</v>
      </c>
      <c r="D239" s="15">
        <v>902</v>
      </c>
      <c r="E239" s="15"/>
      <c r="F239" s="16"/>
      <c r="G239" s="8"/>
      <c r="H239" s="2"/>
      <c r="I239" s="2"/>
      <c r="J239" s="2"/>
      <c r="K239" s="2"/>
      <c r="L239" s="8"/>
      <c r="M239" s="8"/>
      <c r="N239" s="8"/>
      <c r="O239" s="8"/>
      <c r="P239" s="8"/>
      <c r="Q239" s="8"/>
      <c r="R239" s="8"/>
      <c r="S239" s="8"/>
      <c r="T239" s="8">
        <f>T240+T243</f>
        <v>10692300</v>
      </c>
      <c r="U239" s="46"/>
    </row>
    <row r="240" spans="1:21" ht="11.25">
      <c r="A240" s="3" t="s">
        <v>187</v>
      </c>
      <c r="B240" s="15" t="s">
        <v>12</v>
      </c>
      <c r="C240" s="15">
        <v>2</v>
      </c>
      <c r="D240" s="15">
        <v>902</v>
      </c>
      <c r="E240" s="15">
        <v>1022</v>
      </c>
      <c r="F240" s="16"/>
      <c r="G240" s="8"/>
      <c r="H240" s="2"/>
      <c r="I240" s="2"/>
      <c r="J240" s="2"/>
      <c r="K240" s="2"/>
      <c r="L240" s="8"/>
      <c r="M240" s="8"/>
      <c r="N240" s="8"/>
      <c r="O240" s="8"/>
      <c r="P240" s="8"/>
      <c r="Q240" s="8"/>
      <c r="R240" s="8"/>
      <c r="S240" s="8"/>
      <c r="T240" s="8">
        <f>T241</f>
        <v>974300</v>
      </c>
      <c r="U240" s="46"/>
    </row>
    <row r="241" spans="1:21" ht="22.5">
      <c r="A241" s="3" t="s">
        <v>17</v>
      </c>
      <c r="B241" s="15" t="s">
        <v>12</v>
      </c>
      <c r="C241" s="15">
        <v>2</v>
      </c>
      <c r="D241" s="15">
        <v>902</v>
      </c>
      <c r="E241" s="15">
        <v>1022</v>
      </c>
      <c r="F241" s="16">
        <v>200</v>
      </c>
      <c r="G241" s="8"/>
      <c r="H241" s="2"/>
      <c r="I241" s="2"/>
      <c r="J241" s="2"/>
      <c r="K241" s="2"/>
      <c r="L241" s="8"/>
      <c r="M241" s="8"/>
      <c r="N241" s="8"/>
      <c r="O241" s="8"/>
      <c r="P241" s="8"/>
      <c r="Q241" s="8"/>
      <c r="R241" s="8"/>
      <c r="S241" s="8"/>
      <c r="T241" s="8">
        <f>T242</f>
        <v>974300</v>
      </c>
      <c r="U241" s="46"/>
    </row>
    <row r="242" spans="1:21" ht="22.5">
      <c r="A242" s="3" t="s">
        <v>19</v>
      </c>
      <c r="B242" s="15" t="s">
        <v>12</v>
      </c>
      <c r="C242" s="15">
        <v>2</v>
      </c>
      <c r="D242" s="15">
        <v>902</v>
      </c>
      <c r="E242" s="15">
        <v>1022</v>
      </c>
      <c r="F242" s="16">
        <v>240</v>
      </c>
      <c r="G242" s="8"/>
      <c r="H242" s="2"/>
      <c r="I242" s="2"/>
      <c r="J242" s="2"/>
      <c r="K242" s="2"/>
      <c r="L242" s="8"/>
      <c r="M242" s="8">
        <v>200000</v>
      </c>
      <c r="N242" s="8">
        <v>415965.33</v>
      </c>
      <c r="O242" s="8">
        <v>-115965.33</v>
      </c>
      <c r="P242" s="8"/>
      <c r="Q242" s="8">
        <v>474300</v>
      </c>
      <c r="R242" s="8"/>
      <c r="S242" s="8"/>
      <c r="T242" s="8">
        <f>G242+H242+I242+J242+K242+L242+M242+N242+O242+P242+Q242</f>
        <v>974300</v>
      </c>
      <c r="U242" s="46"/>
    </row>
    <row r="243" spans="1:21" ht="22.5">
      <c r="A243" s="13" t="s">
        <v>198</v>
      </c>
      <c r="B243" s="15" t="s">
        <v>12</v>
      </c>
      <c r="C243" s="15">
        <v>2</v>
      </c>
      <c r="D243" s="15">
        <v>902</v>
      </c>
      <c r="E243" s="15">
        <v>1864</v>
      </c>
      <c r="F243" s="16"/>
      <c r="G243" s="8"/>
      <c r="H243" s="2"/>
      <c r="I243" s="2"/>
      <c r="J243" s="2"/>
      <c r="K243" s="2"/>
      <c r="L243" s="8"/>
      <c r="M243" s="8"/>
      <c r="N243" s="8"/>
      <c r="O243" s="8"/>
      <c r="P243" s="8"/>
      <c r="Q243" s="8"/>
      <c r="R243" s="8"/>
      <c r="S243" s="8"/>
      <c r="T243" s="8">
        <f>T244</f>
        <v>9718000</v>
      </c>
      <c r="U243" s="46"/>
    </row>
    <row r="244" spans="1:21" ht="22.5">
      <c r="A244" s="3" t="s">
        <v>17</v>
      </c>
      <c r="B244" s="15" t="s">
        <v>12</v>
      </c>
      <c r="C244" s="15">
        <v>2</v>
      </c>
      <c r="D244" s="15">
        <v>902</v>
      </c>
      <c r="E244" s="15">
        <v>1864</v>
      </c>
      <c r="F244" s="16">
        <v>200</v>
      </c>
      <c r="G244" s="8"/>
      <c r="H244" s="2"/>
      <c r="I244" s="2"/>
      <c r="J244" s="2"/>
      <c r="K244" s="2"/>
      <c r="L244" s="8"/>
      <c r="M244" s="8"/>
      <c r="N244" s="8"/>
      <c r="O244" s="8"/>
      <c r="P244" s="8"/>
      <c r="Q244" s="8"/>
      <c r="R244" s="8"/>
      <c r="S244" s="8"/>
      <c r="T244" s="8">
        <f>T245</f>
        <v>9718000</v>
      </c>
      <c r="U244" s="46"/>
    </row>
    <row r="245" spans="1:21" ht="22.5">
      <c r="A245" s="3" t="s">
        <v>19</v>
      </c>
      <c r="B245" s="15" t="s">
        <v>12</v>
      </c>
      <c r="C245" s="15">
        <v>2</v>
      </c>
      <c r="D245" s="15">
        <v>902</v>
      </c>
      <c r="E245" s="15">
        <v>1864</v>
      </c>
      <c r="F245" s="16">
        <v>240</v>
      </c>
      <c r="G245" s="8"/>
      <c r="H245" s="2"/>
      <c r="I245" s="2"/>
      <c r="J245" s="2"/>
      <c r="K245" s="2"/>
      <c r="L245" s="8"/>
      <c r="M245" s="8"/>
      <c r="N245" s="8"/>
      <c r="O245" s="8"/>
      <c r="P245" s="8">
        <v>9718000</v>
      </c>
      <c r="Q245" s="8"/>
      <c r="R245" s="8"/>
      <c r="S245" s="8"/>
      <c r="T245" s="8">
        <f>G245+H245+I245+J245+K245+L245+M245+N245+O245+P245+Q245</f>
        <v>9718000</v>
      </c>
      <c r="U245" s="46"/>
    </row>
    <row r="246" spans="1:21" ht="31.5">
      <c r="A246" s="30" t="s">
        <v>93</v>
      </c>
      <c r="B246" s="19" t="s">
        <v>12</v>
      </c>
      <c r="C246" s="19">
        <v>3</v>
      </c>
      <c r="D246" s="19"/>
      <c r="E246" s="31"/>
      <c r="F246" s="20"/>
      <c r="G246" s="21">
        <f>G247</f>
        <v>9340560</v>
      </c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1">
        <f>T247</f>
        <v>10016914</v>
      </c>
      <c r="U246" s="45"/>
    </row>
    <row r="247" spans="1:21" ht="11.25">
      <c r="A247" s="17" t="s">
        <v>49</v>
      </c>
      <c r="B247" s="15" t="s">
        <v>12</v>
      </c>
      <c r="C247" s="15">
        <v>3</v>
      </c>
      <c r="D247" s="15">
        <v>902</v>
      </c>
      <c r="E247" s="27"/>
      <c r="F247" s="16"/>
      <c r="G247" s="8">
        <f>G248+G251+G265+G268</f>
        <v>9340560</v>
      </c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8">
        <f>T248+T251+T265+T268</f>
        <v>10016914</v>
      </c>
      <c r="U247" s="46"/>
    </row>
    <row r="248" spans="1:21" ht="33.75">
      <c r="A248" s="4" t="s">
        <v>158</v>
      </c>
      <c r="B248" s="15" t="s">
        <v>12</v>
      </c>
      <c r="C248" s="15">
        <v>3</v>
      </c>
      <c r="D248" s="15">
        <v>902</v>
      </c>
      <c r="E248" s="15">
        <v>1200</v>
      </c>
      <c r="F248" s="16"/>
      <c r="G248" s="8">
        <f>G249</f>
        <v>100000</v>
      </c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8">
        <f>T249</f>
        <v>526329</v>
      </c>
      <c r="U248" s="46"/>
    </row>
    <row r="249" spans="1:21" ht="22.5">
      <c r="A249" s="3" t="s">
        <v>17</v>
      </c>
      <c r="B249" s="15" t="s">
        <v>12</v>
      </c>
      <c r="C249" s="15">
        <v>3</v>
      </c>
      <c r="D249" s="15">
        <v>902</v>
      </c>
      <c r="E249" s="15">
        <v>1200</v>
      </c>
      <c r="F249" s="16">
        <v>200</v>
      </c>
      <c r="G249" s="8">
        <f>G250</f>
        <v>100000</v>
      </c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8">
        <f>T250</f>
        <v>526329</v>
      </c>
      <c r="U249" s="46"/>
    </row>
    <row r="250" spans="1:21" ht="22.5">
      <c r="A250" s="3" t="s">
        <v>19</v>
      </c>
      <c r="B250" s="15" t="s">
        <v>12</v>
      </c>
      <c r="C250" s="15">
        <v>3</v>
      </c>
      <c r="D250" s="15">
        <v>902</v>
      </c>
      <c r="E250" s="15">
        <v>1200</v>
      </c>
      <c r="F250" s="16">
        <v>240</v>
      </c>
      <c r="G250" s="8">
        <v>100000</v>
      </c>
      <c r="H250" s="2"/>
      <c r="I250" s="2"/>
      <c r="J250" s="2"/>
      <c r="K250" s="2"/>
      <c r="L250" s="2"/>
      <c r="M250" s="2">
        <v>20000</v>
      </c>
      <c r="N250" s="2"/>
      <c r="O250" s="2"/>
      <c r="P250" s="2">
        <v>201232</v>
      </c>
      <c r="Q250" s="2">
        <v>198797</v>
      </c>
      <c r="R250" s="2"/>
      <c r="S250" s="2">
        <v>6300</v>
      </c>
      <c r="T250" s="8">
        <f>G250+H250+I250+J250+K250+L250+M250+N250+O250+P250+Q250+R250+S250</f>
        <v>526329</v>
      </c>
      <c r="U250" s="46"/>
    </row>
    <row r="251" spans="1:21" ht="45">
      <c r="A251" s="3" t="s">
        <v>32</v>
      </c>
      <c r="B251" s="15" t="s">
        <v>12</v>
      </c>
      <c r="C251" s="15">
        <v>3</v>
      </c>
      <c r="D251" s="15">
        <v>902</v>
      </c>
      <c r="E251" s="15">
        <v>1201</v>
      </c>
      <c r="F251" s="25" t="s">
        <v>0</v>
      </c>
      <c r="G251" s="8">
        <f>G252+G256+G258</f>
        <v>9184560</v>
      </c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8">
        <f>T252+T256+T258</f>
        <v>9184560</v>
      </c>
      <c r="U251" s="46"/>
    </row>
    <row r="252" spans="1:21" ht="45">
      <c r="A252" s="3" t="s">
        <v>13</v>
      </c>
      <c r="B252" s="15" t="s">
        <v>12</v>
      </c>
      <c r="C252" s="15">
        <v>3</v>
      </c>
      <c r="D252" s="15">
        <v>902</v>
      </c>
      <c r="E252" s="15">
        <v>1201</v>
      </c>
      <c r="F252" s="16" t="s">
        <v>14</v>
      </c>
      <c r="G252" s="8">
        <f>G253</f>
        <v>7769048</v>
      </c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8">
        <f>T253+T255</f>
        <v>7769048</v>
      </c>
      <c r="U252" s="46"/>
    </row>
    <row r="253" spans="1:21" ht="11.25">
      <c r="A253" s="6" t="s">
        <v>30</v>
      </c>
      <c r="B253" s="15" t="s">
        <v>12</v>
      </c>
      <c r="C253" s="15">
        <v>3</v>
      </c>
      <c r="D253" s="15">
        <v>902</v>
      </c>
      <c r="E253" s="15">
        <v>1201</v>
      </c>
      <c r="F253" s="16" t="s">
        <v>31</v>
      </c>
      <c r="G253" s="8">
        <f>G254</f>
        <v>7769048</v>
      </c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8">
        <f>T254</f>
        <v>7767848</v>
      </c>
      <c r="U253" s="46"/>
    </row>
    <row r="254" spans="1:21" ht="22.5">
      <c r="A254" s="3" t="s">
        <v>85</v>
      </c>
      <c r="B254" s="15" t="s">
        <v>12</v>
      </c>
      <c r="C254" s="15">
        <v>3</v>
      </c>
      <c r="D254" s="15">
        <v>902</v>
      </c>
      <c r="E254" s="15">
        <v>1201</v>
      </c>
      <c r="F254" s="16">
        <v>111</v>
      </c>
      <c r="G254" s="8">
        <v>7769048</v>
      </c>
      <c r="H254" s="2"/>
      <c r="I254" s="2"/>
      <c r="J254" s="2"/>
      <c r="K254" s="2"/>
      <c r="L254" s="2"/>
      <c r="M254" s="2"/>
      <c r="N254" s="2"/>
      <c r="O254" s="2"/>
      <c r="P254" s="2"/>
      <c r="Q254" s="2">
        <v>-1200</v>
      </c>
      <c r="R254" s="2"/>
      <c r="S254" s="2"/>
      <c r="T254" s="8">
        <f>G254+H254+I254+J254+K254+L254+M254+N254+O254+P254+Q254</f>
        <v>7767848</v>
      </c>
      <c r="U254" s="46"/>
    </row>
    <row r="255" spans="1:21" ht="22.5">
      <c r="A255" s="3" t="s">
        <v>68</v>
      </c>
      <c r="B255" s="15" t="s">
        <v>12</v>
      </c>
      <c r="C255" s="15">
        <v>3</v>
      </c>
      <c r="D255" s="15">
        <v>902</v>
      </c>
      <c r="E255" s="15">
        <v>1201</v>
      </c>
      <c r="F255" s="16">
        <v>122</v>
      </c>
      <c r="G255" s="8"/>
      <c r="H255" s="2"/>
      <c r="I255" s="2"/>
      <c r="J255" s="2"/>
      <c r="K255" s="2"/>
      <c r="L255" s="2"/>
      <c r="M255" s="2"/>
      <c r="N255" s="2"/>
      <c r="O255" s="2"/>
      <c r="P255" s="2"/>
      <c r="Q255" s="2">
        <v>1200</v>
      </c>
      <c r="R255" s="2"/>
      <c r="S255" s="2"/>
      <c r="T255" s="8">
        <f>G255+H255+I255+J255+K255+L255+M255+N255+O255+P255+Q255</f>
        <v>1200</v>
      </c>
      <c r="U255" s="46"/>
    </row>
    <row r="256" spans="1:21" ht="22.5">
      <c r="A256" s="3" t="s">
        <v>17</v>
      </c>
      <c r="B256" s="15" t="s">
        <v>12</v>
      </c>
      <c r="C256" s="15">
        <v>3</v>
      </c>
      <c r="D256" s="15">
        <v>902</v>
      </c>
      <c r="E256" s="15">
        <v>1201</v>
      </c>
      <c r="F256" s="16" t="s">
        <v>18</v>
      </c>
      <c r="G256" s="8">
        <f>G257</f>
        <v>1380812</v>
      </c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8">
        <f>T257</f>
        <v>1380812</v>
      </c>
      <c r="U256" s="46"/>
    </row>
    <row r="257" spans="1:21" ht="22.5">
      <c r="A257" s="3" t="s">
        <v>19</v>
      </c>
      <c r="B257" s="15" t="s">
        <v>12</v>
      </c>
      <c r="C257" s="15">
        <v>3</v>
      </c>
      <c r="D257" s="15">
        <v>902</v>
      </c>
      <c r="E257" s="15">
        <v>1201</v>
      </c>
      <c r="F257" s="16" t="s">
        <v>20</v>
      </c>
      <c r="G257" s="8">
        <v>1380812</v>
      </c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8">
        <f>G257+H257+I257+J257+K257+L257+M257+N257+O257+P257+Q257</f>
        <v>1380812</v>
      </c>
      <c r="U257" s="46"/>
    </row>
    <row r="258" spans="1:21" ht="11.25">
      <c r="A258" s="3" t="s">
        <v>21</v>
      </c>
      <c r="B258" s="15" t="s">
        <v>12</v>
      </c>
      <c r="C258" s="15">
        <v>3</v>
      </c>
      <c r="D258" s="15">
        <v>902</v>
      </c>
      <c r="E258" s="15">
        <v>1201</v>
      </c>
      <c r="F258" s="16" t="s">
        <v>22</v>
      </c>
      <c r="G258" s="8">
        <f>G259</f>
        <v>34700</v>
      </c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8">
        <f>T259</f>
        <v>34700</v>
      </c>
      <c r="U258" s="46"/>
    </row>
    <row r="259" spans="1:21" ht="11.25">
      <c r="A259" s="3" t="s">
        <v>50</v>
      </c>
      <c r="B259" s="15" t="s">
        <v>12</v>
      </c>
      <c r="C259" s="15">
        <v>3</v>
      </c>
      <c r="D259" s="15">
        <v>902</v>
      </c>
      <c r="E259" s="15">
        <v>1201</v>
      </c>
      <c r="F259" s="16">
        <v>850</v>
      </c>
      <c r="G259" s="8">
        <f>G260+G261</f>
        <v>34700</v>
      </c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8">
        <f>T260+T261</f>
        <v>34700</v>
      </c>
      <c r="U259" s="46"/>
    </row>
    <row r="260" spans="1:21" ht="22.5">
      <c r="A260" s="3" t="s">
        <v>23</v>
      </c>
      <c r="B260" s="15" t="s">
        <v>12</v>
      </c>
      <c r="C260" s="15">
        <v>3</v>
      </c>
      <c r="D260" s="15">
        <v>902</v>
      </c>
      <c r="E260" s="15">
        <v>1201</v>
      </c>
      <c r="F260" s="16" t="s">
        <v>24</v>
      </c>
      <c r="G260" s="8">
        <v>16000</v>
      </c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8">
        <f>G260+H260+I260+J260+K260+L260+M260+N260+O260+P260+Q260</f>
        <v>16000</v>
      </c>
      <c r="U260" s="46"/>
    </row>
    <row r="261" spans="1:21" ht="11.25">
      <c r="A261" s="3" t="s">
        <v>25</v>
      </c>
      <c r="B261" s="15" t="s">
        <v>12</v>
      </c>
      <c r="C261" s="15">
        <v>3</v>
      </c>
      <c r="D261" s="15">
        <v>902</v>
      </c>
      <c r="E261" s="15">
        <v>1201</v>
      </c>
      <c r="F261" s="16" t="s">
        <v>26</v>
      </c>
      <c r="G261" s="8">
        <v>18700</v>
      </c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8">
        <f>G261+H261+I261+J261+K261+L261+M261+N261+O261+P261+Q261</f>
        <v>18700</v>
      </c>
      <c r="U261" s="46"/>
    </row>
    <row r="262" spans="1:21" ht="33.75" hidden="1">
      <c r="A262" s="4" t="s">
        <v>158</v>
      </c>
      <c r="B262" s="15" t="s">
        <v>12</v>
      </c>
      <c r="C262" s="15">
        <v>3</v>
      </c>
      <c r="D262" s="15">
        <v>902</v>
      </c>
      <c r="E262" s="15">
        <v>1200</v>
      </c>
      <c r="F262" s="16"/>
      <c r="G262" s="8">
        <f>G263</f>
        <v>0</v>
      </c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8">
        <f>T263</f>
        <v>0</v>
      </c>
      <c r="U262" s="46"/>
    </row>
    <row r="263" spans="1:21" ht="22.5" hidden="1">
      <c r="A263" s="3" t="s">
        <v>17</v>
      </c>
      <c r="B263" s="15" t="s">
        <v>12</v>
      </c>
      <c r="C263" s="15">
        <v>3</v>
      </c>
      <c r="D263" s="15">
        <v>902</v>
      </c>
      <c r="E263" s="15">
        <v>1200</v>
      </c>
      <c r="F263" s="16">
        <v>200</v>
      </c>
      <c r="G263" s="8">
        <f>G264</f>
        <v>0</v>
      </c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8">
        <f>T264</f>
        <v>0</v>
      </c>
      <c r="U263" s="46"/>
    </row>
    <row r="264" spans="1:21" ht="22.5" hidden="1">
      <c r="A264" s="3" t="s">
        <v>19</v>
      </c>
      <c r="B264" s="15" t="s">
        <v>12</v>
      </c>
      <c r="C264" s="15">
        <v>3</v>
      </c>
      <c r="D264" s="15">
        <v>902</v>
      </c>
      <c r="E264" s="15">
        <v>1200</v>
      </c>
      <c r="F264" s="16">
        <v>240</v>
      </c>
      <c r="G264" s="8">
        <v>0</v>
      </c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8">
        <v>0</v>
      </c>
      <c r="U264" s="46"/>
    </row>
    <row r="265" spans="1:21" ht="45">
      <c r="A265" s="4" t="s">
        <v>159</v>
      </c>
      <c r="B265" s="15" t="s">
        <v>12</v>
      </c>
      <c r="C265" s="15">
        <v>3</v>
      </c>
      <c r="D265" s="15">
        <v>902</v>
      </c>
      <c r="E265" s="15">
        <v>1203</v>
      </c>
      <c r="F265" s="16"/>
      <c r="G265" s="8">
        <f>G266</f>
        <v>50000</v>
      </c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8">
        <f>T266</f>
        <v>300025</v>
      </c>
      <c r="U265" s="46"/>
    </row>
    <row r="266" spans="1:21" ht="22.5">
      <c r="A266" s="3" t="s">
        <v>17</v>
      </c>
      <c r="B266" s="15" t="s">
        <v>12</v>
      </c>
      <c r="C266" s="15">
        <v>3</v>
      </c>
      <c r="D266" s="15">
        <v>902</v>
      </c>
      <c r="E266" s="15">
        <v>1203</v>
      </c>
      <c r="F266" s="16">
        <v>200</v>
      </c>
      <c r="G266" s="8">
        <v>50000</v>
      </c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8">
        <f>T267</f>
        <v>300025</v>
      </c>
      <c r="U266" s="46"/>
    </row>
    <row r="267" spans="1:21" ht="22.5">
      <c r="A267" s="3" t="s">
        <v>19</v>
      </c>
      <c r="B267" s="15" t="s">
        <v>12</v>
      </c>
      <c r="C267" s="15">
        <v>3</v>
      </c>
      <c r="D267" s="15">
        <v>902</v>
      </c>
      <c r="E267" s="15">
        <v>1203</v>
      </c>
      <c r="F267" s="16">
        <v>240</v>
      </c>
      <c r="G267" s="8">
        <v>50000</v>
      </c>
      <c r="H267" s="2">
        <v>235071</v>
      </c>
      <c r="I267" s="2"/>
      <c r="J267" s="2"/>
      <c r="K267" s="2"/>
      <c r="L267" s="2"/>
      <c r="M267" s="2"/>
      <c r="N267" s="2"/>
      <c r="O267" s="2"/>
      <c r="P267" s="2"/>
      <c r="Q267" s="2">
        <v>14954</v>
      </c>
      <c r="R267" s="2"/>
      <c r="S267" s="2"/>
      <c r="T267" s="8">
        <f>G267+H267+I267+J267+K267+L267+M267+N267+O267+P267+Q267</f>
        <v>300025</v>
      </c>
      <c r="U267" s="46"/>
    </row>
    <row r="268" spans="1:21" ht="22.5">
      <c r="A268" s="4" t="s">
        <v>160</v>
      </c>
      <c r="B268" s="15" t="s">
        <v>12</v>
      </c>
      <c r="C268" s="15">
        <v>3</v>
      </c>
      <c r="D268" s="15">
        <v>902</v>
      </c>
      <c r="E268" s="15">
        <v>1204</v>
      </c>
      <c r="F268" s="16"/>
      <c r="G268" s="8">
        <f>G269</f>
        <v>6000</v>
      </c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8">
        <f>T269</f>
        <v>6000</v>
      </c>
      <c r="U268" s="46"/>
    </row>
    <row r="269" spans="1:21" ht="22.5">
      <c r="A269" s="3" t="s">
        <v>17</v>
      </c>
      <c r="B269" s="15" t="s">
        <v>12</v>
      </c>
      <c r="C269" s="15">
        <v>3</v>
      </c>
      <c r="D269" s="15">
        <v>902</v>
      </c>
      <c r="E269" s="15">
        <v>1204</v>
      </c>
      <c r="F269" s="16">
        <v>200</v>
      </c>
      <c r="G269" s="8">
        <f>G270</f>
        <v>6000</v>
      </c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8">
        <f>T270</f>
        <v>6000</v>
      </c>
      <c r="U269" s="46"/>
    </row>
    <row r="270" spans="1:21" ht="22.5">
      <c r="A270" s="3" t="s">
        <v>19</v>
      </c>
      <c r="B270" s="15" t="s">
        <v>12</v>
      </c>
      <c r="C270" s="15">
        <v>3</v>
      </c>
      <c r="D270" s="15">
        <v>902</v>
      </c>
      <c r="E270" s="15">
        <v>1204</v>
      </c>
      <c r="F270" s="16">
        <v>240</v>
      </c>
      <c r="G270" s="8">
        <v>6000</v>
      </c>
      <c r="H270" s="2"/>
      <c r="I270" s="2"/>
      <c r="J270" s="2"/>
      <c r="K270" s="2"/>
      <c r="L270" s="2"/>
      <c r="M270" s="2"/>
      <c r="N270" s="2"/>
      <c r="O270" s="2"/>
      <c r="P270" s="2"/>
      <c r="Q270" s="2">
        <v>0</v>
      </c>
      <c r="R270" s="2"/>
      <c r="S270" s="2"/>
      <c r="T270" s="8">
        <f>G270+H270+I270+J270+K270+L270+M270+N270+O270+P270+Q270</f>
        <v>6000</v>
      </c>
      <c r="U270" s="46"/>
    </row>
    <row r="271" spans="1:21" ht="31.5">
      <c r="A271" s="18" t="s">
        <v>94</v>
      </c>
      <c r="B271" s="19" t="s">
        <v>95</v>
      </c>
      <c r="C271" s="19"/>
      <c r="D271" s="19"/>
      <c r="E271" s="19"/>
      <c r="F271" s="20"/>
      <c r="G271" s="21">
        <f>G280+G273</f>
        <v>5469200</v>
      </c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1">
        <f>T280+T272</f>
        <v>5838200.890000001</v>
      </c>
      <c r="U271" s="45"/>
    </row>
    <row r="272" spans="1:21" ht="11.25" hidden="1">
      <c r="A272" s="18" t="s">
        <v>49</v>
      </c>
      <c r="B272" s="15" t="s">
        <v>95</v>
      </c>
      <c r="C272" s="15">
        <v>0</v>
      </c>
      <c r="D272" s="15">
        <v>902</v>
      </c>
      <c r="E272" s="19"/>
      <c r="F272" s="20"/>
      <c r="G272" s="21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1">
        <f>T273</f>
        <v>0</v>
      </c>
      <c r="U272" s="45"/>
    </row>
    <row r="273" spans="1:21" ht="33.75" hidden="1">
      <c r="A273" s="5" t="s">
        <v>79</v>
      </c>
      <c r="B273" s="15" t="s">
        <v>95</v>
      </c>
      <c r="C273" s="15">
        <v>0</v>
      </c>
      <c r="D273" s="15">
        <v>902</v>
      </c>
      <c r="E273" s="27">
        <v>1300</v>
      </c>
      <c r="F273" s="25" t="s">
        <v>0</v>
      </c>
      <c r="G273" s="8">
        <f>G274</f>
        <v>0</v>
      </c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8">
        <f>T274</f>
        <v>0</v>
      </c>
      <c r="U273" s="46"/>
    </row>
    <row r="274" spans="1:21" ht="22.5" hidden="1">
      <c r="A274" s="3" t="s">
        <v>17</v>
      </c>
      <c r="B274" s="15" t="s">
        <v>95</v>
      </c>
      <c r="C274" s="15">
        <v>0</v>
      </c>
      <c r="D274" s="15">
        <v>902</v>
      </c>
      <c r="E274" s="27">
        <v>1300</v>
      </c>
      <c r="F274" s="16" t="s">
        <v>18</v>
      </c>
      <c r="G274" s="8">
        <f>G275</f>
        <v>0</v>
      </c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8">
        <f>T275</f>
        <v>0</v>
      </c>
      <c r="U274" s="46"/>
    </row>
    <row r="275" spans="1:21" ht="22.5" hidden="1">
      <c r="A275" s="3" t="s">
        <v>19</v>
      </c>
      <c r="B275" s="15" t="s">
        <v>95</v>
      </c>
      <c r="C275" s="15">
        <v>0</v>
      </c>
      <c r="D275" s="15">
        <v>902</v>
      </c>
      <c r="E275" s="27">
        <v>1300</v>
      </c>
      <c r="F275" s="16" t="s">
        <v>20</v>
      </c>
      <c r="G275" s="8">
        <v>0</v>
      </c>
      <c r="H275" s="7"/>
      <c r="I275" s="7"/>
      <c r="J275" s="7"/>
      <c r="K275" s="7">
        <v>249973</v>
      </c>
      <c r="L275" s="8">
        <v>-249973</v>
      </c>
      <c r="M275" s="8"/>
      <c r="N275" s="8"/>
      <c r="O275" s="8"/>
      <c r="P275" s="8"/>
      <c r="Q275" s="8"/>
      <c r="R275" s="8"/>
      <c r="S275" s="8"/>
      <c r="T275" s="8">
        <f>G275+H275+I275+J275+K275+L275</f>
        <v>0</v>
      </c>
      <c r="U275" s="46"/>
    </row>
    <row r="276" spans="1:21" ht="11.25" hidden="1">
      <c r="A276" s="18" t="s">
        <v>61</v>
      </c>
      <c r="B276" s="15"/>
      <c r="C276" s="15"/>
      <c r="D276" s="15">
        <v>903</v>
      </c>
      <c r="E276" s="27"/>
      <c r="F276" s="16"/>
      <c r="G276" s="8"/>
      <c r="H276" s="7"/>
      <c r="I276" s="7"/>
      <c r="J276" s="7"/>
      <c r="K276" s="7"/>
      <c r="L276" s="8"/>
      <c r="M276" s="8"/>
      <c r="N276" s="8"/>
      <c r="O276" s="8"/>
      <c r="P276" s="8"/>
      <c r="Q276" s="8"/>
      <c r="R276" s="8"/>
      <c r="S276" s="8"/>
      <c r="T276" s="8"/>
      <c r="U276" s="46"/>
    </row>
    <row r="277" spans="1:21" ht="45" hidden="1">
      <c r="A277" s="4" t="s">
        <v>155</v>
      </c>
      <c r="B277" s="15" t="s">
        <v>186</v>
      </c>
      <c r="C277" s="15">
        <v>1</v>
      </c>
      <c r="D277" s="15">
        <v>903</v>
      </c>
      <c r="E277" s="27">
        <v>1121</v>
      </c>
      <c r="F277" s="16"/>
      <c r="G277" s="8"/>
      <c r="H277" s="7"/>
      <c r="I277" s="7"/>
      <c r="J277" s="7"/>
      <c r="K277" s="7"/>
      <c r="L277" s="8"/>
      <c r="M277" s="8"/>
      <c r="N277" s="8"/>
      <c r="O277" s="8"/>
      <c r="P277" s="8"/>
      <c r="Q277" s="8"/>
      <c r="R277" s="8"/>
      <c r="S277" s="8"/>
      <c r="T277" s="8"/>
      <c r="U277" s="46"/>
    </row>
    <row r="278" spans="1:21" ht="22.5" hidden="1">
      <c r="A278" s="3" t="s">
        <v>17</v>
      </c>
      <c r="B278" s="15" t="s">
        <v>186</v>
      </c>
      <c r="C278" s="15">
        <v>1</v>
      </c>
      <c r="D278" s="15">
        <v>903</v>
      </c>
      <c r="E278" s="27">
        <v>1121</v>
      </c>
      <c r="F278" s="16" t="s">
        <v>18</v>
      </c>
      <c r="G278" s="8"/>
      <c r="H278" s="7"/>
      <c r="I278" s="7"/>
      <c r="J278" s="7"/>
      <c r="K278" s="7"/>
      <c r="L278" s="8"/>
      <c r="M278" s="8"/>
      <c r="N278" s="8"/>
      <c r="O278" s="8"/>
      <c r="P278" s="8"/>
      <c r="Q278" s="8"/>
      <c r="R278" s="8"/>
      <c r="S278" s="8"/>
      <c r="T278" s="8"/>
      <c r="U278" s="46"/>
    </row>
    <row r="279" spans="1:21" ht="22.5" hidden="1">
      <c r="A279" s="3" t="s">
        <v>19</v>
      </c>
      <c r="B279" s="15" t="s">
        <v>186</v>
      </c>
      <c r="C279" s="15">
        <v>1</v>
      </c>
      <c r="D279" s="15">
        <v>903</v>
      </c>
      <c r="E279" s="27">
        <v>1121</v>
      </c>
      <c r="F279" s="16" t="s">
        <v>20</v>
      </c>
      <c r="G279" s="8"/>
      <c r="H279" s="7"/>
      <c r="I279" s="7"/>
      <c r="J279" s="7"/>
      <c r="K279" s="7"/>
      <c r="L279" s="8">
        <v>0</v>
      </c>
      <c r="M279" s="8"/>
      <c r="N279" s="8"/>
      <c r="O279" s="8"/>
      <c r="P279" s="8"/>
      <c r="Q279" s="8"/>
      <c r="R279" s="8"/>
      <c r="S279" s="8"/>
      <c r="T279" s="8"/>
      <c r="U279" s="46"/>
    </row>
    <row r="280" spans="1:21" ht="11.25">
      <c r="A280" s="18" t="s">
        <v>61</v>
      </c>
      <c r="B280" s="19" t="s">
        <v>95</v>
      </c>
      <c r="C280" s="19">
        <v>0</v>
      </c>
      <c r="D280" s="19">
        <v>903</v>
      </c>
      <c r="E280" s="19"/>
      <c r="F280" s="20"/>
      <c r="G280" s="21">
        <f>G281+G295</f>
        <v>5469200</v>
      </c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1">
        <f>T281+T295</f>
        <v>5838200.890000001</v>
      </c>
      <c r="U280" s="45"/>
    </row>
    <row r="281" spans="1:21" ht="22.5">
      <c r="A281" s="26" t="s">
        <v>69</v>
      </c>
      <c r="B281" s="15" t="s">
        <v>95</v>
      </c>
      <c r="C281" s="15">
        <v>0</v>
      </c>
      <c r="D281" s="15">
        <v>903</v>
      </c>
      <c r="E281" s="27">
        <v>1004</v>
      </c>
      <c r="F281" s="25"/>
      <c r="G281" s="8">
        <f>G282+G286+G289</f>
        <v>4469200</v>
      </c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8">
        <f>T282+T286+T289</f>
        <v>4691801.390000001</v>
      </c>
      <c r="U281" s="46"/>
    </row>
    <row r="282" spans="1:21" ht="45">
      <c r="A282" s="3" t="s">
        <v>13</v>
      </c>
      <c r="B282" s="15" t="s">
        <v>95</v>
      </c>
      <c r="C282" s="15">
        <v>0</v>
      </c>
      <c r="D282" s="15">
        <v>903</v>
      </c>
      <c r="E282" s="27">
        <v>1004</v>
      </c>
      <c r="F282" s="16" t="s">
        <v>14</v>
      </c>
      <c r="G282" s="8">
        <f>G283</f>
        <v>3352082</v>
      </c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8">
        <f>T283</f>
        <v>3574683.39</v>
      </c>
      <c r="U282" s="46"/>
    </row>
    <row r="283" spans="1:21" ht="22.5">
      <c r="A283" s="3" t="s">
        <v>15</v>
      </c>
      <c r="B283" s="15" t="s">
        <v>95</v>
      </c>
      <c r="C283" s="15">
        <v>0</v>
      </c>
      <c r="D283" s="15">
        <v>903</v>
      </c>
      <c r="E283" s="27">
        <v>1004</v>
      </c>
      <c r="F283" s="16" t="s">
        <v>16</v>
      </c>
      <c r="G283" s="8">
        <f>G284+G285</f>
        <v>3352082</v>
      </c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8">
        <f>T284+T285</f>
        <v>3574683.39</v>
      </c>
      <c r="U283" s="46"/>
    </row>
    <row r="284" spans="1:21" ht="33.75">
      <c r="A284" s="3" t="s">
        <v>84</v>
      </c>
      <c r="B284" s="15" t="s">
        <v>95</v>
      </c>
      <c r="C284" s="15">
        <v>0</v>
      </c>
      <c r="D284" s="15">
        <v>903</v>
      </c>
      <c r="E284" s="27">
        <v>1004</v>
      </c>
      <c r="F284" s="16">
        <v>121</v>
      </c>
      <c r="G284" s="8">
        <v>3253392</v>
      </c>
      <c r="H284" s="2">
        <v>-3071.61</v>
      </c>
      <c r="I284" s="2"/>
      <c r="J284" s="2"/>
      <c r="K284" s="2">
        <v>225673</v>
      </c>
      <c r="L284" s="2"/>
      <c r="M284" s="2"/>
      <c r="N284" s="2"/>
      <c r="O284" s="2"/>
      <c r="P284" s="2"/>
      <c r="Q284" s="2"/>
      <c r="R284" s="2"/>
      <c r="S284" s="2"/>
      <c r="T284" s="8">
        <f>G284+H284+I284+J284+K284+L284+M284+N284+O284+P284+Q284</f>
        <v>3475993.39</v>
      </c>
      <c r="U284" s="46"/>
    </row>
    <row r="285" spans="1:21" ht="22.5">
      <c r="A285" s="3" t="s">
        <v>68</v>
      </c>
      <c r="B285" s="15" t="s">
        <v>95</v>
      </c>
      <c r="C285" s="15">
        <v>0</v>
      </c>
      <c r="D285" s="15">
        <v>903</v>
      </c>
      <c r="E285" s="27">
        <v>1004</v>
      </c>
      <c r="F285" s="16">
        <v>122</v>
      </c>
      <c r="G285" s="8">
        <v>98690</v>
      </c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8">
        <f>G285+H285+I285+J285+K285+L285+M285+N285+O285+P285+Q285</f>
        <v>98690</v>
      </c>
      <c r="U285" s="46"/>
    </row>
    <row r="286" spans="1:21" ht="22.5">
      <c r="A286" s="3" t="s">
        <v>17</v>
      </c>
      <c r="B286" s="15" t="s">
        <v>95</v>
      </c>
      <c r="C286" s="15">
        <v>0</v>
      </c>
      <c r="D286" s="15">
        <v>903</v>
      </c>
      <c r="E286" s="27">
        <v>1004</v>
      </c>
      <c r="F286" s="16">
        <v>200</v>
      </c>
      <c r="G286" s="8">
        <f>G287</f>
        <v>605490</v>
      </c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8">
        <f>T287</f>
        <v>605490</v>
      </c>
      <c r="U286" s="46"/>
    </row>
    <row r="287" spans="1:21" ht="22.5">
      <c r="A287" s="3" t="s">
        <v>19</v>
      </c>
      <c r="B287" s="15" t="s">
        <v>95</v>
      </c>
      <c r="C287" s="15">
        <v>0</v>
      </c>
      <c r="D287" s="15">
        <v>903</v>
      </c>
      <c r="E287" s="27">
        <v>1004</v>
      </c>
      <c r="F287" s="16">
        <v>240</v>
      </c>
      <c r="G287" s="8">
        <v>605490</v>
      </c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8">
        <f>G287+H287+I287+J287+K287+L287+M287+N287+O287+P287+Q287</f>
        <v>605490</v>
      </c>
      <c r="U287" s="46"/>
    </row>
    <row r="288" spans="1:21" ht="11.25">
      <c r="A288" s="3" t="s">
        <v>21</v>
      </c>
      <c r="B288" s="15" t="s">
        <v>95</v>
      </c>
      <c r="C288" s="15">
        <v>0</v>
      </c>
      <c r="D288" s="15">
        <v>903</v>
      </c>
      <c r="E288" s="27">
        <v>1004</v>
      </c>
      <c r="F288" s="16">
        <v>800</v>
      </c>
      <c r="G288" s="8">
        <f>G289</f>
        <v>511628</v>
      </c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8">
        <f>T289</f>
        <v>511628</v>
      </c>
      <c r="U288" s="46"/>
    </row>
    <row r="289" spans="1:21" ht="11.25">
      <c r="A289" s="3" t="s">
        <v>50</v>
      </c>
      <c r="B289" s="15" t="s">
        <v>95</v>
      </c>
      <c r="C289" s="15">
        <v>0</v>
      </c>
      <c r="D289" s="15">
        <v>903</v>
      </c>
      <c r="E289" s="27">
        <v>1004</v>
      </c>
      <c r="F289" s="16">
        <v>850</v>
      </c>
      <c r="G289" s="8">
        <f>G290+G291</f>
        <v>511628</v>
      </c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8">
        <f>T290+T291</f>
        <v>511628</v>
      </c>
      <c r="U289" s="46"/>
    </row>
    <row r="290" spans="1:21" ht="22.5">
      <c r="A290" s="3" t="s">
        <v>23</v>
      </c>
      <c r="B290" s="15" t="s">
        <v>95</v>
      </c>
      <c r="C290" s="15">
        <v>0</v>
      </c>
      <c r="D290" s="15">
        <v>903</v>
      </c>
      <c r="E290" s="27">
        <v>1004</v>
      </c>
      <c r="F290" s="16">
        <v>851</v>
      </c>
      <c r="G290" s="8">
        <v>485928</v>
      </c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8">
        <f>G290+H290+I290+J290+K290+L290+M290+N290+O290+P290+Q290</f>
        <v>485928</v>
      </c>
      <c r="U290" s="46"/>
    </row>
    <row r="291" spans="1:21" ht="11.25">
      <c r="A291" s="3" t="s">
        <v>25</v>
      </c>
      <c r="B291" s="15" t="s">
        <v>95</v>
      </c>
      <c r="C291" s="15">
        <v>0</v>
      </c>
      <c r="D291" s="15">
        <v>903</v>
      </c>
      <c r="E291" s="27">
        <v>1004</v>
      </c>
      <c r="F291" s="16">
        <v>852</v>
      </c>
      <c r="G291" s="8">
        <v>25700</v>
      </c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8">
        <f>G291+H291+I291+J291+K291+L291+M291+N291+O291+P291+Q291</f>
        <v>25700</v>
      </c>
      <c r="U291" s="46"/>
    </row>
    <row r="292" spans="1:21" ht="33.75" hidden="1">
      <c r="A292" s="5" t="s">
        <v>79</v>
      </c>
      <c r="B292" s="15" t="s">
        <v>95</v>
      </c>
      <c r="C292" s="15">
        <v>0</v>
      </c>
      <c r="D292" s="15">
        <v>902</v>
      </c>
      <c r="E292" s="27">
        <v>1300</v>
      </c>
      <c r="F292" s="25" t="s">
        <v>0</v>
      </c>
      <c r="G292" s="8">
        <f>G293</f>
        <v>0</v>
      </c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8">
        <f>T293</f>
        <v>0</v>
      </c>
      <c r="U292" s="46"/>
    </row>
    <row r="293" spans="1:21" ht="22.5" hidden="1">
      <c r="A293" s="3" t="s">
        <v>17</v>
      </c>
      <c r="B293" s="15" t="s">
        <v>95</v>
      </c>
      <c r="C293" s="15">
        <v>0</v>
      </c>
      <c r="D293" s="15">
        <v>902</v>
      </c>
      <c r="E293" s="27">
        <v>1300</v>
      </c>
      <c r="F293" s="16" t="s">
        <v>18</v>
      </c>
      <c r="G293" s="8">
        <f>G294</f>
        <v>0</v>
      </c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8">
        <f>T294</f>
        <v>0</v>
      </c>
      <c r="U293" s="46"/>
    </row>
    <row r="294" spans="1:21" ht="22.5" hidden="1">
      <c r="A294" s="3" t="s">
        <v>19</v>
      </c>
      <c r="B294" s="15" t="s">
        <v>95</v>
      </c>
      <c r="C294" s="15">
        <v>0</v>
      </c>
      <c r="D294" s="15">
        <v>902</v>
      </c>
      <c r="E294" s="27">
        <v>1300</v>
      </c>
      <c r="F294" s="16" t="s">
        <v>20</v>
      </c>
      <c r="G294" s="8">
        <v>0</v>
      </c>
      <c r="H294" s="7"/>
      <c r="I294" s="7"/>
      <c r="J294" s="7"/>
      <c r="K294" s="7">
        <v>0</v>
      </c>
      <c r="L294" s="7"/>
      <c r="M294" s="7"/>
      <c r="N294" s="7"/>
      <c r="O294" s="7"/>
      <c r="P294" s="7"/>
      <c r="Q294" s="7"/>
      <c r="R294" s="7"/>
      <c r="S294" s="7"/>
      <c r="T294" s="8">
        <f>G294+H294+I294+J294+K294</f>
        <v>0</v>
      </c>
      <c r="U294" s="46"/>
    </row>
    <row r="295" spans="1:21" ht="33.75">
      <c r="A295" s="5" t="s">
        <v>79</v>
      </c>
      <c r="B295" s="15" t="s">
        <v>95</v>
      </c>
      <c r="C295" s="15">
        <v>0</v>
      </c>
      <c r="D295" s="15">
        <v>903</v>
      </c>
      <c r="E295" s="27">
        <v>1300</v>
      </c>
      <c r="F295" s="25"/>
      <c r="G295" s="8">
        <f>G296</f>
        <v>1000000</v>
      </c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8">
        <f>T296</f>
        <v>1146399.5</v>
      </c>
      <c r="U295" s="46"/>
    </row>
    <row r="296" spans="1:21" ht="22.5">
      <c r="A296" s="3" t="s">
        <v>17</v>
      </c>
      <c r="B296" s="15" t="s">
        <v>95</v>
      </c>
      <c r="C296" s="15">
        <v>0</v>
      </c>
      <c r="D296" s="15">
        <v>903</v>
      </c>
      <c r="E296" s="27">
        <v>1300</v>
      </c>
      <c r="F296" s="16" t="s">
        <v>18</v>
      </c>
      <c r="G296" s="8">
        <f>G297</f>
        <v>1000000</v>
      </c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8">
        <f>T297</f>
        <v>1146399.5</v>
      </c>
      <c r="U296" s="46"/>
    </row>
    <row r="297" spans="1:21" s="48" customFormat="1" ht="22.5">
      <c r="A297" s="3" t="s">
        <v>19</v>
      </c>
      <c r="B297" s="15" t="s">
        <v>95</v>
      </c>
      <c r="C297" s="15">
        <v>0</v>
      </c>
      <c r="D297" s="15">
        <v>903</v>
      </c>
      <c r="E297" s="27">
        <v>1300</v>
      </c>
      <c r="F297" s="16" t="s">
        <v>20</v>
      </c>
      <c r="G297" s="8">
        <v>1000000</v>
      </c>
      <c r="H297" s="7"/>
      <c r="I297" s="7"/>
      <c r="J297" s="7"/>
      <c r="K297" s="7">
        <v>0</v>
      </c>
      <c r="L297" s="7"/>
      <c r="M297" s="7">
        <v>146399.5</v>
      </c>
      <c r="N297" s="7"/>
      <c r="O297" s="7"/>
      <c r="P297" s="7"/>
      <c r="Q297" s="7"/>
      <c r="R297" s="7"/>
      <c r="S297" s="7"/>
      <c r="T297" s="8">
        <f>G297+H297+I297+J297+K297+L297+M297+N297+O297+P297+Q297</f>
        <v>1146399.5</v>
      </c>
      <c r="U297" s="46"/>
    </row>
    <row r="298" spans="1:21" s="48" customFormat="1" ht="33.75" hidden="1">
      <c r="A298" s="5" t="s">
        <v>79</v>
      </c>
      <c r="B298" s="15" t="s">
        <v>95</v>
      </c>
      <c r="C298" s="15">
        <v>0</v>
      </c>
      <c r="D298" s="15">
        <v>902</v>
      </c>
      <c r="E298" s="27">
        <v>1300</v>
      </c>
      <c r="F298" s="25" t="s">
        <v>0</v>
      </c>
      <c r="G298" s="8">
        <f>G299</f>
        <v>0</v>
      </c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8">
        <f>T299</f>
        <v>0</v>
      </c>
      <c r="U298" s="46"/>
    </row>
    <row r="299" spans="1:21" s="48" customFormat="1" ht="22.5" hidden="1">
      <c r="A299" s="3" t="s">
        <v>17</v>
      </c>
      <c r="B299" s="15" t="s">
        <v>95</v>
      </c>
      <c r="C299" s="15">
        <v>0</v>
      </c>
      <c r="D299" s="15">
        <v>902</v>
      </c>
      <c r="E299" s="27">
        <v>1300</v>
      </c>
      <c r="F299" s="16" t="s">
        <v>18</v>
      </c>
      <c r="G299" s="8">
        <f>G300</f>
        <v>0</v>
      </c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8">
        <f>T300</f>
        <v>0</v>
      </c>
      <c r="U299" s="46"/>
    </row>
    <row r="300" spans="1:21" s="48" customFormat="1" ht="22.5" hidden="1">
      <c r="A300" s="3" t="s">
        <v>19</v>
      </c>
      <c r="B300" s="15" t="s">
        <v>95</v>
      </c>
      <c r="C300" s="15">
        <v>0</v>
      </c>
      <c r="D300" s="15">
        <v>902</v>
      </c>
      <c r="E300" s="27">
        <v>1300</v>
      </c>
      <c r="F300" s="16" t="s">
        <v>20</v>
      </c>
      <c r="G300" s="8">
        <v>0</v>
      </c>
      <c r="H300" s="7"/>
      <c r="I300" s="7"/>
      <c r="J300" s="7"/>
      <c r="K300" s="7">
        <v>0</v>
      </c>
      <c r="L300" s="7"/>
      <c r="M300" s="7"/>
      <c r="N300" s="7"/>
      <c r="O300" s="7"/>
      <c r="P300" s="7"/>
      <c r="Q300" s="7"/>
      <c r="R300" s="7"/>
      <c r="S300" s="7"/>
      <c r="T300" s="8">
        <f>G300+H300+I300+J300+K300</f>
        <v>0</v>
      </c>
      <c r="U300" s="46"/>
    </row>
    <row r="301" spans="1:21" s="48" customFormat="1" ht="21" hidden="1">
      <c r="A301" s="18" t="s">
        <v>62</v>
      </c>
      <c r="B301" s="15"/>
      <c r="C301" s="15"/>
      <c r="D301" s="15">
        <v>921</v>
      </c>
      <c r="E301" s="27">
        <v>1121</v>
      </c>
      <c r="F301" s="16"/>
      <c r="G301" s="8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8"/>
      <c r="U301" s="46"/>
    </row>
    <row r="302" spans="1:21" s="48" customFormat="1" ht="45" hidden="1">
      <c r="A302" s="4" t="s">
        <v>155</v>
      </c>
      <c r="B302" s="15" t="s">
        <v>186</v>
      </c>
      <c r="C302" s="15">
        <v>1</v>
      </c>
      <c r="D302" s="15">
        <v>921</v>
      </c>
      <c r="E302" s="27">
        <v>1121</v>
      </c>
      <c r="F302" s="16"/>
      <c r="G302" s="8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8"/>
      <c r="U302" s="46"/>
    </row>
    <row r="303" spans="1:21" s="48" customFormat="1" ht="22.5" hidden="1">
      <c r="A303" s="3" t="s">
        <v>17</v>
      </c>
      <c r="B303" s="15" t="s">
        <v>186</v>
      </c>
      <c r="C303" s="15">
        <v>1</v>
      </c>
      <c r="D303" s="15">
        <v>921</v>
      </c>
      <c r="E303" s="27">
        <v>1121</v>
      </c>
      <c r="F303" s="16" t="s">
        <v>18</v>
      </c>
      <c r="G303" s="8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8"/>
      <c r="U303" s="46"/>
    </row>
    <row r="304" spans="1:21" s="48" customFormat="1" ht="22.5" hidden="1">
      <c r="A304" s="3" t="s">
        <v>19</v>
      </c>
      <c r="B304" s="15" t="s">
        <v>186</v>
      </c>
      <c r="C304" s="15">
        <v>1</v>
      </c>
      <c r="D304" s="15">
        <v>921</v>
      </c>
      <c r="E304" s="27">
        <v>1121</v>
      </c>
      <c r="F304" s="16" t="s">
        <v>20</v>
      </c>
      <c r="G304" s="8"/>
      <c r="H304" s="7"/>
      <c r="I304" s="7"/>
      <c r="J304" s="7"/>
      <c r="K304" s="7"/>
      <c r="L304" s="7">
        <v>0</v>
      </c>
      <c r="M304" s="7"/>
      <c r="N304" s="7"/>
      <c r="O304" s="7"/>
      <c r="P304" s="7"/>
      <c r="Q304" s="7"/>
      <c r="R304" s="7"/>
      <c r="S304" s="7"/>
      <c r="T304" s="8"/>
      <c r="U304" s="46"/>
    </row>
    <row r="305" spans="1:21" ht="21">
      <c r="A305" s="18" t="s">
        <v>96</v>
      </c>
      <c r="B305" s="19" t="s">
        <v>97</v>
      </c>
      <c r="C305" s="19"/>
      <c r="D305" s="19"/>
      <c r="E305" s="19"/>
      <c r="F305" s="16"/>
      <c r="G305" s="21">
        <f>G306+G401</f>
        <v>456744223.72</v>
      </c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1">
        <f>T306+T401</f>
        <v>489118054.27</v>
      </c>
      <c r="U305" s="45"/>
    </row>
    <row r="306" spans="1:21" ht="21">
      <c r="A306" s="18" t="s">
        <v>98</v>
      </c>
      <c r="B306" s="19" t="s">
        <v>97</v>
      </c>
      <c r="C306" s="19">
        <v>1</v>
      </c>
      <c r="D306" s="19"/>
      <c r="E306" s="19"/>
      <c r="F306" s="20"/>
      <c r="G306" s="21">
        <f>G307</f>
        <v>424365447.72</v>
      </c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1">
        <f>T307+T381</f>
        <v>449694856.68</v>
      </c>
      <c r="U306" s="45"/>
    </row>
    <row r="307" spans="1:21" ht="21">
      <c r="A307" s="18" t="s">
        <v>62</v>
      </c>
      <c r="B307" s="19" t="s">
        <v>97</v>
      </c>
      <c r="C307" s="19">
        <v>1</v>
      </c>
      <c r="D307" s="19">
        <v>921</v>
      </c>
      <c r="E307" s="19"/>
      <c r="F307" s="20"/>
      <c r="G307" s="21">
        <f>G308+G312+G361+G365+G369+G373+G377+G385</f>
        <v>424365447.72</v>
      </c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1">
        <f>T308+T312+T361+T365+T369+T373+T377+T385+T389+T393+T397</f>
        <v>445869956.68</v>
      </c>
      <c r="U307" s="45"/>
    </row>
    <row r="308" spans="1:21" ht="11.25">
      <c r="A308" s="3" t="s">
        <v>63</v>
      </c>
      <c r="B308" s="15" t="s">
        <v>97</v>
      </c>
      <c r="C308" s="15">
        <v>1</v>
      </c>
      <c r="D308" s="15">
        <v>921</v>
      </c>
      <c r="E308" s="15">
        <v>1030</v>
      </c>
      <c r="F308" s="16"/>
      <c r="G308" s="8">
        <f>G309</f>
        <v>41925909.56</v>
      </c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8">
        <f>T309</f>
        <v>43023932.96</v>
      </c>
      <c r="U308" s="46"/>
    </row>
    <row r="309" spans="1:21" s="48" customFormat="1" ht="22.5">
      <c r="A309" s="3" t="s">
        <v>86</v>
      </c>
      <c r="B309" s="15" t="s">
        <v>97</v>
      </c>
      <c r="C309" s="15">
        <v>1</v>
      </c>
      <c r="D309" s="15">
        <v>921</v>
      </c>
      <c r="E309" s="15">
        <v>1030</v>
      </c>
      <c r="F309" s="16" t="s">
        <v>27</v>
      </c>
      <c r="G309" s="8">
        <f>G310</f>
        <v>41925909.56</v>
      </c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8">
        <f>T310</f>
        <v>43023932.96</v>
      </c>
      <c r="U309" s="46"/>
    </row>
    <row r="310" spans="1:21" ht="11.25">
      <c r="A310" s="3" t="s">
        <v>59</v>
      </c>
      <c r="B310" s="15" t="s">
        <v>97</v>
      </c>
      <c r="C310" s="15">
        <v>1</v>
      </c>
      <c r="D310" s="15">
        <v>921</v>
      </c>
      <c r="E310" s="15">
        <v>1030</v>
      </c>
      <c r="F310" s="16">
        <v>610</v>
      </c>
      <c r="G310" s="8">
        <f>G311</f>
        <v>41925909.56</v>
      </c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8">
        <f>T311</f>
        <v>43023932.96</v>
      </c>
      <c r="U310" s="46">
        <v>731391</v>
      </c>
    </row>
    <row r="311" spans="1:21" ht="45">
      <c r="A311" s="3" t="s">
        <v>28</v>
      </c>
      <c r="B311" s="15" t="s">
        <v>97</v>
      </c>
      <c r="C311" s="15">
        <v>1</v>
      </c>
      <c r="D311" s="15">
        <v>921</v>
      </c>
      <c r="E311" s="15">
        <v>1030</v>
      </c>
      <c r="F311" s="16" t="s">
        <v>29</v>
      </c>
      <c r="G311" s="8">
        <v>41925909.56</v>
      </c>
      <c r="H311" s="2"/>
      <c r="I311" s="2"/>
      <c r="J311" s="2"/>
      <c r="K311" s="2">
        <v>267929</v>
      </c>
      <c r="L311" s="2"/>
      <c r="M311" s="2"/>
      <c r="N311" s="2"/>
      <c r="O311" s="2">
        <v>-5000</v>
      </c>
      <c r="P311" s="2">
        <v>-9739.6</v>
      </c>
      <c r="Q311" s="2">
        <v>401443</v>
      </c>
      <c r="R311" s="2"/>
      <c r="S311" s="2">
        <v>443391</v>
      </c>
      <c r="T311" s="8">
        <f>G311+H311+I311+J311+K311+L311+M311+N311+O311+P311+Q311+R311+S311</f>
        <v>43023932.96</v>
      </c>
      <c r="U311" s="46">
        <v>-288000</v>
      </c>
    </row>
    <row r="312" spans="1:21" ht="11.25">
      <c r="A312" s="26" t="s">
        <v>81</v>
      </c>
      <c r="B312" s="15" t="s">
        <v>97</v>
      </c>
      <c r="C312" s="15">
        <v>1</v>
      </c>
      <c r="D312" s="15">
        <v>921</v>
      </c>
      <c r="E312" s="15">
        <v>1040</v>
      </c>
      <c r="F312" s="16"/>
      <c r="G312" s="8">
        <f>G313+G317+G321+G325+G329+G333+G337+G341+G345+G349+G353+G357</f>
        <v>42366049.080000006</v>
      </c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8">
        <f>T313+T317+T321+T325+T329+T333+T337+T341+T345+T349+T353+T357</f>
        <v>42856818.160000004</v>
      </c>
      <c r="U312" s="46">
        <f>SUM(U310:U311)</f>
        <v>443391</v>
      </c>
    </row>
    <row r="313" spans="1:21" ht="33.75">
      <c r="A313" s="26" t="s">
        <v>121</v>
      </c>
      <c r="B313" s="15" t="s">
        <v>97</v>
      </c>
      <c r="C313" s="15">
        <v>1</v>
      </c>
      <c r="D313" s="15">
        <v>921</v>
      </c>
      <c r="E313" s="15">
        <v>1041</v>
      </c>
      <c r="F313" s="16"/>
      <c r="G313" s="8">
        <f>G314</f>
        <v>3573590.44</v>
      </c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8">
        <f>T314</f>
        <v>3573590.44</v>
      </c>
      <c r="U313" s="46"/>
    </row>
    <row r="314" spans="1:21" ht="22.5">
      <c r="A314" s="3" t="s">
        <v>86</v>
      </c>
      <c r="B314" s="15" t="s">
        <v>97</v>
      </c>
      <c r="C314" s="15">
        <v>1</v>
      </c>
      <c r="D314" s="15">
        <v>921</v>
      </c>
      <c r="E314" s="15">
        <v>1041</v>
      </c>
      <c r="F314" s="16">
        <v>600</v>
      </c>
      <c r="G314" s="8">
        <f>G315</f>
        <v>3573590.44</v>
      </c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8">
        <f>T315</f>
        <v>3573590.44</v>
      </c>
      <c r="U314" s="46"/>
    </row>
    <row r="315" spans="1:21" ht="11.25">
      <c r="A315" s="3" t="s">
        <v>59</v>
      </c>
      <c r="B315" s="15" t="s">
        <v>97</v>
      </c>
      <c r="C315" s="15">
        <v>1</v>
      </c>
      <c r="D315" s="15">
        <v>921</v>
      </c>
      <c r="E315" s="15">
        <v>1041</v>
      </c>
      <c r="F315" s="16">
        <v>610</v>
      </c>
      <c r="G315" s="8">
        <f>G316</f>
        <v>3573590.44</v>
      </c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8">
        <f>T316</f>
        <v>3573590.44</v>
      </c>
      <c r="U315" s="46"/>
    </row>
    <row r="316" spans="1:21" ht="45">
      <c r="A316" s="3" t="s">
        <v>28</v>
      </c>
      <c r="B316" s="15" t="s">
        <v>97</v>
      </c>
      <c r="C316" s="15">
        <v>1</v>
      </c>
      <c r="D316" s="15">
        <v>921</v>
      </c>
      <c r="E316" s="15">
        <v>1041</v>
      </c>
      <c r="F316" s="16">
        <v>611</v>
      </c>
      <c r="G316" s="8">
        <v>3573590.44</v>
      </c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8">
        <f>G316+H316+I316+J316+K316+L316+M316+N316+O316+P316+Q316</f>
        <v>3573590.44</v>
      </c>
      <c r="U316" s="46"/>
    </row>
    <row r="317" spans="1:21" ht="45">
      <c r="A317" s="4" t="s">
        <v>122</v>
      </c>
      <c r="B317" s="15" t="s">
        <v>97</v>
      </c>
      <c r="C317" s="15">
        <v>1</v>
      </c>
      <c r="D317" s="15">
        <v>921</v>
      </c>
      <c r="E317" s="15">
        <v>1042</v>
      </c>
      <c r="F317" s="16"/>
      <c r="G317" s="8">
        <f>G318</f>
        <v>2535764.44</v>
      </c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8">
        <f>T318</f>
        <v>2535764.44</v>
      </c>
      <c r="U317" s="46"/>
    </row>
    <row r="318" spans="1:21" ht="22.5">
      <c r="A318" s="3" t="s">
        <v>86</v>
      </c>
      <c r="B318" s="15" t="s">
        <v>97</v>
      </c>
      <c r="C318" s="15">
        <v>1</v>
      </c>
      <c r="D318" s="15">
        <v>921</v>
      </c>
      <c r="E318" s="15">
        <v>1042</v>
      </c>
      <c r="F318" s="16">
        <v>600</v>
      </c>
      <c r="G318" s="8">
        <f>G319</f>
        <v>2535764.44</v>
      </c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8">
        <f>T319</f>
        <v>2535764.44</v>
      </c>
      <c r="U318" s="46"/>
    </row>
    <row r="319" spans="1:21" ht="11.25">
      <c r="A319" s="3" t="s">
        <v>59</v>
      </c>
      <c r="B319" s="15" t="s">
        <v>97</v>
      </c>
      <c r="C319" s="15">
        <v>1</v>
      </c>
      <c r="D319" s="15">
        <v>921</v>
      </c>
      <c r="E319" s="15">
        <v>1042</v>
      </c>
      <c r="F319" s="16">
        <v>610</v>
      </c>
      <c r="G319" s="8">
        <f>G320</f>
        <v>2535764.44</v>
      </c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8">
        <f>T320</f>
        <v>2535764.44</v>
      </c>
      <c r="U319" s="46"/>
    </row>
    <row r="320" spans="1:21" ht="45">
      <c r="A320" s="3" t="s">
        <v>28</v>
      </c>
      <c r="B320" s="15" t="s">
        <v>97</v>
      </c>
      <c r="C320" s="15">
        <v>1</v>
      </c>
      <c r="D320" s="15">
        <v>921</v>
      </c>
      <c r="E320" s="15">
        <v>1042</v>
      </c>
      <c r="F320" s="16">
        <v>611</v>
      </c>
      <c r="G320" s="8">
        <v>2535764.44</v>
      </c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8">
        <f>G320+H320+I320+J320+K320+L320+M320+N320+O320+P320+Q320</f>
        <v>2535764.44</v>
      </c>
      <c r="U320" s="46"/>
    </row>
    <row r="321" spans="1:21" ht="45">
      <c r="A321" s="4" t="s">
        <v>124</v>
      </c>
      <c r="B321" s="15" t="s">
        <v>97</v>
      </c>
      <c r="C321" s="15">
        <v>1</v>
      </c>
      <c r="D321" s="15">
        <v>921</v>
      </c>
      <c r="E321" s="15">
        <v>1043</v>
      </c>
      <c r="F321" s="16"/>
      <c r="G321" s="8">
        <f>G322</f>
        <v>4433372</v>
      </c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8">
        <f>T322</f>
        <v>4433372</v>
      </c>
      <c r="U321" s="46"/>
    </row>
    <row r="322" spans="1:21" ht="22.5">
      <c r="A322" s="3" t="s">
        <v>86</v>
      </c>
      <c r="B322" s="15" t="s">
        <v>97</v>
      </c>
      <c r="C322" s="15">
        <v>1</v>
      </c>
      <c r="D322" s="15">
        <v>921</v>
      </c>
      <c r="E322" s="15">
        <v>1043</v>
      </c>
      <c r="F322" s="16">
        <v>600</v>
      </c>
      <c r="G322" s="8">
        <f>G323</f>
        <v>4433372</v>
      </c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8">
        <f>T323</f>
        <v>4433372</v>
      </c>
      <c r="U322" s="46"/>
    </row>
    <row r="323" spans="1:21" ht="11.25">
      <c r="A323" s="3" t="s">
        <v>59</v>
      </c>
      <c r="B323" s="15" t="s">
        <v>97</v>
      </c>
      <c r="C323" s="15">
        <v>1</v>
      </c>
      <c r="D323" s="15">
        <v>921</v>
      </c>
      <c r="E323" s="15">
        <v>1043</v>
      </c>
      <c r="F323" s="16">
        <v>610</v>
      </c>
      <c r="G323" s="8">
        <f>G324</f>
        <v>4433372</v>
      </c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8">
        <f>T324</f>
        <v>4433372</v>
      </c>
      <c r="U323" s="46"/>
    </row>
    <row r="324" spans="1:21" ht="45">
      <c r="A324" s="3" t="s">
        <v>28</v>
      </c>
      <c r="B324" s="15" t="s">
        <v>97</v>
      </c>
      <c r="C324" s="15">
        <v>1</v>
      </c>
      <c r="D324" s="15">
        <v>921</v>
      </c>
      <c r="E324" s="15">
        <v>1043</v>
      </c>
      <c r="F324" s="16">
        <v>611</v>
      </c>
      <c r="G324" s="8">
        <v>4433372</v>
      </c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8">
        <f>G324+H324+I324+J324+K324+L324+M324+N324+O324+P324+Q324</f>
        <v>4433372</v>
      </c>
      <c r="U324" s="46"/>
    </row>
    <row r="325" spans="1:21" ht="45">
      <c r="A325" s="4" t="s">
        <v>123</v>
      </c>
      <c r="B325" s="15" t="s">
        <v>97</v>
      </c>
      <c r="C325" s="15">
        <v>1</v>
      </c>
      <c r="D325" s="15">
        <v>921</v>
      </c>
      <c r="E325" s="15">
        <v>1044</v>
      </c>
      <c r="F325" s="16"/>
      <c r="G325" s="8">
        <f>G326</f>
        <v>2540186.44</v>
      </c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8">
        <f>T326</f>
        <v>2565854.2399999998</v>
      </c>
      <c r="U325" s="46"/>
    </row>
    <row r="326" spans="1:21" ht="22.5">
      <c r="A326" s="3" t="s">
        <v>86</v>
      </c>
      <c r="B326" s="15" t="s">
        <v>97</v>
      </c>
      <c r="C326" s="15">
        <v>1</v>
      </c>
      <c r="D326" s="15">
        <v>921</v>
      </c>
      <c r="E326" s="15">
        <v>1044</v>
      </c>
      <c r="F326" s="16">
        <v>600</v>
      </c>
      <c r="G326" s="8">
        <f>G327</f>
        <v>2540186.44</v>
      </c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8">
        <f>T327</f>
        <v>2565854.2399999998</v>
      </c>
      <c r="U326" s="46"/>
    </row>
    <row r="327" spans="1:21" ht="11.25">
      <c r="A327" s="3" t="s">
        <v>59</v>
      </c>
      <c r="B327" s="15" t="s">
        <v>97</v>
      </c>
      <c r="C327" s="15">
        <v>1</v>
      </c>
      <c r="D327" s="15">
        <v>921</v>
      </c>
      <c r="E327" s="15">
        <v>1044</v>
      </c>
      <c r="F327" s="16">
        <v>610</v>
      </c>
      <c r="G327" s="8">
        <f>G328</f>
        <v>2540186.44</v>
      </c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8">
        <f>T328</f>
        <v>2565854.2399999998</v>
      </c>
      <c r="U327" s="46"/>
    </row>
    <row r="328" spans="1:21" ht="45">
      <c r="A328" s="3" t="s">
        <v>28</v>
      </c>
      <c r="B328" s="15" t="s">
        <v>97</v>
      </c>
      <c r="C328" s="15">
        <v>1</v>
      </c>
      <c r="D328" s="15">
        <v>921</v>
      </c>
      <c r="E328" s="15">
        <v>1044</v>
      </c>
      <c r="F328" s="16">
        <v>611</v>
      </c>
      <c r="G328" s="8">
        <v>2540186.44</v>
      </c>
      <c r="H328" s="2"/>
      <c r="I328" s="2"/>
      <c r="J328" s="2"/>
      <c r="K328" s="2"/>
      <c r="L328" s="2"/>
      <c r="M328" s="2"/>
      <c r="N328" s="2"/>
      <c r="O328" s="10">
        <v>25667.8</v>
      </c>
      <c r="P328" s="10"/>
      <c r="Q328" s="10"/>
      <c r="R328" s="10"/>
      <c r="S328" s="10"/>
      <c r="T328" s="8">
        <f>G328+H328+I328+J328+K328+L328+M328+N328+O328+P328+Q328</f>
        <v>2565854.2399999998</v>
      </c>
      <c r="U328" s="46"/>
    </row>
    <row r="329" spans="1:21" ht="45">
      <c r="A329" s="4" t="s">
        <v>125</v>
      </c>
      <c r="B329" s="15" t="s">
        <v>97</v>
      </c>
      <c r="C329" s="15">
        <v>1</v>
      </c>
      <c r="D329" s="15">
        <v>921</v>
      </c>
      <c r="E329" s="15">
        <v>1045</v>
      </c>
      <c r="F329" s="16"/>
      <c r="G329" s="8">
        <f>G330</f>
        <v>2349590.44</v>
      </c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8">
        <f>T330</f>
        <v>2349590.44</v>
      </c>
      <c r="U329" s="46"/>
    </row>
    <row r="330" spans="1:21" ht="22.5">
      <c r="A330" s="3" t="s">
        <v>86</v>
      </c>
      <c r="B330" s="15" t="s">
        <v>97</v>
      </c>
      <c r="C330" s="15">
        <v>1</v>
      </c>
      <c r="D330" s="15">
        <v>921</v>
      </c>
      <c r="E330" s="15">
        <v>1045</v>
      </c>
      <c r="F330" s="16">
        <v>600</v>
      </c>
      <c r="G330" s="8">
        <f>G331</f>
        <v>2349590.44</v>
      </c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8">
        <f>T331</f>
        <v>2349590.44</v>
      </c>
      <c r="U330" s="46"/>
    </row>
    <row r="331" spans="1:21" ht="11.25">
      <c r="A331" s="3" t="s">
        <v>59</v>
      </c>
      <c r="B331" s="15" t="s">
        <v>97</v>
      </c>
      <c r="C331" s="15">
        <v>1</v>
      </c>
      <c r="D331" s="15">
        <v>921</v>
      </c>
      <c r="E331" s="15">
        <v>1045</v>
      </c>
      <c r="F331" s="16">
        <v>610</v>
      </c>
      <c r="G331" s="8">
        <f>G332</f>
        <v>2349590.44</v>
      </c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8">
        <f>T332</f>
        <v>2349590.44</v>
      </c>
      <c r="U331" s="46"/>
    </row>
    <row r="332" spans="1:21" ht="45">
      <c r="A332" s="3" t="s">
        <v>28</v>
      </c>
      <c r="B332" s="15" t="s">
        <v>97</v>
      </c>
      <c r="C332" s="15">
        <v>1</v>
      </c>
      <c r="D332" s="15">
        <v>921</v>
      </c>
      <c r="E332" s="15">
        <v>1045</v>
      </c>
      <c r="F332" s="16">
        <v>611</v>
      </c>
      <c r="G332" s="8">
        <v>2349590.44</v>
      </c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8">
        <f>G332+H332+I332+J332+K332+L332+M332+N332+O332+P332+Q332</f>
        <v>2349590.44</v>
      </c>
      <c r="U332" s="46"/>
    </row>
    <row r="333" spans="1:21" ht="45">
      <c r="A333" s="4" t="s">
        <v>126</v>
      </c>
      <c r="B333" s="15" t="s">
        <v>97</v>
      </c>
      <c r="C333" s="15">
        <v>1</v>
      </c>
      <c r="D333" s="15">
        <v>921</v>
      </c>
      <c r="E333" s="15">
        <v>1046</v>
      </c>
      <c r="F333" s="16"/>
      <c r="G333" s="8">
        <f>G334</f>
        <v>2851764.44</v>
      </c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8">
        <f>T334</f>
        <v>2851764.44</v>
      </c>
      <c r="U333" s="46"/>
    </row>
    <row r="334" spans="1:21" ht="22.5">
      <c r="A334" s="3" t="s">
        <v>86</v>
      </c>
      <c r="B334" s="15" t="s">
        <v>97</v>
      </c>
      <c r="C334" s="15">
        <v>1</v>
      </c>
      <c r="D334" s="15">
        <v>921</v>
      </c>
      <c r="E334" s="15">
        <v>1046</v>
      </c>
      <c r="F334" s="16">
        <v>600</v>
      </c>
      <c r="G334" s="8">
        <f>G335</f>
        <v>2851764.44</v>
      </c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8">
        <f>T335</f>
        <v>2851764.44</v>
      </c>
      <c r="U334" s="46"/>
    </row>
    <row r="335" spans="1:21" ht="11.25">
      <c r="A335" s="3" t="s">
        <v>59</v>
      </c>
      <c r="B335" s="15" t="s">
        <v>97</v>
      </c>
      <c r="C335" s="15">
        <v>1</v>
      </c>
      <c r="D335" s="15">
        <v>921</v>
      </c>
      <c r="E335" s="15">
        <v>1046</v>
      </c>
      <c r="F335" s="16">
        <v>610</v>
      </c>
      <c r="G335" s="8">
        <f>G336</f>
        <v>2851764.44</v>
      </c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8">
        <f>T336</f>
        <v>2851764.44</v>
      </c>
      <c r="U335" s="46"/>
    </row>
    <row r="336" spans="1:21" ht="45">
      <c r="A336" s="3" t="s">
        <v>28</v>
      </c>
      <c r="B336" s="15" t="s">
        <v>97</v>
      </c>
      <c r="C336" s="15">
        <v>1</v>
      </c>
      <c r="D336" s="15">
        <v>921</v>
      </c>
      <c r="E336" s="15">
        <v>1046</v>
      </c>
      <c r="F336" s="16">
        <v>611</v>
      </c>
      <c r="G336" s="8">
        <v>2851764.44</v>
      </c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8">
        <f>G336+H336+I336+J336+K336+L336+M336+N336+O336+P336+Q336</f>
        <v>2851764.44</v>
      </c>
      <c r="U336" s="46"/>
    </row>
    <row r="337" spans="1:21" ht="33.75">
      <c r="A337" s="4" t="s">
        <v>127</v>
      </c>
      <c r="B337" s="15" t="s">
        <v>97</v>
      </c>
      <c r="C337" s="15">
        <v>1</v>
      </c>
      <c r="D337" s="15">
        <v>921</v>
      </c>
      <c r="E337" s="15">
        <v>1047</v>
      </c>
      <c r="F337" s="16"/>
      <c r="G337" s="8">
        <f>G338</f>
        <v>4897036.44</v>
      </c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8">
        <f>T338</f>
        <v>4887497.640000001</v>
      </c>
      <c r="U337" s="46"/>
    </row>
    <row r="338" spans="1:21" ht="22.5">
      <c r="A338" s="3" t="s">
        <v>86</v>
      </c>
      <c r="B338" s="15" t="s">
        <v>97</v>
      </c>
      <c r="C338" s="15">
        <v>1</v>
      </c>
      <c r="D338" s="15">
        <v>921</v>
      </c>
      <c r="E338" s="15">
        <v>1047</v>
      </c>
      <c r="F338" s="16">
        <v>600</v>
      </c>
      <c r="G338" s="8">
        <f>G339</f>
        <v>4897036.44</v>
      </c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8">
        <f>T339</f>
        <v>4887497.640000001</v>
      </c>
      <c r="U338" s="46"/>
    </row>
    <row r="339" spans="1:21" ht="11.25">
      <c r="A339" s="3" t="s">
        <v>59</v>
      </c>
      <c r="B339" s="15" t="s">
        <v>97</v>
      </c>
      <c r="C339" s="15">
        <v>1</v>
      </c>
      <c r="D339" s="15">
        <v>921</v>
      </c>
      <c r="E339" s="15">
        <v>1047</v>
      </c>
      <c r="F339" s="16">
        <v>610</v>
      </c>
      <c r="G339" s="8">
        <f>G340</f>
        <v>4897036.44</v>
      </c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8">
        <f>T340</f>
        <v>4887497.640000001</v>
      </c>
      <c r="U339" s="46"/>
    </row>
    <row r="340" spans="1:21" ht="45">
      <c r="A340" s="3" t="s">
        <v>28</v>
      </c>
      <c r="B340" s="15" t="s">
        <v>97</v>
      </c>
      <c r="C340" s="15">
        <v>1</v>
      </c>
      <c r="D340" s="15">
        <v>921</v>
      </c>
      <c r="E340" s="15">
        <v>1047</v>
      </c>
      <c r="F340" s="16">
        <v>611</v>
      </c>
      <c r="G340" s="8">
        <v>4897036.44</v>
      </c>
      <c r="H340" s="2"/>
      <c r="I340" s="2">
        <v>-61272</v>
      </c>
      <c r="J340" s="2"/>
      <c r="K340" s="2"/>
      <c r="L340" s="2"/>
      <c r="M340" s="2"/>
      <c r="N340" s="2"/>
      <c r="O340" s="10">
        <v>-8891.8</v>
      </c>
      <c r="P340" s="10">
        <v>60625</v>
      </c>
      <c r="Q340" s="10"/>
      <c r="R340" s="10"/>
      <c r="S340" s="10"/>
      <c r="T340" s="8">
        <f>G340+H340+I340+J340+K340+L340+M340+N340+O340+P340+Q340</f>
        <v>4887497.640000001</v>
      </c>
      <c r="U340" s="46"/>
    </row>
    <row r="341" spans="1:21" ht="33.75">
      <c r="A341" s="4" t="s">
        <v>128</v>
      </c>
      <c r="B341" s="15" t="s">
        <v>97</v>
      </c>
      <c r="C341" s="15">
        <v>1</v>
      </c>
      <c r="D341" s="15">
        <v>921</v>
      </c>
      <c r="E341" s="15">
        <v>1048</v>
      </c>
      <c r="F341" s="16"/>
      <c r="G341" s="8">
        <f>G342</f>
        <v>2441782.44</v>
      </c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8">
        <f>T342</f>
        <v>2441782.44</v>
      </c>
      <c r="U341" s="46"/>
    </row>
    <row r="342" spans="1:21" ht="22.5">
      <c r="A342" s="3" t="s">
        <v>86</v>
      </c>
      <c r="B342" s="15" t="s">
        <v>97</v>
      </c>
      <c r="C342" s="15">
        <v>1</v>
      </c>
      <c r="D342" s="15">
        <v>921</v>
      </c>
      <c r="E342" s="15">
        <v>1048</v>
      </c>
      <c r="F342" s="16">
        <v>600</v>
      </c>
      <c r="G342" s="8">
        <f>G343</f>
        <v>2441782.44</v>
      </c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8">
        <f>T343</f>
        <v>2441782.44</v>
      </c>
      <c r="U342" s="46"/>
    </row>
    <row r="343" spans="1:21" ht="11.25">
      <c r="A343" s="3" t="s">
        <v>59</v>
      </c>
      <c r="B343" s="15" t="s">
        <v>97</v>
      </c>
      <c r="C343" s="15">
        <v>1</v>
      </c>
      <c r="D343" s="15">
        <v>921</v>
      </c>
      <c r="E343" s="15">
        <v>1048</v>
      </c>
      <c r="F343" s="16">
        <v>610</v>
      </c>
      <c r="G343" s="8">
        <f>G344</f>
        <v>2441782.44</v>
      </c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8">
        <f>T344</f>
        <v>2441782.44</v>
      </c>
      <c r="U343" s="46"/>
    </row>
    <row r="344" spans="1:21" ht="45">
      <c r="A344" s="3" t="s">
        <v>28</v>
      </c>
      <c r="B344" s="15" t="s">
        <v>97</v>
      </c>
      <c r="C344" s="15">
        <v>1</v>
      </c>
      <c r="D344" s="15">
        <v>921</v>
      </c>
      <c r="E344" s="15">
        <v>1048</v>
      </c>
      <c r="F344" s="16">
        <v>611</v>
      </c>
      <c r="G344" s="8">
        <v>2441782.44</v>
      </c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8">
        <f>G344+H344+I344+J344+K344+L344+M344+N344+O344+P344+Q344</f>
        <v>2441782.44</v>
      </c>
      <c r="U344" s="46"/>
    </row>
    <row r="345" spans="1:21" ht="33.75">
      <c r="A345" s="4" t="s">
        <v>129</v>
      </c>
      <c r="B345" s="15" t="s">
        <v>97</v>
      </c>
      <c r="C345" s="15">
        <v>1</v>
      </c>
      <c r="D345" s="15">
        <v>921</v>
      </c>
      <c r="E345" s="15">
        <v>1049</v>
      </c>
      <c r="F345" s="16"/>
      <c r="G345" s="8">
        <f>G346</f>
        <v>6063336.32</v>
      </c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8">
        <f>T346</f>
        <v>6063336.32</v>
      </c>
      <c r="U345" s="46"/>
    </row>
    <row r="346" spans="1:21" ht="22.5">
      <c r="A346" s="3" t="s">
        <v>86</v>
      </c>
      <c r="B346" s="15" t="s">
        <v>97</v>
      </c>
      <c r="C346" s="15">
        <v>1</v>
      </c>
      <c r="D346" s="15">
        <v>921</v>
      </c>
      <c r="E346" s="15">
        <v>1049</v>
      </c>
      <c r="F346" s="16">
        <v>600</v>
      </c>
      <c r="G346" s="8">
        <f>G347</f>
        <v>6063336.32</v>
      </c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8">
        <f>T347</f>
        <v>6063336.32</v>
      </c>
      <c r="U346" s="46"/>
    </row>
    <row r="347" spans="1:21" ht="11.25">
      <c r="A347" s="3" t="s">
        <v>59</v>
      </c>
      <c r="B347" s="15" t="s">
        <v>97</v>
      </c>
      <c r="C347" s="15">
        <v>1</v>
      </c>
      <c r="D347" s="15">
        <v>921</v>
      </c>
      <c r="E347" s="15">
        <v>1049</v>
      </c>
      <c r="F347" s="16">
        <v>610</v>
      </c>
      <c r="G347" s="8">
        <f>G348</f>
        <v>6063336.32</v>
      </c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8">
        <f>T348</f>
        <v>6063336.32</v>
      </c>
      <c r="U347" s="46"/>
    </row>
    <row r="348" spans="1:21" ht="45">
      <c r="A348" s="3" t="s">
        <v>28</v>
      </c>
      <c r="B348" s="15" t="s">
        <v>97</v>
      </c>
      <c r="C348" s="15">
        <v>1</v>
      </c>
      <c r="D348" s="15">
        <v>921</v>
      </c>
      <c r="E348" s="15">
        <v>1049</v>
      </c>
      <c r="F348" s="16">
        <v>611</v>
      </c>
      <c r="G348" s="8">
        <v>6063336.32</v>
      </c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8">
        <f>G348+H348+I348+J348+K348+L348+M348+N348+O348+P348+Q348</f>
        <v>6063336.32</v>
      </c>
      <c r="U348" s="46"/>
    </row>
    <row r="349" spans="1:21" ht="45">
      <c r="A349" s="4" t="s">
        <v>130</v>
      </c>
      <c r="B349" s="15" t="s">
        <v>97</v>
      </c>
      <c r="C349" s="15">
        <v>1</v>
      </c>
      <c r="D349" s="15">
        <v>921</v>
      </c>
      <c r="E349" s="15">
        <v>1050</v>
      </c>
      <c r="F349" s="16"/>
      <c r="G349" s="8">
        <f>G350</f>
        <v>2663998</v>
      </c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8">
        <f>T350</f>
        <v>2663998</v>
      </c>
      <c r="U349" s="46"/>
    </row>
    <row r="350" spans="1:21" ht="22.5">
      <c r="A350" s="3" t="s">
        <v>86</v>
      </c>
      <c r="B350" s="15" t="s">
        <v>97</v>
      </c>
      <c r="C350" s="15">
        <v>1</v>
      </c>
      <c r="D350" s="15">
        <v>921</v>
      </c>
      <c r="E350" s="15">
        <v>1050</v>
      </c>
      <c r="F350" s="16">
        <v>600</v>
      </c>
      <c r="G350" s="8">
        <f>G351</f>
        <v>2663998</v>
      </c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8">
        <f>T351</f>
        <v>2663998</v>
      </c>
      <c r="U350" s="46"/>
    </row>
    <row r="351" spans="1:21" ht="11.25">
      <c r="A351" s="3" t="s">
        <v>59</v>
      </c>
      <c r="B351" s="15" t="s">
        <v>97</v>
      </c>
      <c r="C351" s="15">
        <v>1</v>
      </c>
      <c r="D351" s="15">
        <v>921</v>
      </c>
      <c r="E351" s="15">
        <v>1050</v>
      </c>
      <c r="F351" s="16">
        <v>610</v>
      </c>
      <c r="G351" s="8">
        <f>G352</f>
        <v>2663998</v>
      </c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8">
        <f>T352</f>
        <v>2663998</v>
      </c>
      <c r="U351" s="46"/>
    </row>
    <row r="352" spans="1:21" ht="45">
      <c r="A352" s="3" t="s">
        <v>28</v>
      </c>
      <c r="B352" s="15" t="s">
        <v>97</v>
      </c>
      <c r="C352" s="15">
        <v>1</v>
      </c>
      <c r="D352" s="15">
        <v>921</v>
      </c>
      <c r="E352" s="15">
        <v>1050</v>
      </c>
      <c r="F352" s="16">
        <v>611</v>
      </c>
      <c r="G352" s="8">
        <v>2663998</v>
      </c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8">
        <f>G352+H352+I352+J352+K352+L352+M352+N352+O352+P352+Q352</f>
        <v>2663998</v>
      </c>
      <c r="U352" s="46"/>
    </row>
    <row r="353" spans="1:21" ht="45">
      <c r="A353" s="4" t="s">
        <v>131</v>
      </c>
      <c r="B353" s="15" t="s">
        <v>97</v>
      </c>
      <c r="C353" s="15">
        <v>1</v>
      </c>
      <c r="D353" s="15">
        <v>921</v>
      </c>
      <c r="E353" s="15">
        <v>1051</v>
      </c>
      <c r="F353" s="16"/>
      <c r="G353" s="8">
        <f>G354</f>
        <v>4147838.24</v>
      </c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8">
        <f>T354</f>
        <v>4642879.66</v>
      </c>
      <c r="U353" s="46"/>
    </row>
    <row r="354" spans="1:21" ht="22.5">
      <c r="A354" s="3" t="s">
        <v>86</v>
      </c>
      <c r="B354" s="15" t="s">
        <v>97</v>
      </c>
      <c r="C354" s="15">
        <v>1</v>
      </c>
      <c r="D354" s="15">
        <v>921</v>
      </c>
      <c r="E354" s="15">
        <v>1051</v>
      </c>
      <c r="F354" s="16">
        <v>600</v>
      </c>
      <c r="G354" s="8">
        <f>G355</f>
        <v>4147838.24</v>
      </c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8">
        <f>T355</f>
        <v>4642879.66</v>
      </c>
      <c r="U354" s="46"/>
    </row>
    <row r="355" spans="1:21" ht="11.25">
      <c r="A355" s="3" t="s">
        <v>59</v>
      </c>
      <c r="B355" s="15" t="s">
        <v>97</v>
      </c>
      <c r="C355" s="15">
        <v>1</v>
      </c>
      <c r="D355" s="15">
        <v>921</v>
      </c>
      <c r="E355" s="15">
        <v>1051</v>
      </c>
      <c r="F355" s="16">
        <v>610</v>
      </c>
      <c r="G355" s="8">
        <f>G356</f>
        <v>4147838.24</v>
      </c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8">
        <f>T356</f>
        <v>4642879.66</v>
      </c>
      <c r="U355" s="46"/>
    </row>
    <row r="356" spans="1:21" ht="45">
      <c r="A356" s="3" t="s">
        <v>28</v>
      </c>
      <c r="B356" s="15" t="s">
        <v>97</v>
      </c>
      <c r="C356" s="15">
        <v>1</v>
      </c>
      <c r="D356" s="15">
        <v>921</v>
      </c>
      <c r="E356" s="15">
        <v>1051</v>
      </c>
      <c r="F356" s="16">
        <v>611</v>
      </c>
      <c r="G356" s="8">
        <v>4147838.24</v>
      </c>
      <c r="H356" s="2"/>
      <c r="I356" s="2"/>
      <c r="J356" s="2"/>
      <c r="K356" s="2"/>
      <c r="L356" s="2"/>
      <c r="M356" s="2"/>
      <c r="N356" s="2"/>
      <c r="O356" s="2"/>
      <c r="P356" s="2"/>
      <c r="Q356" s="2">
        <v>495041.42</v>
      </c>
      <c r="R356" s="2"/>
      <c r="S356" s="2"/>
      <c r="T356" s="8">
        <f>G356+H356+I356+J356+K356+L356+M356+N356+O356+P356+Q356</f>
        <v>4642879.66</v>
      </c>
      <c r="U356" s="46"/>
    </row>
    <row r="357" spans="1:21" ht="22.5">
      <c r="A357" s="4" t="s">
        <v>132</v>
      </c>
      <c r="B357" s="15" t="s">
        <v>97</v>
      </c>
      <c r="C357" s="15">
        <v>1</v>
      </c>
      <c r="D357" s="15">
        <v>921</v>
      </c>
      <c r="E357" s="15">
        <v>1052</v>
      </c>
      <c r="F357" s="16"/>
      <c r="G357" s="8">
        <f>G358</f>
        <v>3867789.44</v>
      </c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8">
        <f>T358</f>
        <v>3847388.1</v>
      </c>
      <c r="U357" s="46"/>
    </row>
    <row r="358" spans="1:21" ht="22.5">
      <c r="A358" s="3" t="s">
        <v>86</v>
      </c>
      <c r="B358" s="15" t="s">
        <v>97</v>
      </c>
      <c r="C358" s="15">
        <v>1</v>
      </c>
      <c r="D358" s="15">
        <v>921</v>
      </c>
      <c r="E358" s="15">
        <v>1052</v>
      </c>
      <c r="F358" s="16">
        <v>600</v>
      </c>
      <c r="G358" s="8">
        <f>G359</f>
        <v>3867789.44</v>
      </c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8">
        <f>T359</f>
        <v>3847388.1</v>
      </c>
      <c r="U358" s="46"/>
    </row>
    <row r="359" spans="1:21" ht="11.25">
      <c r="A359" s="3" t="s">
        <v>59</v>
      </c>
      <c r="B359" s="15" t="s">
        <v>97</v>
      </c>
      <c r="C359" s="15">
        <v>1</v>
      </c>
      <c r="D359" s="15">
        <v>921</v>
      </c>
      <c r="E359" s="15">
        <v>1052</v>
      </c>
      <c r="F359" s="16">
        <v>610</v>
      </c>
      <c r="G359" s="8">
        <f>G360</f>
        <v>3867789.44</v>
      </c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8">
        <f>T360</f>
        <v>3847388.1</v>
      </c>
      <c r="U359" s="46"/>
    </row>
    <row r="360" spans="1:21" ht="45">
      <c r="A360" s="3" t="s">
        <v>28</v>
      </c>
      <c r="B360" s="15" t="s">
        <v>97</v>
      </c>
      <c r="C360" s="15">
        <v>1</v>
      </c>
      <c r="D360" s="15">
        <v>921</v>
      </c>
      <c r="E360" s="15">
        <v>1052</v>
      </c>
      <c r="F360" s="16">
        <v>611</v>
      </c>
      <c r="G360" s="8">
        <v>3867789.44</v>
      </c>
      <c r="H360" s="2"/>
      <c r="I360" s="2"/>
      <c r="J360" s="2"/>
      <c r="K360" s="2">
        <v>30231</v>
      </c>
      <c r="L360" s="2"/>
      <c r="M360" s="2"/>
      <c r="N360" s="2"/>
      <c r="O360" s="10">
        <v>-50632.44</v>
      </c>
      <c r="P360" s="10"/>
      <c r="Q360" s="10">
        <v>0.1</v>
      </c>
      <c r="R360" s="10"/>
      <c r="S360" s="10"/>
      <c r="T360" s="8">
        <f>G360+H360+I360+J360+K360+L360+M360+N360+O360+P360+Q360</f>
        <v>3847388.1</v>
      </c>
      <c r="U360" s="46"/>
    </row>
    <row r="361" spans="1:21" ht="45">
      <c r="A361" s="4" t="s">
        <v>133</v>
      </c>
      <c r="B361" s="15" t="s">
        <v>97</v>
      </c>
      <c r="C361" s="15">
        <v>1</v>
      </c>
      <c r="D361" s="15">
        <v>921</v>
      </c>
      <c r="E361" s="15">
        <v>1063</v>
      </c>
      <c r="F361" s="16"/>
      <c r="G361" s="8">
        <f>G362</f>
        <v>16706819.64</v>
      </c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8">
        <f>T362</f>
        <v>16751315.64</v>
      </c>
      <c r="U361" s="46"/>
    </row>
    <row r="362" spans="1:21" ht="22.5">
      <c r="A362" s="3" t="s">
        <v>86</v>
      </c>
      <c r="B362" s="15" t="s">
        <v>97</v>
      </c>
      <c r="C362" s="15">
        <v>1</v>
      </c>
      <c r="D362" s="15">
        <v>921</v>
      </c>
      <c r="E362" s="15">
        <v>1063</v>
      </c>
      <c r="F362" s="16">
        <v>600</v>
      </c>
      <c r="G362" s="8">
        <f>G363</f>
        <v>16706819.64</v>
      </c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8">
        <f>T363</f>
        <v>16751315.64</v>
      </c>
      <c r="U362" s="46"/>
    </row>
    <row r="363" spans="1:21" ht="11.25">
      <c r="A363" s="3" t="s">
        <v>59</v>
      </c>
      <c r="B363" s="15" t="s">
        <v>97</v>
      </c>
      <c r="C363" s="15">
        <v>1</v>
      </c>
      <c r="D363" s="15">
        <v>921</v>
      </c>
      <c r="E363" s="15">
        <v>1063</v>
      </c>
      <c r="F363" s="16">
        <v>610</v>
      </c>
      <c r="G363" s="8">
        <f>G364</f>
        <v>16706819.64</v>
      </c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8">
        <f>T364</f>
        <v>16751315.64</v>
      </c>
      <c r="U363" s="46"/>
    </row>
    <row r="364" spans="1:21" ht="45">
      <c r="A364" s="3" t="s">
        <v>28</v>
      </c>
      <c r="B364" s="15" t="s">
        <v>97</v>
      </c>
      <c r="C364" s="15">
        <v>1</v>
      </c>
      <c r="D364" s="15">
        <v>921</v>
      </c>
      <c r="E364" s="15">
        <v>1063</v>
      </c>
      <c r="F364" s="16">
        <v>611</v>
      </c>
      <c r="G364" s="8">
        <v>16706819.64</v>
      </c>
      <c r="H364" s="2"/>
      <c r="I364" s="2">
        <v>61272</v>
      </c>
      <c r="J364" s="2"/>
      <c r="K364" s="2"/>
      <c r="L364" s="2"/>
      <c r="M364" s="2"/>
      <c r="N364" s="2"/>
      <c r="O364" s="10">
        <v>-16776</v>
      </c>
      <c r="P364" s="10"/>
      <c r="Q364" s="10"/>
      <c r="R364" s="10"/>
      <c r="S364" s="10"/>
      <c r="T364" s="8">
        <f>G364+H364+I364+J364+K364+L364+M364+N364+O364+P364+Q364</f>
        <v>16751315.64</v>
      </c>
      <c r="U364" s="46"/>
    </row>
    <row r="365" spans="1:21" ht="45">
      <c r="A365" s="4" t="s">
        <v>134</v>
      </c>
      <c r="B365" s="15" t="s">
        <v>97</v>
      </c>
      <c r="C365" s="15">
        <v>1</v>
      </c>
      <c r="D365" s="15">
        <v>921</v>
      </c>
      <c r="E365" s="15">
        <v>1064</v>
      </c>
      <c r="F365" s="16"/>
      <c r="G365" s="8">
        <f>G366</f>
        <v>14892490</v>
      </c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8">
        <f>T366</f>
        <v>14892490</v>
      </c>
      <c r="U365" s="46"/>
    </row>
    <row r="366" spans="1:21" ht="22.5">
      <c r="A366" s="3" t="s">
        <v>86</v>
      </c>
      <c r="B366" s="15" t="s">
        <v>97</v>
      </c>
      <c r="C366" s="15">
        <v>1</v>
      </c>
      <c r="D366" s="15">
        <v>921</v>
      </c>
      <c r="E366" s="15">
        <v>1064</v>
      </c>
      <c r="F366" s="16">
        <v>600</v>
      </c>
      <c r="G366" s="8">
        <f>G367</f>
        <v>14892490</v>
      </c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8">
        <f>T367</f>
        <v>14892490</v>
      </c>
      <c r="U366" s="46"/>
    </row>
    <row r="367" spans="1:21" ht="11.25">
      <c r="A367" s="3" t="s">
        <v>59</v>
      </c>
      <c r="B367" s="15" t="s">
        <v>97</v>
      </c>
      <c r="C367" s="15">
        <v>1</v>
      </c>
      <c r="D367" s="15">
        <v>921</v>
      </c>
      <c r="E367" s="15">
        <v>1064</v>
      </c>
      <c r="F367" s="16">
        <v>610</v>
      </c>
      <c r="G367" s="8">
        <f>G368</f>
        <v>14892490</v>
      </c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8">
        <f>T368</f>
        <v>14892490</v>
      </c>
      <c r="U367" s="46"/>
    </row>
    <row r="368" spans="1:21" ht="45">
      <c r="A368" s="3" t="s">
        <v>28</v>
      </c>
      <c r="B368" s="15" t="s">
        <v>97</v>
      </c>
      <c r="C368" s="15">
        <v>1</v>
      </c>
      <c r="D368" s="15">
        <v>921</v>
      </c>
      <c r="E368" s="15">
        <v>1064</v>
      </c>
      <c r="F368" s="16">
        <v>611</v>
      </c>
      <c r="G368" s="8">
        <v>14892490</v>
      </c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8">
        <f>G368+H368+I368+J368+K368+L368+M368+N368+O368+P368+Q368</f>
        <v>14892490</v>
      </c>
      <c r="U368" s="46"/>
    </row>
    <row r="369" spans="1:21" ht="22.5">
      <c r="A369" s="4" t="s">
        <v>135</v>
      </c>
      <c r="B369" s="15" t="s">
        <v>97</v>
      </c>
      <c r="C369" s="15">
        <v>1</v>
      </c>
      <c r="D369" s="15">
        <v>921</v>
      </c>
      <c r="E369" s="15">
        <v>1065</v>
      </c>
      <c r="F369" s="16"/>
      <c r="G369" s="8">
        <f>G370</f>
        <v>5997011.44</v>
      </c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8">
        <f>T370</f>
        <v>6857482.920000001</v>
      </c>
      <c r="U369" s="46"/>
    </row>
    <row r="370" spans="1:21" ht="22.5">
      <c r="A370" s="3" t="s">
        <v>86</v>
      </c>
      <c r="B370" s="15" t="s">
        <v>97</v>
      </c>
      <c r="C370" s="15">
        <v>1</v>
      </c>
      <c r="D370" s="15">
        <v>921</v>
      </c>
      <c r="E370" s="15">
        <v>1065</v>
      </c>
      <c r="F370" s="16">
        <v>600</v>
      </c>
      <c r="G370" s="8">
        <f>G371</f>
        <v>5997011.44</v>
      </c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8">
        <f>T371</f>
        <v>6857482.920000001</v>
      </c>
      <c r="U370" s="46"/>
    </row>
    <row r="371" spans="1:21" ht="11.25">
      <c r="A371" s="3" t="s">
        <v>59</v>
      </c>
      <c r="B371" s="15" t="s">
        <v>97</v>
      </c>
      <c r="C371" s="15">
        <v>1</v>
      </c>
      <c r="D371" s="15">
        <v>921</v>
      </c>
      <c r="E371" s="15">
        <v>1065</v>
      </c>
      <c r="F371" s="16">
        <v>610</v>
      </c>
      <c r="G371" s="8">
        <f>G372</f>
        <v>5997011.44</v>
      </c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8">
        <f>T372</f>
        <v>6857482.920000001</v>
      </c>
      <c r="U371" s="46"/>
    </row>
    <row r="372" spans="1:21" ht="45">
      <c r="A372" s="3" t="s">
        <v>28</v>
      </c>
      <c r="B372" s="15" t="s">
        <v>97</v>
      </c>
      <c r="C372" s="15">
        <v>1</v>
      </c>
      <c r="D372" s="15">
        <v>921</v>
      </c>
      <c r="E372" s="15">
        <v>1065</v>
      </c>
      <c r="F372" s="16">
        <v>611</v>
      </c>
      <c r="G372" s="8">
        <v>5997011.44</v>
      </c>
      <c r="H372" s="2"/>
      <c r="I372" s="2"/>
      <c r="J372" s="2"/>
      <c r="K372" s="2"/>
      <c r="L372" s="2"/>
      <c r="M372" s="2"/>
      <c r="N372" s="2"/>
      <c r="O372" s="10">
        <v>-16625.52</v>
      </c>
      <c r="P372" s="10"/>
      <c r="Q372" s="10">
        <v>877097</v>
      </c>
      <c r="R372" s="10"/>
      <c r="S372" s="10"/>
      <c r="T372" s="8">
        <f>G372+H372+I372+J372+K372+L372+M372+N372+O372+P372+Q372</f>
        <v>6857482.920000001</v>
      </c>
      <c r="U372" s="46"/>
    </row>
    <row r="373" spans="1:21" ht="56.25">
      <c r="A373" s="4" t="s">
        <v>136</v>
      </c>
      <c r="B373" s="15" t="s">
        <v>97</v>
      </c>
      <c r="C373" s="15">
        <v>1</v>
      </c>
      <c r="D373" s="15">
        <v>921</v>
      </c>
      <c r="E373" s="15">
        <v>1470</v>
      </c>
      <c r="F373" s="16"/>
      <c r="G373" s="8">
        <f>G374</f>
        <v>177906971</v>
      </c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8">
        <f>T374</f>
        <v>177906971</v>
      </c>
      <c r="U373" s="46"/>
    </row>
    <row r="374" spans="1:21" ht="22.5">
      <c r="A374" s="3" t="s">
        <v>86</v>
      </c>
      <c r="B374" s="15" t="s">
        <v>97</v>
      </c>
      <c r="C374" s="15">
        <v>1</v>
      </c>
      <c r="D374" s="15">
        <v>921</v>
      </c>
      <c r="E374" s="15">
        <v>1470</v>
      </c>
      <c r="F374" s="16" t="s">
        <v>27</v>
      </c>
      <c r="G374" s="8">
        <f>G375</f>
        <v>177906971</v>
      </c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8">
        <f>T375</f>
        <v>177906971</v>
      </c>
      <c r="U374" s="46"/>
    </row>
    <row r="375" spans="1:21" ht="11.25">
      <c r="A375" s="3" t="s">
        <v>59</v>
      </c>
      <c r="B375" s="15" t="s">
        <v>97</v>
      </c>
      <c r="C375" s="15">
        <v>1</v>
      </c>
      <c r="D375" s="15">
        <v>921</v>
      </c>
      <c r="E375" s="15">
        <v>1470</v>
      </c>
      <c r="F375" s="16">
        <v>610</v>
      </c>
      <c r="G375" s="8">
        <f>G376</f>
        <v>177906971</v>
      </c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8">
        <f>T376</f>
        <v>177906971</v>
      </c>
      <c r="U375" s="46"/>
    </row>
    <row r="376" spans="1:21" ht="45">
      <c r="A376" s="3" t="s">
        <v>28</v>
      </c>
      <c r="B376" s="15" t="s">
        <v>97</v>
      </c>
      <c r="C376" s="15">
        <v>1</v>
      </c>
      <c r="D376" s="15">
        <v>921</v>
      </c>
      <c r="E376" s="15">
        <v>1470</v>
      </c>
      <c r="F376" s="16" t="s">
        <v>29</v>
      </c>
      <c r="G376" s="8">
        <v>177906971</v>
      </c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8">
        <f>G376+H376+I376+J376+K376+L376+M376+N376+O376+P376+Q376</f>
        <v>177906971</v>
      </c>
      <c r="U376" s="46"/>
    </row>
    <row r="377" spans="1:21" ht="22.5">
      <c r="A377" s="5" t="s">
        <v>41</v>
      </c>
      <c r="B377" s="15" t="s">
        <v>97</v>
      </c>
      <c r="C377" s="15">
        <v>1</v>
      </c>
      <c r="D377" s="15">
        <v>921</v>
      </c>
      <c r="E377" s="15">
        <v>1471</v>
      </c>
      <c r="F377" s="16"/>
      <c r="G377" s="8">
        <f>G378</f>
        <v>123777490</v>
      </c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8">
        <f>T378</f>
        <v>123777490</v>
      </c>
      <c r="U377" s="46"/>
    </row>
    <row r="378" spans="1:21" ht="22.5">
      <c r="A378" s="3" t="s">
        <v>86</v>
      </c>
      <c r="B378" s="15" t="s">
        <v>97</v>
      </c>
      <c r="C378" s="15">
        <v>1</v>
      </c>
      <c r="D378" s="15">
        <v>921</v>
      </c>
      <c r="E378" s="15">
        <v>1471</v>
      </c>
      <c r="F378" s="16" t="s">
        <v>27</v>
      </c>
      <c r="G378" s="8">
        <f>G379</f>
        <v>123777490</v>
      </c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8">
        <f>T379</f>
        <v>123777490</v>
      </c>
      <c r="U378" s="46"/>
    </row>
    <row r="379" spans="1:21" ht="11.25">
      <c r="A379" s="3" t="s">
        <v>59</v>
      </c>
      <c r="B379" s="15" t="s">
        <v>97</v>
      </c>
      <c r="C379" s="15">
        <v>1</v>
      </c>
      <c r="D379" s="15">
        <v>921</v>
      </c>
      <c r="E379" s="15">
        <v>1471</v>
      </c>
      <c r="F379" s="16">
        <v>610</v>
      </c>
      <c r="G379" s="8">
        <f>G380</f>
        <v>123777490</v>
      </c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8">
        <f>T380</f>
        <v>123777490</v>
      </c>
      <c r="U379" s="46"/>
    </row>
    <row r="380" spans="1:21" ht="45">
      <c r="A380" s="3" t="s">
        <v>28</v>
      </c>
      <c r="B380" s="15" t="s">
        <v>97</v>
      </c>
      <c r="C380" s="15">
        <v>1</v>
      </c>
      <c r="D380" s="15">
        <v>921</v>
      </c>
      <c r="E380" s="15">
        <v>1471</v>
      </c>
      <c r="F380" s="16" t="s">
        <v>29</v>
      </c>
      <c r="G380" s="8">
        <v>123777490</v>
      </c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8">
        <f>G380+H380+I380+J380+K380+L380+M380+N380+O380+P380+Q380</f>
        <v>123777490</v>
      </c>
      <c r="U380" s="46"/>
    </row>
    <row r="381" spans="1:21" ht="22.5">
      <c r="A381" s="32" t="s">
        <v>180</v>
      </c>
      <c r="B381" s="15" t="s">
        <v>97</v>
      </c>
      <c r="C381" s="15">
        <v>1</v>
      </c>
      <c r="D381" s="15">
        <v>921</v>
      </c>
      <c r="E381" s="15">
        <v>1473</v>
      </c>
      <c r="F381" s="16"/>
      <c r="G381" s="8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8">
        <f>T382</f>
        <v>3824900</v>
      </c>
      <c r="U381" s="46"/>
    </row>
    <row r="382" spans="1:21" ht="22.5">
      <c r="A382" s="13" t="s">
        <v>86</v>
      </c>
      <c r="B382" s="15" t="s">
        <v>97</v>
      </c>
      <c r="C382" s="15">
        <v>1</v>
      </c>
      <c r="D382" s="15">
        <v>921</v>
      </c>
      <c r="E382" s="15">
        <v>1473</v>
      </c>
      <c r="F382" s="16">
        <v>600</v>
      </c>
      <c r="G382" s="8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8">
        <f>T383</f>
        <v>3824900</v>
      </c>
      <c r="U382" s="46"/>
    </row>
    <row r="383" spans="1:21" ht="11.25">
      <c r="A383" s="13" t="s">
        <v>59</v>
      </c>
      <c r="B383" s="15" t="s">
        <v>97</v>
      </c>
      <c r="C383" s="15">
        <v>1</v>
      </c>
      <c r="D383" s="15">
        <v>921</v>
      </c>
      <c r="E383" s="15">
        <v>1473</v>
      </c>
      <c r="F383" s="16">
        <v>610</v>
      </c>
      <c r="G383" s="8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8">
        <f>T384</f>
        <v>3824900</v>
      </c>
      <c r="U383" s="46"/>
    </row>
    <row r="384" spans="1:21" ht="11.25">
      <c r="A384" s="13" t="s">
        <v>162</v>
      </c>
      <c r="B384" s="15" t="s">
        <v>97</v>
      </c>
      <c r="C384" s="15">
        <v>1</v>
      </c>
      <c r="D384" s="15">
        <v>921</v>
      </c>
      <c r="E384" s="15">
        <v>1473</v>
      </c>
      <c r="F384" s="16">
        <v>612</v>
      </c>
      <c r="G384" s="8"/>
      <c r="H384" s="2"/>
      <c r="I384" s="2"/>
      <c r="J384" s="2"/>
      <c r="K384" s="2">
        <v>3824900</v>
      </c>
      <c r="L384" s="2"/>
      <c r="M384" s="2"/>
      <c r="N384" s="2"/>
      <c r="O384" s="2"/>
      <c r="P384" s="2"/>
      <c r="Q384" s="2"/>
      <c r="R384" s="2"/>
      <c r="S384" s="2"/>
      <c r="T384" s="8">
        <f>G384+H384+I384+J384+K384+L384+M384+N384+O384+P384+Q384</f>
        <v>3824900</v>
      </c>
      <c r="U384" s="46"/>
    </row>
    <row r="385" spans="1:21" ht="45">
      <c r="A385" s="4" t="s">
        <v>137</v>
      </c>
      <c r="B385" s="15" t="s">
        <v>97</v>
      </c>
      <c r="C385" s="15">
        <v>1</v>
      </c>
      <c r="D385" s="15">
        <v>921</v>
      </c>
      <c r="E385" s="15">
        <v>1477</v>
      </c>
      <c r="F385" s="16"/>
      <c r="G385" s="8">
        <f>G386</f>
        <v>792707</v>
      </c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8">
        <f>T386</f>
        <v>828656</v>
      </c>
      <c r="U385" s="46"/>
    </row>
    <row r="386" spans="1:21" ht="22.5">
      <c r="A386" s="3" t="s">
        <v>86</v>
      </c>
      <c r="B386" s="15" t="s">
        <v>97</v>
      </c>
      <c r="C386" s="15">
        <v>1</v>
      </c>
      <c r="D386" s="15">
        <v>921</v>
      </c>
      <c r="E386" s="15">
        <v>1477</v>
      </c>
      <c r="F386" s="16" t="s">
        <v>27</v>
      </c>
      <c r="G386" s="8">
        <f>G387</f>
        <v>792707</v>
      </c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8">
        <f>T387</f>
        <v>828656</v>
      </c>
      <c r="U386" s="46"/>
    </row>
    <row r="387" spans="1:21" ht="11.25">
      <c r="A387" s="3" t="s">
        <v>59</v>
      </c>
      <c r="B387" s="15" t="s">
        <v>97</v>
      </c>
      <c r="C387" s="15">
        <v>1</v>
      </c>
      <c r="D387" s="15">
        <v>921</v>
      </c>
      <c r="E387" s="15">
        <v>1477</v>
      </c>
      <c r="F387" s="16">
        <v>610</v>
      </c>
      <c r="G387" s="8">
        <f>G388</f>
        <v>792707</v>
      </c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8">
        <f>T388</f>
        <v>828656</v>
      </c>
      <c r="U387" s="46"/>
    </row>
    <row r="388" spans="1:21" ht="45">
      <c r="A388" s="3" t="s">
        <v>28</v>
      </c>
      <c r="B388" s="15" t="s">
        <v>97</v>
      </c>
      <c r="C388" s="15">
        <v>1</v>
      </c>
      <c r="D388" s="15">
        <v>921</v>
      </c>
      <c r="E388" s="15">
        <v>1477</v>
      </c>
      <c r="F388" s="16" t="s">
        <v>29</v>
      </c>
      <c r="G388" s="8">
        <v>792707</v>
      </c>
      <c r="H388" s="2"/>
      <c r="I388" s="2"/>
      <c r="J388" s="2"/>
      <c r="K388" s="2"/>
      <c r="L388" s="2"/>
      <c r="M388" s="2"/>
      <c r="N388" s="2"/>
      <c r="O388" s="2"/>
      <c r="P388" s="10">
        <v>35949</v>
      </c>
      <c r="Q388" s="10"/>
      <c r="R388" s="10"/>
      <c r="S388" s="10"/>
      <c r="T388" s="8">
        <f>G388+H388+I388+J388+K388+L388+M388+N388+O388+P388+Q388</f>
        <v>828656</v>
      </c>
      <c r="U388" s="46"/>
    </row>
    <row r="389" spans="1:21" ht="22.5">
      <c r="A389" s="3" t="s">
        <v>196</v>
      </c>
      <c r="B389" s="15" t="s">
        <v>97</v>
      </c>
      <c r="C389" s="15">
        <v>1</v>
      </c>
      <c r="D389" s="15">
        <v>921</v>
      </c>
      <c r="E389" s="15">
        <v>1479</v>
      </c>
      <c r="F389" s="16"/>
      <c r="G389" s="8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8">
        <f>T390</f>
        <v>504000</v>
      </c>
      <c r="U389" s="46"/>
    </row>
    <row r="390" spans="1:21" ht="22.5">
      <c r="A390" s="3" t="s">
        <v>86</v>
      </c>
      <c r="B390" s="15" t="s">
        <v>97</v>
      </c>
      <c r="C390" s="15">
        <v>1</v>
      </c>
      <c r="D390" s="15">
        <v>921</v>
      </c>
      <c r="E390" s="15">
        <v>1479</v>
      </c>
      <c r="F390" s="16">
        <v>600</v>
      </c>
      <c r="G390" s="8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8">
        <f>T391</f>
        <v>504000</v>
      </c>
      <c r="U390" s="46"/>
    </row>
    <row r="391" spans="1:21" ht="11.25">
      <c r="A391" s="3" t="s">
        <v>59</v>
      </c>
      <c r="B391" s="15" t="s">
        <v>97</v>
      </c>
      <c r="C391" s="15">
        <v>1</v>
      </c>
      <c r="D391" s="15">
        <v>921</v>
      </c>
      <c r="E391" s="15">
        <v>1479</v>
      </c>
      <c r="F391" s="16">
        <v>610</v>
      </c>
      <c r="G391" s="8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8">
        <f>T392</f>
        <v>504000</v>
      </c>
      <c r="U391" s="46"/>
    </row>
    <row r="392" spans="1:21" ht="11.25">
      <c r="A392" s="13" t="s">
        <v>162</v>
      </c>
      <c r="B392" s="15" t="s">
        <v>97</v>
      </c>
      <c r="C392" s="15">
        <v>1</v>
      </c>
      <c r="D392" s="15">
        <v>921</v>
      </c>
      <c r="E392" s="15">
        <v>1479</v>
      </c>
      <c r="F392" s="16">
        <v>612</v>
      </c>
      <c r="G392" s="8"/>
      <c r="H392" s="2"/>
      <c r="I392" s="2"/>
      <c r="J392" s="2"/>
      <c r="K392" s="2"/>
      <c r="L392" s="2">
        <v>504000</v>
      </c>
      <c r="M392" s="2"/>
      <c r="N392" s="2"/>
      <c r="O392" s="2"/>
      <c r="P392" s="2"/>
      <c r="Q392" s="2"/>
      <c r="R392" s="2"/>
      <c r="S392" s="2"/>
      <c r="T392" s="8">
        <f>G392+H392+I392+J392+K392+L392+M392+N392+O392+P392+Q392</f>
        <v>504000</v>
      </c>
      <c r="U392" s="46"/>
    </row>
    <row r="393" spans="1:21" ht="11.25">
      <c r="A393" s="33" t="s">
        <v>195</v>
      </c>
      <c r="B393" s="15" t="s">
        <v>97</v>
      </c>
      <c r="C393" s="15">
        <v>1</v>
      </c>
      <c r="D393" s="15">
        <v>921</v>
      </c>
      <c r="E393" s="15">
        <v>1482</v>
      </c>
      <c r="F393" s="16"/>
      <c r="G393" s="8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8">
        <f>T394</f>
        <v>85000</v>
      </c>
      <c r="U393" s="46"/>
    </row>
    <row r="394" spans="1:21" ht="22.5">
      <c r="A394" s="13" t="s">
        <v>86</v>
      </c>
      <c r="B394" s="15" t="s">
        <v>97</v>
      </c>
      <c r="C394" s="15">
        <v>1</v>
      </c>
      <c r="D394" s="15">
        <v>921</v>
      </c>
      <c r="E394" s="15">
        <v>1482</v>
      </c>
      <c r="F394" s="16">
        <v>600</v>
      </c>
      <c r="G394" s="8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8">
        <f>T395</f>
        <v>85000</v>
      </c>
      <c r="U394" s="46"/>
    </row>
    <row r="395" spans="1:21" ht="11.25">
      <c r="A395" s="13" t="s">
        <v>59</v>
      </c>
      <c r="B395" s="15" t="s">
        <v>97</v>
      </c>
      <c r="C395" s="15">
        <v>1</v>
      </c>
      <c r="D395" s="15">
        <v>921</v>
      </c>
      <c r="E395" s="15">
        <v>1482</v>
      </c>
      <c r="F395" s="16">
        <v>610</v>
      </c>
      <c r="G395" s="8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8">
        <f>T396</f>
        <v>85000</v>
      </c>
      <c r="U395" s="46"/>
    </row>
    <row r="396" spans="1:21" ht="11.25">
      <c r="A396" s="13" t="s">
        <v>162</v>
      </c>
      <c r="B396" s="15" t="s">
        <v>97</v>
      </c>
      <c r="C396" s="15">
        <v>1</v>
      </c>
      <c r="D396" s="15">
        <v>921</v>
      </c>
      <c r="E396" s="15">
        <v>1482</v>
      </c>
      <c r="F396" s="16">
        <v>612</v>
      </c>
      <c r="G396" s="8"/>
      <c r="H396" s="2"/>
      <c r="I396" s="2"/>
      <c r="J396" s="2"/>
      <c r="K396" s="2"/>
      <c r="L396" s="2"/>
      <c r="M396" s="2"/>
      <c r="N396" s="2"/>
      <c r="O396" s="2">
        <v>85000</v>
      </c>
      <c r="P396" s="2"/>
      <c r="Q396" s="2"/>
      <c r="R396" s="2"/>
      <c r="S396" s="2"/>
      <c r="T396" s="8">
        <f>G396+H396+I396+J396+K396+L396+M396+N396+O396+P396+Q396</f>
        <v>85000</v>
      </c>
      <c r="U396" s="46"/>
    </row>
    <row r="397" spans="1:21" ht="56.25">
      <c r="A397" s="13" t="s">
        <v>201</v>
      </c>
      <c r="B397" s="15" t="s">
        <v>97</v>
      </c>
      <c r="C397" s="15">
        <v>1</v>
      </c>
      <c r="D397" s="15">
        <v>921</v>
      </c>
      <c r="E397" s="15">
        <v>5059</v>
      </c>
      <c r="F397" s="16"/>
      <c r="G397" s="8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8">
        <f>T398</f>
        <v>18385800</v>
      </c>
      <c r="U397" s="46"/>
    </row>
    <row r="398" spans="1:21" ht="22.5">
      <c r="A398" s="13" t="s">
        <v>86</v>
      </c>
      <c r="B398" s="15" t="s">
        <v>97</v>
      </c>
      <c r="C398" s="15">
        <v>1</v>
      </c>
      <c r="D398" s="15">
        <v>921</v>
      </c>
      <c r="E398" s="15">
        <v>5059</v>
      </c>
      <c r="F398" s="16">
        <v>600</v>
      </c>
      <c r="G398" s="8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8">
        <f>T399</f>
        <v>18385800</v>
      </c>
      <c r="U398" s="46"/>
    </row>
    <row r="399" spans="1:21" ht="11.25">
      <c r="A399" s="13" t="s">
        <v>59</v>
      </c>
      <c r="B399" s="15" t="s">
        <v>97</v>
      </c>
      <c r="C399" s="15">
        <v>1</v>
      </c>
      <c r="D399" s="15">
        <v>921</v>
      </c>
      <c r="E399" s="15">
        <v>5059</v>
      </c>
      <c r="F399" s="16">
        <v>610</v>
      </c>
      <c r="G399" s="8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8">
        <f>T400</f>
        <v>18385800</v>
      </c>
      <c r="U399" s="46"/>
    </row>
    <row r="400" spans="1:21" ht="11.25">
      <c r="A400" s="13" t="s">
        <v>162</v>
      </c>
      <c r="B400" s="15" t="s">
        <v>97</v>
      </c>
      <c r="C400" s="15">
        <v>1</v>
      </c>
      <c r="D400" s="15">
        <v>921</v>
      </c>
      <c r="E400" s="15">
        <v>5059</v>
      </c>
      <c r="F400" s="16">
        <v>612</v>
      </c>
      <c r="G400" s="8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>
        <v>18385800</v>
      </c>
      <c r="S400" s="2"/>
      <c r="T400" s="8">
        <f>R400</f>
        <v>18385800</v>
      </c>
      <c r="U400" s="46"/>
    </row>
    <row r="401" spans="1:21" ht="21">
      <c r="A401" s="18" t="s">
        <v>99</v>
      </c>
      <c r="B401" s="19" t="s">
        <v>97</v>
      </c>
      <c r="C401" s="19">
        <v>2</v>
      </c>
      <c r="D401" s="19"/>
      <c r="E401" s="19"/>
      <c r="F401" s="16"/>
      <c r="G401" s="21">
        <f>G407</f>
        <v>32378776</v>
      </c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1">
        <f>T407+T402</f>
        <v>39423197.59</v>
      </c>
      <c r="U401" s="45"/>
    </row>
    <row r="402" spans="1:21" ht="11.25">
      <c r="A402" s="18" t="s">
        <v>49</v>
      </c>
      <c r="B402" s="19" t="s">
        <v>97</v>
      </c>
      <c r="C402" s="19">
        <v>2</v>
      </c>
      <c r="D402" s="19">
        <v>902</v>
      </c>
      <c r="E402" s="19"/>
      <c r="F402" s="16"/>
      <c r="G402" s="21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1">
        <f>T403</f>
        <v>42000</v>
      </c>
      <c r="U402" s="45"/>
    </row>
    <row r="403" spans="1:21" ht="22.5">
      <c r="A403" s="26" t="s">
        <v>83</v>
      </c>
      <c r="B403" s="15" t="s">
        <v>97</v>
      </c>
      <c r="C403" s="15">
        <v>2</v>
      </c>
      <c r="D403" s="15">
        <v>902</v>
      </c>
      <c r="E403" s="15">
        <v>1324</v>
      </c>
      <c r="F403" s="16"/>
      <c r="G403" s="8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8">
        <f>T404</f>
        <v>42000</v>
      </c>
      <c r="U403" s="46"/>
    </row>
    <row r="404" spans="1:21" ht="22.5">
      <c r="A404" s="3" t="s">
        <v>86</v>
      </c>
      <c r="B404" s="15" t="s">
        <v>97</v>
      </c>
      <c r="C404" s="15">
        <v>2</v>
      </c>
      <c r="D404" s="15">
        <v>902</v>
      </c>
      <c r="E404" s="15">
        <v>1324</v>
      </c>
      <c r="F404" s="16" t="s">
        <v>27</v>
      </c>
      <c r="G404" s="8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8">
        <f>T405</f>
        <v>42000</v>
      </c>
      <c r="U404" s="46"/>
    </row>
    <row r="405" spans="1:21" ht="11.25">
      <c r="A405" s="3" t="s">
        <v>59</v>
      </c>
      <c r="B405" s="15" t="s">
        <v>97</v>
      </c>
      <c r="C405" s="15">
        <v>2</v>
      </c>
      <c r="D405" s="15">
        <v>902</v>
      </c>
      <c r="E405" s="15">
        <v>1324</v>
      </c>
      <c r="F405" s="16">
        <v>610</v>
      </c>
      <c r="G405" s="8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8">
        <f>T406</f>
        <v>42000</v>
      </c>
      <c r="U405" s="46"/>
    </row>
    <row r="406" spans="1:21" ht="11.25">
      <c r="A406" s="13" t="s">
        <v>162</v>
      </c>
      <c r="B406" s="15" t="s">
        <v>97</v>
      </c>
      <c r="C406" s="15">
        <v>2</v>
      </c>
      <c r="D406" s="15">
        <v>902</v>
      </c>
      <c r="E406" s="15">
        <v>1324</v>
      </c>
      <c r="F406" s="16">
        <v>612</v>
      </c>
      <c r="G406" s="8"/>
      <c r="H406" s="2"/>
      <c r="I406" s="2"/>
      <c r="J406" s="2"/>
      <c r="K406" s="2">
        <v>42000</v>
      </c>
      <c r="L406" s="2">
        <v>0</v>
      </c>
      <c r="M406" s="2"/>
      <c r="N406" s="2"/>
      <c r="O406" s="2"/>
      <c r="P406" s="2"/>
      <c r="Q406" s="2"/>
      <c r="R406" s="2"/>
      <c r="S406" s="2">
        <v>0</v>
      </c>
      <c r="T406" s="8">
        <f>G406+H406+I406+J406+K406+L406+M406+N406+O406+P406+Q406+R406+S406</f>
        <v>42000</v>
      </c>
      <c r="U406" s="46"/>
    </row>
    <row r="407" spans="1:21" ht="21">
      <c r="A407" s="18" t="s">
        <v>62</v>
      </c>
      <c r="B407" s="19" t="s">
        <v>97</v>
      </c>
      <c r="C407" s="19">
        <v>2</v>
      </c>
      <c r="D407" s="19">
        <v>921</v>
      </c>
      <c r="E407" s="19"/>
      <c r="F407" s="16"/>
      <c r="G407" s="21">
        <f>G408+G419+G423+G431+G438</f>
        <v>32378776</v>
      </c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1">
        <f>T408+T419+T423+T431+T438+T442</f>
        <v>39381197.59</v>
      </c>
      <c r="U407" s="45"/>
    </row>
    <row r="408" spans="1:21" ht="22.5">
      <c r="A408" s="26" t="s">
        <v>69</v>
      </c>
      <c r="B408" s="15" t="s">
        <v>97</v>
      </c>
      <c r="C408" s="15">
        <v>2</v>
      </c>
      <c r="D408" s="15">
        <v>921</v>
      </c>
      <c r="E408" s="15">
        <v>1004</v>
      </c>
      <c r="F408" s="25" t="s">
        <v>0</v>
      </c>
      <c r="G408" s="8">
        <f>G409+G413+G415</f>
        <v>4676000</v>
      </c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8">
        <f>T409+T413+T415</f>
        <v>4678415.68</v>
      </c>
      <c r="U408" s="46"/>
    </row>
    <row r="409" spans="1:21" ht="45">
      <c r="A409" s="3" t="s">
        <v>13</v>
      </c>
      <c r="B409" s="15" t="s">
        <v>97</v>
      </c>
      <c r="C409" s="15">
        <v>2</v>
      </c>
      <c r="D409" s="15">
        <v>921</v>
      </c>
      <c r="E409" s="15">
        <v>1004</v>
      </c>
      <c r="F409" s="16" t="s">
        <v>14</v>
      </c>
      <c r="G409" s="8">
        <f>G410</f>
        <v>4312078</v>
      </c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8">
        <f>T410</f>
        <v>4314493.68</v>
      </c>
      <c r="U409" s="46"/>
    </row>
    <row r="410" spans="1:21" ht="22.5">
      <c r="A410" s="3" t="s">
        <v>15</v>
      </c>
      <c r="B410" s="15" t="s">
        <v>97</v>
      </c>
      <c r="C410" s="15">
        <v>2</v>
      </c>
      <c r="D410" s="15">
        <v>921</v>
      </c>
      <c r="E410" s="15">
        <v>1004</v>
      </c>
      <c r="F410" s="16" t="s">
        <v>16</v>
      </c>
      <c r="G410" s="8">
        <f>G411+G412</f>
        <v>4312078</v>
      </c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8">
        <f>T411+T412</f>
        <v>4314493.68</v>
      </c>
      <c r="U410" s="46"/>
    </row>
    <row r="411" spans="1:21" ht="22.5">
      <c r="A411" s="3" t="s">
        <v>15</v>
      </c>
      <c r="B411" s="15" t="s">
        <v>97</v>
      </c>
      <c r="C411" s="15">
        <v>2</v>
      </c>
      <c r="D411" s="15">
        <v>921</v>
      </c>
      <c r="E411" s="15">
        <v>1004</v>
      </c>
      <c r="F411" s="16">
        <v>121</v>
      </c>
      <c r="G411" s="8">
        <v>4169978</v>
      </c>
      <c r="H411" s="2">
        <v>2415.68</v>
      </c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8">
        <f>G411+H411+I411+J411+K411+L411+M411+N411+O411+P411+Q411</f>
        <v>4172393.68</v>
      </c>
      <c r="U411" s="46"/>
    </row>
    <row r="412" spans="1:21" ht="22.5">
      <c r="A412" s="3" t="s">
        <v>68</v>
      </c>
      <c r="B412" s="15" t="s">
        <v>97</v>
      </c>
      <c r="C412" s="15">
        <v>2</v>
      </c>
      <c r="D412" s="15">
        <v>921</v>
      </c>
      <c r="E412" s="15">
        <v>1004</v>
      </c>
      <c r="F412" s="16">
        <v>122</v>
      </c>
      <c r="G412" s="8">
        <v>142100</v>
      </c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8">
        <f>G412+H412+I412+J412+K412+L412+M412+N412+O412+P412+Q412</f>
        <v>142100</v>
      </c>
      <c r="U412" s="46"/>
    </row>
    <row r="413" spans="1:21" ht="22.5">
      <c r="A413" s="3" t="s">
        <v>17</v>
      </c>
      <c r="B413" s="15" t="s">
        <v>97</v>
      </c>
      <c r="C413" s="15">
        <v>2</v>
      </c>
      <c r="D413" s="15">
        <v>921</v>
      </c>
      <c r="E413" s="15">
        <v>1004</v>
      </c>
      <c r="F413" s="16" t="s">
        <v>18</v>
      </c>
      <c r="G413" s="8">
        <f>G414</f>
        <v>360722</v>
      </c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8">
        <f>T414</f>
        <v>360634.78</v>
      </c>
      <c r="U413" s="46"/>
    </row>
    <row r="414" spans="1:21" ht="22.5">
      <c r="A414" s="3" t="s">
        <v>19</v>
      </c>
      <c r="B414" s="15" t="s">
        <v>97</v>
      </c>
      <c r="C414" s="15">
        <v>2</v>
      </c>
      <c r="D414" s="15">
        <v>921</v>
      </c>
      <c r="E414" s="15">
        <v>1004</v>
      </c>
      <c r="F414" s="16" t="s">
        <v>20</v>
      </c>
      <c r="G414" s="8">
        <v>360722</v>
      </c>
      <c r="H414" s="2"/>
      <c r="I414" s="2"/>
      <c r="J414" s="2"/>
      <c r="K414" s="2"/>
      <c r="L414" s="2"/>
      <c r="M414" s="2"/>
      <c r="N414" s="2"/>
      <c r="O414" s="2">
        <v>-87.22</v>
      </c>
      <c r="P414" s="2"/>
      <c r="Q414" s="2"/>
      <c r="R414" s="2"/>
      <c r="S414" s="2"/>
      <c r="T414" s="8">
        <f>G414+H414+I414+J414+K414+L414+M414+N414+O414+P414+Q414</f>
        <v>360634.78</v>
      </c>
      <c r="U414" s="46"/>
    </row>
    <row r="415" spans="1:21" ht="11.25">
      <c r="A415" s="3" t="s">
        <v>21</v>
      </c>
      <c r="B415" s="15" t="s">
        <v>97</v>
      </c>
      <c r="C415" s="15">
        <v>2</v>
      </c>
      <c r="D415" s="15">
        <v>921</v>
      </c>
      <c r="E415" s="15">
        <v>1004</v>
      </c>
      <c r="F415" s="16" t="s">
        <v>22</v>
      </c>
      <c r="G415" s="8">
        <f>G416</f>
        <v>3200</v>
      </c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8">
        <f>T416</f>
        <v>3287.22</v>
      </c>
      <c r="U415" s="46"/>
    </row>
    <row r="416" spans="1:21" ht="11.25">
      <c r="A416" s="3" t="s">
        <v>50</v>
      </c>
      <c r="B416" s="15" t="s">
        <v>97</v>
      </c>
      <c r="C416" s="15">
        <v>2</v>
      </c>
      <c r="D416" s="15">
        <v>921</v>
      </c>
      <c r="E416" s="15">
        <v>1004</v>
      </c>
      <c r="F416" s="16">
        <v>850</v>
      </c>
      <c r="G416" s="8">
        <f>G417+G418</f>
        <v>3200</v>
      </c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8">
        <f>T417+T418</f>
        <v>3287.22</v>
      </c>
      <c r="U416" s="46"/>
    </row>
    <row r="417" spans="1:21" ht="22.5" hidden="1">
      <c r="A417" s="3" t="s">
        <v>23</v>
      </c>
      <c r="B417" s="15" t="s">
        <v>97</v>
      </c>
      <c r="C417" s="15">
        <v>2</v>
      </c>
      <c r="D417" s="15">
        <v>921</v>
      </c>
      <c r="E417" s="15">
        <v>1004</v>
      </c>
      <c r="F417" s="16" t="s">
        <v>24</v>
      </c>
      <c r="G417" s="8">
        <v>0</v>
      </c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8">
        <v>0</v>
      </c>
      <c r="U417" s="46"/>
    </row>
    <row r="418" spans="1:21" ht="11.25">
      <c r="A418" s="3" t="s">
        <v>25</v>
      </c>
      <c r="B418" s="15" t="s">
        <v>97</v>
      </c>
      <c r="C418" s="15">
        <v>2</v>
      </c>
      <c r="D418" s="15">
        <v>921</v>
      </c>
      <c r="E418" s="15">
        <v>1004</v>
      </c>
      <c r="F418" s="16" t="s">
        <v>26</v>
      </c>
      <c r="G418" s="8">
        <v>3200</v>
      </c>
      <c r="H418" s="2"/>
      <c r="I418" s="2"/>
      <c r="J418" s="2"/>
      <c r="K418" s="2"/>
      <c r="L418" s="2"/>
      <c r="M418" s="2"/>
      <c r="N418" s="2"/>
      <c r="O418" s="2">
        <v>87.22</v>
      </c>
      <c r="P418" s="2"/>
      <c r="Q418" s="2"/>
      <c r="R418" s="2"/>
      <c r="S418" s="2"/>
      <c r="T418" s="8">
        <f>G418+H418+I418+J418+K418+L418+M418+N418+O418+P418+Q418</f>
        <v>3287.22</v>
      </c>
      <c r="U418" s="46"/>
    </row>
    <row r="419" spans="1:21" ht="67.5">
      <c r="A419" s="4" t="s">
        <v>138</v>
      </c>
      <c r="B419" s="15" t="s">
        <v>97</v>
      </c>
      <c r="C419" s="15">
        <v>2</v>
      </c>
      <c r="D419" s="15">
        <v>921</v>
      </c>
      <c r="E419" s="15">
        <v>1071</v>
      </c>
      <c r="F419" s="25" t="s">
        <v>0</v>
      </c>
      <c r="G419" s="8">
        <f>G420</f>
        <v>1212843</v>
      </c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8">
        <f>T420</f>
        <v>1461060</v>
      </c>
      <c r="U419" s="46"/>
    </row>
    <row r="420" spans="1:21" ht="22.5">
      <c r="A420" s="3" t="s">
        <v>86</v>
      </c>
      <c r="B420" s="15" t="s">
        <v>97</v>
      </c>
      <c r="C420" s="15">
        <v>2</v>
      </c>
      <c r="D420" s="15">
        <v>921</v>
      </c>
      <c r="E420" s="15">
        <v>1071</v>
      </c>
      <c r="F420" s="16" t="s">
        <v>27</v>
      </c>
      <c r="G420" s="8">
        <f>G421</f>
        <v>1212843</v>
      </c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8">
        <f>T421</f>
        <v>1461060</v>
      </c>
      <c r="U420" s="46"/>
    </row>
    <row r="421" spans="1:21" ht="11.25">
      <c r="A421" s="3" t="s">
        <v>59</v>
      </c>
      <c r="B421" s="15" t="s">
        <v>97</v>
      </c>
      <c r="C421" s="15">
        <v>2</v>
      </c>
      <c r="D421" s="15">
        <v>921</v>
      </c>
      <c r="E421" s="15">
        <v>1071</v>
      </c>
      <c r="F421" s="16">
        <v>610</v>
      </c>
      <c r="G421" s="8">
        <f>G422</f>
        <v>1212843</v>
      </c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8">
        <f>T422</f>
        <v>1461060</v>
      </c>
      <c r="U421" s="46"/>
    </row>
    <row r="422" spans="1:21" ht="45">
      <c r="A422" s="3" t="s">
        <v>28</v>
      </c>
      <c r="B422" s="15" t="s">
        <v>97</v>
      </c>
      <c r="C422" s="15">
        <v>2</v>
      </c>
      <c r="D422" s="15">
        <v>921</v>
      </c>
      <c r="E422" s="15">
        <v>1071</v>
      </c>
      <c r="F422" s="16" t="s">
        <v>29</v>
      </c>
      <c r="G422" s="8">
        <v>1212843</v>
      </c>
      <c r="H422" s="2"/>
      <c r="I422" s="2"/>
      <c r="J422" s="2"/>
      <c r="K422" s="2"/>
      <c r="L422" s="2"/>
      <c r="M422" s="2"/>
      <c r="N422" s="2"/>
      <c r="O422" s="2"/>
      <c r="P422" s="2"/>
      <c r="Q422" s="2">
        <v>248217</v>
      </c>
      <c r="R422" s="2"/>
      <c r="S422" s="2"/>
      <c r="T422" s="8">
        <f>G422+H422+I422+J422+K422+L422+M422+N422+O422+P422+Q422</f>
        <v>1461060</v>
      </c>
      <c r="U422" s="46"/>
    </row>
    <row r="423" spans="1:21" ht="45">
      <c r="A423" s="4" t="s">
        <v>139</v>
      </c>
      <c r="B423" s="15" t="s">
        <v>97</v>
      </c>
      <c r="C423" s="15">
        <v>2</v>
      </c>
      <c r="D423" s="15">
        <v>921</v>
      </c>
      <c r="E423" s="15">
        <v>1072</v>
      </c>
      <c r="F423" s="16"/>
      <c r="G423" s="8">
        <f>G424</f>
        <v>21241220</v>
      </c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8">
        <f>T424</f>
        <v>21241220</v>
      </c>
      <c r="U423" s="46"/>
    </row>
    <row r="424" spans="1:21" ht="22.5">
      <c r="A424" s="3" t="s">
        <v>86</v>
      </c>
      <c r="B424" s="15" t="s">
        <v>97</v>
      </c>
      <c r="C424" s="15">
        <v>2</v>
      </c>
      <c r="D424" s="15">
        <v>921</v>
      </c>
      <c r="E424" s="15">
        <v>1072</v>
      </c>
      <c r="F424" s="16" t="s">
        <v>27</v>
      </c>
      <c r="G424" s="8">
        <f>G425</f>
        <v>21241220</v>
      </c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8">
        <f>T425</f>
        <v>21241220</v>
      </c>
      <c r="U424" s="46"/>
    </row>
    <row r="425" spans="1:21" ht="11.25">
      <c r="A425" s="3" t="s">
        <v>59</v>
      </c>
      <c r="B425" s="15" t="s">
        <v>97</v>
      </c>
      <c r="C425" s="15">
        <v>2</v>
      </c>
      <c r="D425" s="15">
        <v>921</v>
      </c>
      <c r="E425" s="15">
        <v>1072</v>
      </c>
      <c r="F425" s="16">
        <v>610</v>
      </c>
      <c r="G425" s="8">
        <f>G426</f>
        <v>21241220</v>
      </c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8">
        <f>T426</f>
        <v>21241220</v>
      </c>
      <c r="U425" s="46"/>
    </row>
    <row r="426" spans="1:21" ht="45">
      <c r="A426" s="3" t="s">
        <v>28</v>
      </c>
      <c r="B426" s="15" t="s">
        <v>97</v>
      </c>
      <c r="C426" s="15">
        <v>2</v>
      </c>
      <c r="D426" s="15">
        <v>921</v>
      </c>
      <c r="E426" s="15">
        <v>1072</v>
      </c>
      <c r="F426" s="16" t="s">
        <v>29</v>
      </c>
      <c r="G426" s="8">
        <v>21241220</v>
      </c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8">
        <f>G426+H426+I426+J426+K426+L426+M426+N426+O426+P426+Q426</f>
        <v>21241220</v>
      </c>
      <c r="U426" s="46"/>
    </row>
    <row r="427" spans="1:21" ht="22.5" hidden="1">
      <c r="A427" s="26" t="s">
        <v>83</v>
      </c>
      <c r="B427" s="15" t="s">
        <v>97</v>
      </c>
      <c r="C427" s="15">
        <v>2</v>
      </c>
      <c r="D427" s="15">
        <v>902</v>
      </c>
      <c r="E427" s="15">
        <v>1324</v>
      </c>
      <c r="F427" s="16"/>
      <c r="G427" s="8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8">
        <f>T428</f>
        <v>0</v>
      </c>
      <c r="U427" s="46"/>
    </row>
    <row r="428" spans="1:21" ht="22.5" hidden="1">
      <c r="A428" s="3" t="s">
        <v>86</v>
      </c>
      <c r="B428" s="15" t="s">
        <v>97</v>
      </c>
      <c r="C428" s="15">
        <v>2</v>
      </c>
      <c r="D428" s="15">
        <v>902</v>
      </c>
      <c r="E428" s="15">
        <v>1324</v>
      </c>
      <c r="F428" s="16" t="s">
        <v>27</v>
      </c>
      <c r="G428" s="8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8">
        <f>T429</f>
        <v>0</v>
      </c>
      <c r="U428" s="46"/>
    </row>
    <row r="429" spans="1:21" ht="11.25" hidden="1">
      <c r="A429" s="3" t="s">
        <v>59</v>
      </c>
      <c r="B429" s="15" t="s">
        <v>97</v>
      </c>
      <c r="C429" s="15">
        <v>2</v>
      </c>
      <c r="D429" s="15">
        <v>902</v>
      </c>
      <c r="E429" s="15">
        <v>1324</v>
      </c>
      <c r="F429" s="16">
        <v>610</v>
      </c>
      <c r="G429" s="8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8">
        <f>T430</f>
        <v>0</v>
      </c>
      <c r="U429" s="46"/>
    </row>
    <row r="430" spans="1:21" ht="11.25" hidden="1">
      <c r="A430" s="13" t="s">
        <v>162</v>
      </c>
      <c r="B430" s="15" t="s">
        <v>97</v>
      </c>
      <c r="C430" s="15">
        <v>2</v>
      </c>
      <c r="D430" s="15">
        <v>902</v>
      </c>
      <c r="E430" s="15">
        <v>1324</v>
      </c>
      <c r="F430" s="16">
        <v>612</v>
      </c>
      <c r="G430" s="8"/>
      <c r="H430" s="2"/>
      <c r="I430" s="2"/>
      <c r="J430" s="2"/>
      <c r="K430" s="2">
        <v>0</v>
      </c>
      <c r="L430" s="2"/>
      <c r="M430" s="2"/>
      <c r="N430" s="2"/>
      <c r="O430" s="2"/>
      <c r="P430" s="2"/>
      <c r="Q430" s="2"/>
      <c r="R430" s="2"/>
      <c r="S430" s="2"/>
      <c r="T430" s="8">
        <v>0</v>
      </c>
      <c r="U430" s="46"/>
    </row>
    <row r="431" spans="1:21" ht="22.5">
      <c r="A431" s="26" t="s">
        <v>83</v>
      </c>
      <c r="B431" s="15" t="s">
        <v>97</v>
      </c>
      <c r="C431" s="15">
        <v>2</v>
      </c>
      <c r="D431" s="15">
        <v>921</v>
      </c>
      <c r="E431" s="15">
        <v>1324</v>
      </c>
      <c r="F431" s="16"/>
      <c r="G431" s="8">
        <f>G434</f>
        <v>1503221</v>
      </c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8">
        <f>T434+T432</f>
        <v>8255009.91</v>
      </c>
      <c r="U431" s="46"/>
    </row>
    <row r="432" spans="1:21" ht="22.5">
      <c r="A432" s="3" t="s">
        <v>17</v>
      </c>
      <c r="B432" s="15" t="s">
        <v>97</v>
      </c>
      <c r="C432" s="15">
        <v>2</v>
      </c>
      <c r="D432" s="15">
        <v>921</v>
      </c>
      <c r="E432" s="15">
        <v>1324</v>
      </c>
      <c r="F432" s="16">
        <v>200</v>
      </c>
      <c r="G432" s="8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8">
        <f>T433</f>
        <v>84236.2</v>
      </c>
      <c r="U432" s="46"/>
    </row>
    <row r="433" spans="1:21" ht="22.5">
      <c r="A433" s="3" t="s">
        <v>19</v>
      </c>
      <c r="B433" s="15" t="s">
        <v>97</v>
      </c>
      <c r="C433" s="15">
        <v>2</v>
      </c>
      <c r="D433" s="15">
        <v>921</v>
      </c>
      <c r="E433" s="15">
        <v>1324</v>
      </c>
      <c r="F433" s="16">
        <v>240</v>
      </c>
      <c r="G433" s="8"/>
      <c r="H433" s="2"/>
      <c r="I433" s="2"/>
      <c r="J433" s="2"/>
      <c r="K433" s="2"/>
      <c r="L433" s="2"/>
      <c r="M433" s="2"/>
      <c r="N433" s="2">
        <v>17516.2</v>
      </c>
      <c r="O433" s="2">
        <v>66720</v>
      </c>
      <c r="P433" s="2"/>
      <c r="Q433" s="2"/>
      <c r="R433" s="2"/>
      <c r="S433" s="2"/>
      <c r="T433" s="8">
        <f>G433+H433+I433+J433+K433+L433+M433+N433+O433+P433+Q433</f>
        <v>84236.2</v>
      </c>
      <c r="U433" s="46"/>
    </row>
    <row r="434" spans="1:21" ht="22.5">
      <c r="A434" s="3" t="s">
        <v>86</v>
      </c>
      <c r="B434" s="15" t="s">
        <v>97</v>
      </c>
      <c r="C434" s="15">
        <v>2</v>
      </c>
      <c r="D434" s="15">
        <v>921</v>
      </c>
      <c r="E434" s="15">
        <v>1324</v>
      </c>
      <c r="F434" s="16" t="s">
        <v>27</v>
      </c>
      <c r="G434" s="8">
        <f>G435</f>
        <v>1503221</v>
      </c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8">
        <f>T435</f>
        <v>8170773.71</v>
      </c>
      <c r="U434" s="46"/>
    </row>
    <row r="435" spans="1:21" ht="11.25">
      <c r="A435" s="3" t="s">
        <v>59</v>
      </c>
      <c r="B435" s="15" t="s">
        <v>97</v>
      </c>
      <c r="C435" s="15">
        <v>2</v>
      </c>
      <c r="D435" s="15">
        <v>921</v>
      </c>
      <c r="E435" s="15">
        <v>1324</v>
      </c>
      <c r="F435" s="16">
        <v>610</v>
      </c>
      <c r="G435" s="8">
        <f>G436</f>
        <v>1503221</v>
      </c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8">
        <f>T436+T437</f>
        <v>8170773.71</v>
      </c>
      <c r="U435" s="46">
        <v>811086.37</v>
      </c>
    </row>
    <row r="436" spans="1:21" ht="45" hidden="1">
      <c r="A436" s="3" t="s">
        <v>28</v>
      </c>
      <c r="B436" s="15" t="s">
        <v>97</v>
      </c>
      <c r="C436" s="15">
        <v>2</v>
      </c>
      <c r="D436" s="15">
        <v>921</v>
      </c>
      <c r="E436" s="15">
        <v>1324</v>
      </c>
      <c r="F436" s="16" t="s">
        <v>29</v>
      </c>
      <c r="G436" s="8">
        <v>1503221</v>
      </c>
      <c r="H436" s="2">
        <v>-1503221</v>
      </c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8">
        <f>G436+H436</f>
        <v>0</v>
      </c>
      <c r="U436" s="46"/>
    </row>
    <row r="437" spans="1:21" ht="11.25">
      <c r="A437" s="13" t="s">
        <v>162</v>
      </c>
      <c r="B437" s="15" t="s">
        <v>97</v>
      </c>
      <c r="C437" s="15">
        <v>2</v>
      </c>
      <c r="D437" s="15">
        <v>921</v>
      </c>
      <c r="E437" s="15">
        <v>1324</v>
      </c>
      <c r="F437" s="16">
        <v>612</v>
      </c>
      <c r="G437" s="8"/>
      <c r="H437" s="2">
        <v>1503221</v>
      </c>
      <c r="I437" s="2">
        <v>1023000</v>
      </c>
      <c r="J437" s="2"/>
      <c r="K437" s="2">
        <v>1665297</v>
      </c>
      <c r="L437" s="2">
        <v>234298</v>
      </c>
      <c r="M437" s="2">
        <v>582466.96</v>
      </c>
      <c r="N437" s="2">
        <v>200200</v>
      </c>
      <c r="O437" s="2">
        <v>904201.38</v>
      </c>
      <c r="P437" s="2">
        <v>607584</v>
      </c>
      <c r="Q437" s="2">
        <v>351419</v>
      </c>
      <c r="R437" s="2"/>
      <c r="S437" s="2">
        <v>1099086.37</v>
      </c>
      <c r="T437" s="8">
        <f>G437+H437+I437+J437+K437+L437+M437+N437+O437+P437+Q437+S437</f>
        <v>8170773.71</v>
      </c>
      <c r="U437" s="46">
        <v>288000</v>
      </c>
    </row>
    <row r="438" spans="1:21" ht="33.75">
      <c r="A438" s="5" t="s">
        <v>140</v>
      </c>
      <c r="B438" s="15" t="s">
        <v>97</v>
      </c>
      <c r="C438" s="15">
        <v>2</v>
      </c>
      <c r="D438" s="15">
        <v>921</v>
      </c>
      <c r="E438" s="15">
        <v>1478</v>
      </c>
      <c r="F438" s="16"/>
      <c r="G438" s="8">
        <f>G439</f>
        <v>3745492</v>
      </c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8">
        <f>T439</f>
        <v>3745492</v>
      </c>
      <c r="U438" s="46">
        <f>SUM(U435:U437)</f>
        <v>1099086.37</v>
      </c>
    </row>
    <row r="439" spans="1:21" ht="11.25">
      <c r="A439" s="3" t="s">
        <v>34</v>
      </c>
      <c r="B439" s="15" t="s">
        <v>97</v>
      </c>
      <c r="C439" s="15">
        <v>2</v>
      </c>
      <c r="D439" s="15">
        <v>921</v>
      </c>
      <c r="E439" s="15">
        <v>1478</v>
      </c>
      <c r="F439" s="16">
        <v>300</v>
      </c>
      <c r="G439" s="8">
        <f>G440</f>
        <v>3745492</v>
      </c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8">
        <f>T440</f>
        <v>3745492</v>
      </c>
      <c r="U439" s="46"/>
    </row>
    <row r="440" spans="1:21" ht="11.25">
      <c r="A440" s="3" t="s">
        <v>60</v>
      </c>
      <c r="B440" s="15" t="s">
        <v>97</v>
      </c>
      <c r="C440" s="15">
        <v>2</v>
      </c>
      <c r="D440" s="15">
        <v>921</v>
      </c>
      <c r="E440" s="15">
        <v>1478</v>
      </c>
      <c r="F440" s="16">
        <v>310</v>
      </c>
      <c r="G440" s="8">
        <f>G441</f>
        <v>3745492</v>
      </c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8">
        <f>T441</f>
        <v>3745492</v>
      </c>
      <c r="U440" s="46"/>
    </row>
    <row r="441" spans="1:21" ht="22.5">
      <c r="A441" s="3" t="s">
        <v>39</v>
      </c>
      <c r="B441" s="15" t="s">
        <v>97</v>
      </c>
      <c r="C441" s="15">
        <v>2</v>
      </c>
      <c r="D441" s="15">
        <v>921</v>
      </c>
      <c r="E441" s="15">
        <v>1478</v>
      </c>
      <c r="F441" s="16">
        <v>313</v>
      </c>
      <c r="G441" s="8">
        <v>3745492</v>
      </c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8">
        <f>G441+H441+I441+J441+K441+L441+M441+N441+O441+P441+Q441</f>
        <v>3745492</v>
      </c>
      <c r="U441" s="46"/>
    </row>
    <row r="442" spans="1:21" ht="24" hidden="1">
      <c r="A442" s="34" t="s">
        <v>184</v>
      </c>
      <c r="B442" s="15" t="s">
        <v>97</v>
      </c>
      <c r="C442" s="15">
        <v>2</v>
      </c>
      <c r="D442" s="15">
        <v>921</v>
      </c>
      <c r="E442" s="15">
        <v>1479</v>
      </c>
      <c r="F442" s="16"/>
      <c r="G442" s="8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8">
        <f>T443</f>
        <v>0</v>
      </c>
      <c r="U442" s="46"/>
    </row>
    <row r="443" spans="1:21" ht="22.5" hidden="1">
      <c r="A443" s="3" t="s">
        <v>86</v>
      </c>
      <c r="B443" s="15" t="s">
        <v>97</v>
      </c>
      <c r="C443" s="15">
        <v>2</v>
      </c>
      <c r="D443" s="15">
        <v>921</v>
      </c>
      <c r="E443" s="15">
        <v>1479</v>
      </c>
      <c r="F443" s="16">
        <v>600</v>
      </c>
      <c r="G443" s="8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8">
        <f>T444</f>
        <v>0</v>
      </c>
      <c r="U443" s="46"/>
    </row>
    <row r="444" spans="1:21" ht="11.25" hidden="1">
      <c r="A444" s="3" t="s">
        <v>59</v>
      </c>
      <c r="B444" s="15" t="s">
        <v>97</v>
      </c>
      <c r="C444" s="15">
        <v>2</v>
      </c>
      <c r="D444" s="15">
        <v>921</v>
      </c>
      <c r="E444" s="15">
        <v>1479</v>
      </c>
      <c r="F444" s="16">
        <v>610</v>
      </c>
      <c r="G444" s="8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8">
        <f>T445</f>
        <v>0</v>
      </c>
      <c r="U444" s="46"/>
    </row>
    <row r="445" spans="1:21" ht="11.25" hidden="1">
      <c r="A445" s="13" t="s">
        <v>162</v>
      </c>
      <c r="B445" s="15" t="s">
        <v>97</v>
      </c>
      <c r="C445" s="15">
        <v>2</v>
      </c>
      <c r="D445" s="15">
        <v>921</v>
      </c>
      <c r="E445" s="15">
        <v>1479</v>
      </c>
      <c r="F445" s="16">
        <v>612</v>
      </c>
      <c r="G445" s="8"/>
      <c r="H445" s="2"/>
      <c r="I445" s="2"/>
      <c r="J445" s="2"/>
      <c r="K445" s="2"/>
      <c r="L445" s="2">
        <v>0</v>
      </c>
      <c r="M445" s="2"/>
      <c r="N445" s="2"/>
      <c r="O445" s="2"/>
      <c r="P445" s="2"/>
      <c r="Q445" s="2"/>
      <c r="R445" s="2"/>
      <c r="S445" s="2"/>
      <c r="T445" s="8">
        <f>L445</f>
        <v>0</v>
      </c>
      <c r="U445" s="46"/>
    </row>
    <row r="446" spans="1:21" ht="31.5">
      <c r="A446" s="18" t="s">
        <v>100</v>
      </c>
      <c r="B446" s="19" t="s">
        <v>101</v>
      </c>
      <c r="C446" s="19"/>
      <c r="D446" s="19"/>
      <c r="E446" s="19"/>
      <c r="F446" s="20"/>
      <c r="G446" s="21">
        <f>G447</f>
        <v>15210822.530000001</v>
      </c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1">
        <f>T447</f>
        <v>14697479.030000001</v>
      </c>
      <c r="U446" s="45"/>
    </row>
    <row r="447" spans="1:21" ht="21">
      <c r="A447" s="30" t="s">
        <v>64</v>
      </c>
      <c r="B447" s="19" t="s">
        <v>101</v>
      </c>
      <c r="C447" s="19">
        <v>0</v>
      </c>
      <c r="D447" s="19">
        <v>961</v>
      </c>
      <c r="E447" s="19"/>
      <c r="F447" s="24"/>
      <c r="G447" s="21">
        <f>G448+G459+G463</f>
        <v>15210822.530000001</v>
      </c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1">
        <f>T448+T459+T463</f>
        <v>14697479.030000001</v>
      </c>
      <c r="U447" s="45"/>
    </row>
    <row r="448" spans="1:21" ht="22.5">
      <c r="A448" s="26" t="s">
        <v>82</v>
      </c>
      <c r="B448" s="15" t="s">
        <v>101</v>
      </c>
      <c r="C448" s="15">
        <v>0</v>
      </c>
      <c r="D448" s="15">
        <v>961</v>
      </c>
      <c r="E448" s="35">
        <v>1004</v>
      </c>
      <c r="F448" s="25" t="s">
        <v>0</v>
      </c>
      <c r="G448" s="8">
        <f>G449+G453+G455</f>
        <v>7239000</v>
      </c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8">
        <f>T449+T453+T455</f>
        <v>7245100</v>
      </c>
      <c r="U448" s="46"/>
    </row>
    <row r="449" spans="1:21" ht="45">
      <c r="A449" s="3" t="s">
        <v>13</v>
      </c>
      <c r="B449" s="15" t="s">
        <v>101</v>
      </c>
      <c r="C449" s="15">
        <v>0</v>
      </c>
      <c r="D449" s="15">
        <v>961</v>
      </c>
      <c r="E449" s="35">
        <v>1004</v>
      </c>
      <c r="F449" s="16" t="s">
        <v>14</v>
      </c>
      <c r="G449" s="8">
        <f>G450</f>
        <v>6443341</v>
      </c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8">
        <f>T450</f>
        <v>6340451</v>
      </c>
      <c r="U449" s="46"/>
    </row>
    <row r="450" spans="1:21" ht="22.5">
      <c r="A450" s="3" t="s">
        <v>15</v>
      </c>
      <c r="B450" s="15" t="s">
        <v>101</v>
      </c>
      <c r="C450" s="15">
        <v>0</v>
      </c>
      <c r="D450" s="15">
        <v>961</v>
      </c>
      <c r="E450" s="35">
        <v>1004</v>
      </c>
      <c r="F450" s="16" t="s">
        <v>16</v>
      </c>
      <c r="G450" s="8">
        <f>G451+G452</f>
        <v>6443341</v>
      </c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8">
        <f>T451+T452</f>
        <v>6340451</v>
      </c>
      <c r="U450" s="46"/>
    </row>
    <row r="451" spans="1:21" ht="33.75">
      <c r="A451" s="3" t="s">
        <v>84</v>
      </c>
      <c r="B451" s="15" t="s">
        <v>101</v>
      </c>
      <c r="C451" s="15">
        <v>0</v>
      </c>
      <c r="D451" s="15">
        <v>961</v>
      </c>
      <c r="E451" s="35">
        <v>1004</v>
      </c>
      <c r="F451" s="16">
        <v>121</v>
      </c>
      <c r="G451" s="8">
        <v>6213726</v>
      </c>
      <c r="H451" s="2">
        <v>184973</v>
      </c>
      <c r="I451" s="2"/>
      <c r="J451" s="2"/>
      <c r="K451" s="2">
        <v>-225673</v>
      </c>
      <c r="L451" s="2"/>
      <c r="M451" s="2"/>
      <c r="N451" s="2">
        <v>-79514</v>
      </c>
      <c r="O451" s="2"/>
      <c r="P451" s="2"/>
      <c r="Q451" s="2">
        <v>35926</v>
      </c>
      <c r="R451" s="2"/>
      <c r="S451" s="2"/>
      <c r="T451" s="8">
        <f>G451+H451+I451+J451+K451+L451+M451+N451+O451+P451+Q451</f>
        <v>6129438</v>
      </c>
      <c r="U451" s="46"/>
    </row>
    <row r="452" spans="1:21" ht="22.5">
      <c r="A452" s="3" t="s">
        <v>68</v>
      </c>
      <c r="B452" s="15" t="s">
        <v>101</v>
      </c>
      <c r="C452" s="15">
        <v>0</v>
      </c>
      <c r="D452" s="15">
        <v>961</v>
      </c>
      <c r="E452" s="35">
        <v>1004</v>
      </c>
      <c r="F452" s="16">
        <v>122</v>
      </c>
      <c r="G452" s="8">
        <v>229615</v>
      </c>
      <c r="H452" s="2"/>
      <c r="I452" s="2"/>
      <c r="J452" s="2"/>
      <c r="K452" s="2"/>
      <c r="L452" s="2"/>
      <c r="M452" s="2"/>
      <c r="N452" s="2"/>
      <c r="O452" s="2"/>
      <c r="P452" s="2"/>
      <c r="Q452" s="2">
        <v>-18602</v>
      </c>
      <c r="R452" s="2"/>
      <c r="S452" s="2"/>
      <c r="T452" s="8">
        <f>G452+H452+I452+J452+K452+L452+M452+N452+O452+P452+Q452</f>
        <v>211013</v>
      </c>
      <c r="U452" s="46"/>
    </row>
    <row r="453" spans="1:21" ht="22.5">
      <c r="A453" s="3" t="s">
        <v>17</v>
      </c>
      <c r="B453" s="15" t="s">
        <v>101</v>
      </c>
      <c r="C453" s="15">
        <v>0</v>
      </c>
      <c r="D453" s="15">
        <v>961</v>
      </c>
      <c r="E453" s="35">
        <v>1004</v>
      </c>
      <c r="F453" s="16" t="s">
        <v>18</v>
      </c>
      <c r="G453" s="8">
        <f>G454</f>
        <v>782555</v>
      </c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8">
        <f>T454</f>
        <v>891545</v>
      </c>
      <c r="U453" s="46"/>
    </row>
    <row r="454" spans="1:21" ht="22.5">
      <c r="A454" s="3" t="s">
        <v>19</v>
      </c>
      <c r="B454" s="15" t="s">
        <v>101</v>
      </c>
      <c r="C454" s="15">
        <v>0</v>
      </c>
      <c r="D454" s="15">
        <v>961</v>
      </c>
      <c r="E454" s="35">
        <v>1004</v>
      </c>
      <c r="F454" s="16" t="s">
        <v>20</v>
      </c>
      <c r="G454" s="8">
        <v>782555</v>
      </c>
      <c r="H454" s="2"/>
      <c r="I454" s="2"/>
      <c r="J454" s="2"/>
      <c r="K454" s="2"/>
      <c r="L454" s="2"/>
      <c r="M454" s="2"/>
      <c r="N454" s="2">
        <v>79514</v>
      </c>
      <c r="O454" s="2"/>
      <c r="P454" s="2"/>
      <c r="Q454" s="2">
        <v>29476</v>
      </c>
      <c r="R454" s="2"/>
      <c r="S454" s="2"/>
      <c r="T454" s="8">
        <f>G454+H454+I454+J454+K454+L454+M454+N454+O454+P454+Q454</f>
        <v>891545</v>
      </c>
      <c r="U454" s="46"/>
    </row>
    <row r="455" spans="1:21" ht="11.25">
      <c r="A455" s="3" t="s">
        <v>21</v>
      </c>
      <c r="B455" s="15" t="s">
        <v>101</v>
      </c>
      <c r="C455" s="15">
        <v>0</v>
      </c>
      <c r="D455" s="15">
        <v>961</v>
      </c>
      <c r="E455" s="35">
        <v>1004</v>
      </c>
      <c r="F455" s="16" t="s">
        <v>22</v>
      </c>
      <c r="G455" s="8">
        <f>G456</f>
        <v>13104</v>
      </c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8">
        <f>T456</f>
        <v>13104</v>
      </c>
      <c r="U455" s="46"/>
    </row>
    <row r="456" spans="1:21" ht="11.25">
      <c r="A456" s="3" t="s">
        <v>50</v>
      </c>
      <c r="B456" s="15" t="s">
        <v>101</v>
      </c>
      <c r="C456" s="15">
        <v>0</v>
      </c>
      <c r="D456" s="15">
        <v>961</v>
      </c>
      <c r="E456" s="35">
        <v>1004</v>
      </c>
      <c r="F456" s="16">
        <v>850</v>
      </c>
      <c r="G456" s="8">
        <f>G457+G458</f>
        <v>13104</v>
      </c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8">
        <f>T457+T458</f>
        <v>13104</v>
      </c>
      <c r="U456" s="46"/>
    </row>
    <row r="457" spans="1:21" ht="22.5">
      <c r="A457" s="3" t="s">
        <v>23</v>
      </c>
      <c r="B457" s="15" t="s">
        <v>101</v>
      </c>
      <c r="C457" s="15">
        <v>0</v>
      </c>
      <c r="D457" s="15">
        <v>961</v>
      </c>
      <c r="E457" s="35">
        <v>1004</v>
      </c>
      <c r="F457" s="16" t="s">
        <v>24</v>
      </c>
      <c r="G457" s="8">
        <v>6100</v>
      </c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8">
        <f>G457+H457+I457+J457+K457+L457+M457+N457+O457+P457+Q457</f>
        <v>6100</v>
      </c>
      <c r="U457" s="46"/>
    </row>
    <row r="458" spans="1:21" ht="11.25">
      <c r="A458" s="3" t="s">
        <v>25</v>
      </c>
      <c r="B458" s="15" t="s">
        <v>101</v>
      </c>
      <c r="C458" s="15">
        <v>0</v>
      </c>
      <c r="D458" s="15">
        <v>961</v>
      </c>
      <c r="E458" s="35">
        <v>1004</v>
      </c>
      <c r="F458" s="16" t="s">
        <v>26</v>
      </c>
      <c r="G458" s="8">
        <v>7004</v>
      </c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8">
        <f>G458+H458+I458+J458+K458+L458+M458+N458+O458+P458+Q458</f>
        <v>7004</v>
      </c>
      <c r="U458" s="46"/>
    </row>
    <row r="459" spans="1:21" ht="22.5">
      <c r="A459" s="4" t="s">
        <v>141</v>
      </c>
      <c r="B459" s="15" t="s">
        <v>101</v>
      </c>
      <c r="C459" s="15">
        <v>0</v>
      </c>
      <c r="D459" s="15">
        <v>961</v>
      </c>
      <c r="E459" s="15">
        <v>1400</v>
      </c>
      <c r="F459" s="25" t="s">
        <v>0</v>
      </c>
      <c r="G459" s="8">
        <f>G460</f>
        <v>7971822.53</v>
      </c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8">
        <f>T460</f>
        <v>7452379.03</v>
      </c>
      <c r="U459" s="46"/>
    </row>
    <row r="460" spans="1:21" ht="11.25">
      <c r="A460" s="3" t="s">
        <v>42</v>
      </c>
      <c r="B460" s="15" t="s">
        <v>101</v>
      </c>
      <c r="C460" s="15">
        <v>0</v>
      </c>
      <c r="D460" s="15">
        <v>961</v>
      </c>
      <c r="E460" s="15">
        <v>1400</v>
      </c>
      <c r="F460" s="16" t="s">
        <v>43</v>
      </c>
      <c r="G460" s="8">
        <f>G461</f>
        <v>7971822.53</v>
      </c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8">
        <f>T461</f>
        <v>7452379.03</v>
      </c>
      <c r="U460" s="46"/>
    </row>
    <row r="461" spans="1:21" ht="11.25">
      <c r="A461" s="3" t="s">
        <v>65</v>
      </c>
      <c r="B461" s="15" t="s">
        <v>101</v>
      </c>
      <c r="C461" s="15">
        <v>0</v>
      </c>
      <c r="D461" s="15">
        <v>961</v>
      </c>
      <c r="E461" s="15">
        <v>1400</v>
      </c>
      <c r="F461" s="16">
        <v>730</v>
      </c>
      <c r="G461" s="8">
        <v>7971822.53</v>
      </c>
      <c r="H461" s="2"/>
      <c r="I461" s="2"/>
      <c r="J461" s="2"/>
      <c r="K461" s="2"/>
      <c r="L461" s="2"/>
      <c r="M461" s="2"/>
      <c r="N461" s="2"/>
      <c r="O461" s="2"/>
      <c r="P461" s="2"/>
      <c r="Q461" s="2">
        <v>-519443.5</v>
      </c>
      <c r="R461" s="2"/>
      <c r="S461" s="2"/>
      <c r="T461" s="8">
        <f>G461+H461+I461+J461+K461+L461+M461+N461+O461+P461+Q461</f>
        <v>7452379.03</v>
      </c>
      <c r="U461" s="46"/>
    </row>
    <row r="462" spans="1:21" ht="11.25" hidden="1">
      <c r="A462" s="3" t="s">
        <v>66</v>
      </c>
      <c r="B462" s="15" t="s">
        <v>101</v>
      </c>
      <c r="C462" s="15">
        <v>0</v>
      </c>
      <c r="D462" s="15">
        <v>961</v>
      </c>
      <c r="E462" s="15"/>
      <c r="F462" s="16"/>
      <c r="G462" s="8">
        <f>G463</f>
        <v>0</v>
      </c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8">
        <f>T463</f>
        <v>0</v>
      </c>
      <c r="U462" s="46"/>
    </row>
    <row r="463" spans="1:21" ht="11.25" hidden="1">
      <c r="A463" s="3" t="s">
        <v>66</v>
      </c>
      <c r="B463" s="15" t="s">
        <v>101</v>
      </c>
      <c r="C463" s="15">
        <v>0</v>
      </c>
      <c r="D463" s="15">
        <v>961</v>
      </c>
      <c r="E463" s="15">
        <v>1014</v>
      </c>
      <c r="F463" s="16"/>
      <c r="G463" s="8">
        <f>G464</f>
        <v>0</v>
      </c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8">
        <f>T464</f>
        <v>0</v>
      </c>
      <c r="U463" s="46"/>
    </row>
    <row r="464" spans="1:21" ht="11.25" hidden="1">
      <c r="A464" s="3" t="s">
        <v>66</v>
      </c>
      <c r="B464" s="15" t="s">
        <v>101</v>
      </c>
      <c r="C464" s="15">
        <v>0</v>
      </c>
      <c r="D464" s="15">
        <v>961</v>
      </c>
      <c r="E464" s="15">
        <v>1014</v>
      </c>
      <c r="F464" s="16">
        <v>999</v>
      </c>
      <c r="G464" s="8">
        <v>0</v>
      </c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8">
        <v>0</v>
      </c>
      <c r="U464" s="46"/>
    </row>
    <row r="465" spans="1:21" ht="31.5">
      <c r="A465" s="30" t="s">
        <v>102</v>
      </c>
      <c r="B465" s="19" t="s">
        <v>103</v>
      </c>
      <c r="C465" s="19"/>
      <c r="D465" s="19"/>
      <c r="E465" s="19"/>
      <c r="F465" s="20"/>
      <c r="G465" s="21">
        <f>G470+G474+G478</f>
        <v>140880</v>
      </c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1">
        <f>T470+T474+T478+T466</f>
        <v>214080</v>
      </c>
      <c r="U465" s="45"/>
    </row>
    <row r="466" spans="1:21" ht="11.25">
      <c r="A466" s="22" t="s">
        <v>49</v>
      </c>
      <c r="B466" s="19" t="s">
        <v>103</v>
      </c>
      <c r="C466" s="19">
        <v>0</v>
      </c>
      <c r="D466" s="19">
        <v>902</v>
      </c>
      <c r="E466" s="19"/>
      <c r="F466" s="20"/>
      <c r="G466" s="21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1">
        <f>T467</f>
        <v>30000</v>
      </c>
      <c r="U466" s="45"/>
    </row>
    <row r="467" spans="1:21" ht="22.5">
      <c r="A467" s="4" t="s">
        <v>80</v>
      </c>
      <c r="B467" s="15" t="s">
        <v>103</v>
      </c>
      <c r="C467" s="15">
        <v>0</v>
      </c>
      <c r="D467" s="19">
        <v>902</v>
      </c>
      <c r="E467" s="15">
        <v>1122</v>
      </c>
      <c r="F467" s="16"/>
      <c r="G467" s="21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1">
        <f>T468</f>
        <v>30000</v>
      </c>
      <c r="U467" s="45"/>
    </row>
    <row r="468" spans="1:21" ht="22.5">
      <c r="A468" s="3" t="s">
        <v>17</v>
      </c>
      <c r="B468" s="15" t="s">
        <v>103</v>
      </c>
      <c r="C468" s="15">
        <v>0</v>
      </c>
      <c r="D468" s="19">
        <v>902</v>
      </c>
      <c r="E468" s="15">
        <v>1122</v>
      </c>
      <c r="F468" s="16" t="s">
        <v>18</v>
      </c>
      <c r="G468" s="21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1">
        <f>T469</f>
        <v>30000</v>
      </c>
      <c r="U468" s="45"/>
    </row>
    <row r="469" spans="1:21" ht="22.5">
      <c r="A469" s="3" t="s">
        <v>19</v>
      </c>
      <c r="B469" s="15" t="s">
        <v>103</v>
      </c>
      <c r="C469" s="15">
        <v>0</v>
      </c>
      <c r="D469" s="19">
        <v>902</v>
      </c>
      <c r="E469" s="15">
        <v>1122</v>
      </c>
      <c r="F469" s="16" t="s">
        <v>20</v>
      </c>
      <c r="G469" s="21"/>
      <c r="H469" s="2"/>
      <c r="I469" s="2"/>
      <c r="J469" s="2"/>
      <c r="K469" s="2"/>
      <c r="L469" s="2"/>
      <c r="M469" s="2"/>
      <c r="N469" s="2"/>
      <c r="O469" s="2"/>
      <c r="P469" s="2">
        <v>30000</v>
      </c>
      <c r="Q469" s="2">
        <v>0</v>
      </c>
      <c r="R469" s="2"/>
      <c r="S469" s="2"/>
      <c r="T469" s="8">
        <f>G469+H469+I469+J469+K469+L469+M469+N469+O469+P469+Q469</f>
        <v>30000</v>
      </c>
      <c r="U469" s="45">
        <v>30000</v>
      </c>
    </row>
    <row r="470" spans="1:21" ht="11.25">
      <c r="A470" s="18" t="s">
        <v>61</v>
      </c>
      <c r="B470" s="19" t="s">
        <v>103</v>
      </c>
      <c r="C470" s="19">
        <v>0</v>
      </c>
      <c r="D470" s="19">
        <v>903</v>
      </c>
      <c r="E470" s="19"/>
      <c r="F470" s="20"/>
      <c r="G470" s="21">
        <f>G471</f>
        <v>41600</v>
      </c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1">
        <f>T471</f>
        <v>71600</v>
      </c>
      <c r="U470" s="45"/>
    </row>
    <row r="471" spans="1:21" ht="22.5">
      <c r="A471" s="4" t="s">
        <v>80</v>
      </c>
      <c r="B471" s="15" t="s">
        <v>103</v>
      </c>
      <c r="C471" s="15">
        <v>0</v>
      </c>
      <c r="D471" s="15">
        <v>903</v>
      </c>
      <c r="E471" s="15">
        <v>1122</v>
      </c>
      <c r="F471" s="16"/>
      <c r="G471" s="8">
        <f>G472</f>
        <v>41600</v>
      </c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8">
        <f>T472</f>
        <v>71600</v>
      </c>
      <c r="U471" s="46"/>
    </row>
    <row r="472" spans="1:21" ht="22.5">
      <c r="A472" s="3" t="s">
        <v>17</v>
      </c>
      <c r="B472" s="15" t="s">
        <v>103</v>
      </c>
      <c r="C472" s="15">
        <v>0</v>
      </c>
      <c r="D472" s="15">
        <v>903</v>
      </c>
      <c r="E472" s="15">
        <v>1122</v>
      </c>
      <c r="F472" s="16" t="s">
        <v>18</v>
      </c>
      <c r="G472" s="8">
        <f>G473</f>
        <v>41600</v>
      </c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8">
        <f>T473</f>
        <v>71600</v>
      </c>
      <c r="U472" s="46"/>
    </row>
    <row r="473" spans="1:21" ht="22.5">
      <c r="A473" s="3" t="s">
        <v>19</v>
      </c>
      <c r="B473" s="15" t="s">
        <v>103</v>
      </c>
      <c r="C473" s="15">
        <v>0</v>
      </c>
      <c r="D473" s="15">
        <v>903</v>
      </c>
      <c r="E473" s="15">
        <v>1122</v>
      </c>
      <c r="F473" s="16" t="s">
        <v>20</v>
      </c>
      <c r="G473" s="8">
        <v>41600</v>
      </c>
      <c r="H473" s="2"/>
      <c r="I473" s="2"/>
      <c r="J473" s="2"/>
      <c r="K473" s="2"/>
      <c r="L473" s="2"/>
      <c r="M473" s="2"/>
      <c r="N473" s="2"/>
      <c r="O473" s="2"/>
      <c r="P473" s="2">
        <v>30000</v>
      </c>
      <c r="Q473" s="2"/>
      <c r="R473" s="2"/>
      <c r="S473" s="2"/>
      <c r="T473" s="8">
        <f>G473+H473+I473+J473+K473+L473+M473+N473+O473+P473+Q473</f>
        <v>71600</v>
      </c>
      <c r="U473" s="46">
        <v>71600</v>
      </c>
    </row>
    <row r="474" spans="1:21" ht="21">
      <c r="A474" s="18" t="s">
        <v>62</v>
      </c>
      <c r="B474" s="19" t="s">
        <v>103</v>
      </c>
      <c r="C474" s="19">
        <v>0</v>
      </c>
      <c r="D474" s="19">
        <v>921</v>
      </c>
      <c r="E474" s="19"/>
      <c r="F474" s="20"/>
      <c r="G474" s="21">
        <f>G475</f>
        <v>53380</v>
      </c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1">
        <f>T475</f>
        <v>83380</v>
      </c>
      <c r="U474" s="45"/>
    </row>
    <row r="475" spans="1:21" ht="22.5">
      <c r="A475" s="4" t="s">
        <v>80</v>
      </c>
      <c r="B475" s="15" t="s">
        <v>103</v>
      </c>
      <c r="C475" s="15">
        <v>0</v>
      </c>
      <c r="D475" s="15">
        <v>921</v>
      </c>
      <c r="E475" s="15">
        <v>1122</v>
      </c>
      <c r="F475" s="16"/>
      <c r="G475" s="8">
        <f>G476</f>
        <v>53380</v>
      </c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8">
        <f>T476</f>
        <v>83380</v>
      </c>
      <c r="U475" s="46"/>
    </row>
    <row r="476" spans="1:21" ht="22.5">
      <c r="A476" s="3" t="s">
        <v>17</v>
      </c>
      <c r="B476" s="15" t="s">
        <v>103</v>
      </c>
      <c r="C476" s="15">
        <v>0</v>
      </c>
      <c r="D476" s="15">
        <v>921</v>
      </c>
      <c r="E476" s="15">
        <v>1122</v>
      </c>
      <c r="F476" s="16" t="s">
        <v>18</v>
      </c>
      <c r="G476" s="8">
        <f>G477</f>
        <v>53380</v>
      </c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8">
        <f>T477</f>
        <v>83380</v>
      </c>
      <c r="U476" s="46"/>
    </row>
    <row r="477" spans="1:21" ht="22.5">
      <c r="A477" s="3" t="s">
        <v>19</v>
      </c>
      <c r="B477" s="15" t="s">
        <v>103</v>
      </c>
      <c r="C477" s="15">
        <v>0</v>
      </c>
      <c r="D477" s="15">
        <v>921</v>
      </c>
      <c r="E477" s="15">
        <v>1122</v>
      </c>
      <c r="F477" s="16" t="s">
        <v>20</v>
      </c>
      <c r="G477" s="8">
        <v>53380</v>
      </c>
      <c r="H477" s="2"/>
      <c r="I477" s="2"/>
      <c r="J477" s="2"/>
      <c r="K477" s="2"/>
      <c r="L477" s="2"/>
      <c r="M477" s="2"/>
      <c r="N477" s="2"/>
      <c r="O477" s="2"/>
      <c r="P477" s="2">
        <v>30000</v>
      </c>
      <c r="Q477" s="2"/>
      <c r="R477" s="2"/>
      <c r="S477" s="2"/>
      <c r="T477" s="8">
        <f>G477+H477+I477+J477+K477+L477+M477+N477+O477+P477+Q477</f>
        <v>83380</v>
      </c>
      <c r="U477" s="46">
        <v>83380</v>
      </c>
    </row>
    <row r="478" spans="1:21" s="48" customFormat="1" ht="21">
      <c r="A478" s="18" t="s">
        <v>64</v>
      </c>
      <c r="B478" s="19" t="s">
        <v>103</v>
      </c>
      <c r="C478" s="19">
        <v>0</v>
      </c>
      <c r="D478" s="19">
        <v>961</v>
      </c>
      <c r="E478" s="19"/>
      <c r="F478" s="20"/>
      <c r="G478" s="21">
        <f>G479</f>
        <v>45900</v>
      </c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21">
        <f>T479</f>
        <v>29100</v>
      </c>
      <c r="U478" s="45"/>
    </row>
    <row r="479" spans="1:21" ht="22.5">
      <c r="A479" s="4" t="s">
        <v>80</v>
      </c>
      <c r="B479" s="15" t="s">
        <v>103</v>
      </c>
      <c r="C479" s="15">
        <v>0</v>
      </c>
      <c r="D479" s="15">
        <v>961</v>
      </c>
      <c r="E479" s="15">
        <v>1122</v>
      </c>
      <c r="F479" s="16"/>
      <c r="G479" s="8">
        <f>G480</f>
        <v>45900</v>
      </c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8">
        <f>T480</f>
        <v>29100</v>
      </c>
      <c r="U479" s="46"/>
    </row>
    <row r="480" spans="1:21" ht="22.5">
      <c r="A480" s="3" t="s">
        <v>17</v>
      </c>
      <c r="B480" s="15" t="s">
        <v>103</v>
      </c>
      <c r="C480" s="15">
        <v>0</v>
      </c>
      <c r="D480" s="15">
        <v>961</v>
      </c>
      <c r="E480" s="15">
        <v>1122</v>
      </c>
      <c r="F480" s="16" t="s">
        <v>18</v>
      </c>
      <c r="G480" s="8">
        <f>G481</f>
        <v>45900</v>
      </c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8">
        <f>T481</f>
        <v>29100</v>
      </c>
      <c r="U480" s="46"/>
    </row>
    <row r="481" spans="1:21" ht="22.5">
      <c r="A481" s="3" t="s">
        <v>19</v>
      </c>
      <c r="B481" s="15" t="s">
        <v>103</v>
      </c>
      <c r="C481" s="15">
        <v>0</v>
      </c>
      <c r="D481" s="15">
        <v>961</v>
      </c>
      <c r="E481" s="15">
        <v>1122</v>
      </c>
      <c r="F481" s="16" t="s">
        <v>20</v>
      </c>
      <c r="G481" s="8">
        <v>45900</v>
      </c>
      <c r="H481" s="2"/>
      <c r="I481" s="2"/>
      <c r="J481" s="2"/>
      <c r="K481" s="2"/>
      <c r="L481" s="2"/>
      <c r="M481" s="2"/>
      <c r="N481" s="2"/>
      <c r="O481" s="2"/>
      <c r="P481" s="2">
        <v>30000</v>
      </c>
      <c r="Q481" s="2">
        <v>-46800</v>
      </c>
      <c r="R481" s="2"/>
      <c r="S481" s="2"/>
      <c r="T481" s="8">
        <f>G481+H481+I481+J481+K481+L481+M481+N481+O481+P481+Q481</f>
        <v>29100</v>
      </c>
      <c r="U481" s="46">
        <v>29100</v>
      </c>
    </row>
    <row r="482" spans="1:21" ht="31.5">
      <c r="A482" s="18" t="s">
        <v>148</v>
      </c>
      <c r="B482" s="19" t="s">
        <v>149</v>
      </c>
      <c r="C482" s="19"/>
      <c r="D482" s="19"/>
      <c r="E482" s="19"/>
      <c r="F482" s="20"/>
      <c r="G482" s="21">
        <f>G483</f>
        <v>500000</v>
      </c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1">
        <f>T483</f>
        <v>2199644</v>
      </c>
      <c r="U482" s="45"/>
    </row>
    <row r="483" spans="1:21" s="48" customFormat="1" ht="10.5">
      <c r="A483" s="18" t="s">
        <v>49</v>
      </c>
      <c r="B483" s="19" t="s">
        <v>149</v>
      </c>
      <c r="C483" s="19">
        <v>0</v>
      </c>
      <c r="D483" s="19">
        <v>902</v>
      </c>
      <c r="E483" s="19"/>
      <c r="F483" s="20"/>
      <c r="G483" s="21">
        <f>G484</f>
        <v>500000</v>
      </c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21">
        <f>T484</f>
        <v>2199644</v>
      </c>
      <c r="U483" s="45"/>
    </row>
    <row r="484" spans="1:21" ht="11.25">
      <c r="A484" s="3" t="s">
        <v>150</v>
      </c>
      <c r="B484" s="15" t="s">
        <v>149</v>
      </c>
      <c r="C484" s="15">
        <v>0</v>
      </c>
      <c r="D484" s="15">
        <v>902</v>
      </c>
      <c r="E484" s="15">
        <v>1251</v>
      </c>
      <c r="F484" s="16"/>
      <c r="G484" s="8">
        <f>G485</f>
        <v>500000</v>
      </c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8">
        <f>T485+T487</f>
        <v>2199644</v>
      </c>
      <c r="U484" s="46"/>
    </row>
    <row r="485" spans="1:21" ht="22.5" hidden="1">
      <c r="A485" s="3" t="s">
        <v>17</v>
      </c>
      <c r="B485" s="15" t="s">
        <v>149</v>
      </c>
      <c r="C485" s="15">
        <v>0</v>
      </c>
      <c r="D485" s="15">
        <v>902</v>
      </c>
      <c r="E485" s="15">
        <v>1251</v>
      </c>
      <c r="F485" s="16">
        <v>200</v>
      </c>
      <c r="G485" s="8">
        <v>500000</v>
      </c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8">
        <f>T486</f>
        <v>0</v>
      </c>
      <c r="U485" s="46"/>
    </row>
    <row r="486" spans="1:21" ht="22.5" hidden="1">
      <c r="A486" s="3" t="s">
        <v>19</v>
      </c>
      <c r="B486" s="15" t="s">
        <v>149</v>
      </c>
      <c r="C486" s="15">
        <v>0</v>
      </c>
      <c r="D486" s="15">
        <v>902</v>
      </c>
      <c r="E486" s="15">
        <v>1251</v>
      </c>
      <c r="F486" s="16">
        <v>240</v>
      </c>
      <c r="G486" s="8">
        <v>500000</v>
      </c>
      <c r="H486" s="2">
        <v>-500000</v>
      </c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8">
        <f>G486+H486</f>
        <v>0</v>
      </c>
      <c r="U486" s="46"/>
    </row>
    <row r="487" spans="1:21" ht="22.5">
      <c r="A487" s="13" t="s">
        <v>169</v>
      </c>
      <c r="B487" s="15" t="s">
        <v>149</v>
      </c>
      <c r="C487" s="15">
        <v>0</v>
      </c>
      <c r="D487" s="15">
        <v>902</v>
      </c>
      <c r="E487" s="15">
        <v>1251</v>
      </c>
      <c r="F487" s="16">
        <v>400</v>
      </c>
      <c r="G487" s="8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8">
        <f>T488</f>
        <v>2199644</v>
      </c>
      <c r="U487" s="46"/>
    </row>
    <row r="488" spans="1:21" ht="11.25">
      <c r="A488" s="13" t="s">
        <v>54</v>
      </c>
      <c r="B488" s="15" t="s">
        <v>149</v>
      </c>
      <c r="C488" s="15">
        <v>0</v>
      </c>
      <c r="D488" s="15">
        <v>902</v>
      </c>
      <c r="E488" s="15">
        <v>1251</v>
      </c>
      <c r="F488" s="16">
        <v>410</v>
      </c>
      <c r="G488" s="8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8">
        <f>T489</f>
        <v>2199644</v>
      </c>
      <c r="U488" s="46"/>
    </row>
    <row r="489" spans="1:24" ht="33.75">
      <c r="A489" s="13" t="s">
        <v>170</v>
      </c>
      <c r="B489" s="15" t="s">
        <v>149</v>
      </c>
      <c r="C489" s="15">
        <v>0</v>
      </c>
      <c r="D489" s="15">
        <v>902</v>
      </c>
      <c r="E489" s="15">
        <v>1251</v>
      </c>
      <c r="F489" s="16">
        <v>414</v>
      </c>
      <c r="G489" s="8"/>
      <c r="H489" s="2">
        <v>1711518</v>
      </c>
      <c r="I489" s="2"/>
      <c r="J489" s="2"/>
      <c r="K489" s="2"/>
      <c r="L489" s="2"/>
      <c r="M489" s="2"/>
      <c r="N489" s="2">
        <v>488126</v>
      </c>
      <c r="O489" s="2"/>
      <c r="P489" s="2"/>
      <c r="Q489" s="2"/>
      <c r="R489" s="2"/>
      <c r="S489" s="2"/>
      <c r="T489" s="8">
        <f>G489+H489+I489+J489+K489+L489+M489+N489+O489+P489+Q489</f>
        <v>2199644</v>
      </c>
      <c r="U489" s="47"/>
      <c r="V489" s="53"/>
      <c r="W489" s="54"/>
      <c r="X489" s="54"/>
    </row>
    <row r="490" spans="1:21" ht="42">
      <c r="A490" s="18" t="s">
        <v>105</v>
      </c>
      <c r="B490" s="19" t="s">
        <v>106</v>
      </c>
      <c r="C490" s="19"/>
      <c r="D490" s="19"/>
      <c r="E490" s="19"/>
      <c r="F490" s="20"/>
      <c r="G490" s="21">
        <f>G491</f>
        <v>9019737</v>
      </c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1">
        <f>T491</f>
        <v>11868435.25</v>
      </c>
      <c r="U490" s="45"/>
    </row>
    <row r="491" spans="1:21" ht="11.25">
      <c r="A491" s="18" t="s">
        <v>49</v>
      </c>
      <c r="B491" s="19" t="s">
        <v>106</v>
      </c>
      <c r="C491" s="19">
        <v>0</v>
      </c>
      <c r="D491" s="19">
        <v>902</v>
      </c>
      <c r="E491" s="19"/>
      <c r="F491" s="20"/>
      <c r="G491" s="21">
        <f>G492</f>
        <v>9019737</v>
      </c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1">
        <f>T492</f>
        <v>11868435.25</v>
      </c>
      <c r="U491" s="45"/>
    </row>
    <row r="492" spans="1:21" ht="22.5">
      <c r="A492" s="26" t="s">
        <v>76</v>
      </c>
      <c r="B492" s="15" t="s">
        <v>106</v>
      </c>
      <c r="C492" s="15">
        <v>0</v>
      </c>
      <c r="D492" s="15">
        <v>902</v>
      </c>
      <c r="E492" s="15">
        <v>1120</v>
      </c>
      <c r="F492" s="16"/>
      <c r="G492" s="8">
        <f>G493</f>
        <v>9019737</v>
      </c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8">
        <f>T493+T495</f>
        <v>11868435.25</v>
      </c>
      <c r="U492" s="46"/>
    </row>
    <row r="493" spans="1:21" ht="22.5">
      <c r="A493" s="3" t="s">
        <v>17</v>
      </c>
      <c r="B493" s="15" t="s">
        <v>106</v>
      </c>
      <c r="C493" s="15">
        <v>0</v>
      </c>
      <c r="D493" s="15">
        <v>902</v>
      </c>
      <c r="E493" s="15">
        <v>1120</v>
      </c>
      <c r="F493" s="16">
        <v>200</v>
      </c>
      <c r="G493" s="8">
        <f>G494</f>
        <v>9019737</v>
      </c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8">
        <f>T494</f>
        <v>10017372.6</v>
      </c>
      <c r="U493" s="46"/>
    </row>
    <row r="494" spans="1:21" ht="22.5">
      <c r="A494" s="3" t="s">
        <v>19</v>
      </c>
      <c r="B494" s="15" t="s">
        <v>106</v>
      </c>
      <c r="C494" s="15">
        <v>0</v>
      </c>
      <c r="D494" s="15">
        <v>902</v>
      </c>
      <c r="E494" s="15">
        <v>1120</v>
      </c>
      <c r="F494" s="16">
        <v>240</v>
      </c>
      <c r="G494" s="8">
        <v>9019737</v>
      </c>
      <c r="H494" s="2">
        <v>997635.6</v>
      </c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8">
        <f>G494+H494+I494+J494+K494+L494+M494+N494+O494+P494+Q494</f>
        <v>10017372.6</v>
      </c>
      <c r="U494" s="46"/>
    </row>
    <row r="495" spans="1:21" ht="11.25">
      <c r="A495" s="3" t="s">
        <v>21</v>
      </c>
      <c r="B495" s="15" t="s">
        <v>106</v>
      </c>
      <c r="C495" s="15">
        <v>0</v>
      </c>
      <c r="D495" s="15">
        <v>902</v>
      </c>
      <c r="E495" s="15">
        <v>1120</v>
      </c>
      <c r="F495" s="16">
        <v>800</v>
      </c>
      <c r="G495" s="8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8">
        <f>T496</f>
        <v>1851062.65</v>
      </c>
      <c r="U495" s="46"/>
    </row>
    <row r="496" spans="1:21" ht="33.75">
      <c r="A496" s="3" t="s">
        <v>52</v>
      </c>
      <c r="B496" s="15" t="s">
        <v>106</v>
      </c>
      <c r="C496" s="15">
        <v>0</v>
      </c>
      <c r="D496" s="15">
        <v>902</v>
      </c>
      <c r="E496" s="15">
        <v>1120</v>
      </c>
      <c r="F496" s="16">
        <v>810</v>
      </c>
      <c r="G496" s="8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>
        <v>1851062.65</v>
      </c>
      <c r="T496" s="8">
        <f>G496+H496+I496+J496+K496+L496+M496+N496+O496+P496+Q496+R496+S496</f>
        <v>1851062.65</v>
      </c>
      <c r="U496" s="46"/>
    </row>
    <row r="497" spans="1:21" ht="31.5">
      <c r="A497" s="18" t="s">
        <v>104</v>
      </c>
      <c r="B497" s="19" t="s">
        <v>107</v>
      </c>
      <c r="C497" s="19"/>
      <c r="D497" s="19"/>
      <c r="E497" s="31"/>
      <c r="F497" s="20"/>
      <c r="G497" s="21">
        <f>G498</f>
        <v>1323200</v>
      </c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1">
        <f>T498</f>
        <v>64334203.45</v>
      </c>
      <c r="U497" s="45"/>
    </row>
    <row r="498" spans="1:21" ht="11.25">
      <c r="A498" s="18" t="s">
        <v>49</v>
      </c>
      <c r="B498" s="19" t="s">
        <v>107</v>
      </c>
      <c r="C498" s="19">
        <v>0</v>
      </c>
      <c r="D498" s="19">
        <v>902</v>
      </c>
      <c r="E498" s="31"/>
      <c r="F498" s="20"/>
      <c r="G498" s="21">
        <f>G499</f>
        <v>1323200</v>
      </c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1">
        <f>T499</f>
        <v>64334203.45</v>
      </c>
      <c r="U498" s="45"/>
    </row>
    <row r="499" spans="1:21" ht="22.5">
      <c r="A499" s="11" t="s">
        <v>74</v>
      </c>
      <c r="B499" s="15" t="s">
        <v>107</v>
      </c>
      <c r="C499" s="15">
        <v>0</v>
      </c>
      <c r="D499" s="15">
        <v>902</v>
      </c>
      <c r="E499" s="27">
        <v>1232</v>
      </c>
      <c r="F499" s="12"/>
      <c r="G499" s="36">
        <f>G500</f>
        <v>1323200</v>
      </c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36">
        <f>T500</f>
        <v>64334203.45</v>
      </c>
      <c r="U499" s="49"/>
    </row>
    <row r="500" spans="1:24" ht="22.5">
      <c r="A500" s="13" t="s">
        <v>17</v>
      </c>
      <c r="B500" s="15" t="s">
        <v>107</v>
      </c>
      <c r="C500" s="15">
        <v>0</v>
      </c>
      <c r="D500" s="15">
        <v>902</v>
      </c>
      <c r="E500" s="27">
        <v>1232</v>
      </c>
      <c r="F500" s="14">
        <v>200</v>
      </c>
      <c r="G500" s="36">
        <f>G501</f>
        <v>1323200</v>
      </c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36">
        <f>T501</f>
        <v>64334203.45</v>
      </c>
      <c r="U500" s="50"/>
      <c r="V500" s="53"/>
      <c r="W500" s="54"/>
      <c r="X500" s="54"/>
    </row>
    <row r="501" spans="1:21" ht="22.5">
      <c r="A501" s="13" t="s">
        <v>19</v>
      </c>
      <c r="B501" s="15" t="s">
        <v>107</v>
      </c>
      <c r="C501" s="15">
        <v>0</v>
      </c>
      <c r="D501" s="15">
        <v>902</v>
      </c>
      <c r="E501" s="27">
        <v>1232</v>
      </c>
      <c r="F501" s="14">
        <v>240</v>
      </c>
      <c r="G501" s="36">
        <v>1323200</v>
      </c>
      <c r="H501" s="2">
        <v>29234322.4</v>
      </c>
      <c r="I501" s="2">
        <v>3919200</v>
      </c>
      <c r="J501" s="2">
        <v>810000</v>
      </c>
      <c r="K501" s="2">
        <v>190000</v>
      </c>
      <c r="L501" s="2"/>
      <c r="M501" s="2">
        <v>8997138.55</v>
      </c>
      <c r="N501" s="2">
        <v>497513</v>
      </c>
      <c r="O501" s="2">
        <v>600000</v>
      </c>
      <c r="P501" s="2">
        <v>6350000</v>
      </c>
      <c r="Q501" s="2">
        <v>7863800</v>
      </c>
      <c r="R501" s="2">
        <v>1200000</v>
      </c>
      <c r="S501" s="2">
        <v>3349029.5</v>
      </c>
      <c r="T501" s="8">
        <f>G501+H501+I501+J501+K501+L501+M501+N501+O501+P501+Q501+R501+S501</f>
        <v>64334203.45</v>
      </c>
      <c r="U501" s="46"/>
    </row>
    <row r="502" spans="1:26" ht="45">
      <c r="A502" s="18" t="s">
        <v>108</v>
      </c>
      <c r="B502" s="19" t="s">
        <v>109</v>
      </c>
      <c r="C502" s="19"/>
      <c r="D502" s="19"/>
      <c r="E502" s="31"/>
      <c r="F502" s="20"/>
      <c r="G502" s="21">
        <f>G503</f>
        <v>6849837.75</v>
      </c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1">
        <f>T503</f>
        <v>34194265.3</v>
      </c>
      <c r="U502" s="45"/>
      <c r="Y502" s="40" t="s">
        <v>171</v>
      </c>
      <c r="Z502" s="40" t="s">
        <v>172</v>
      </c>
    </row>
    <row r="503" spans="1:21" ht="11.25">
      <c r="A503" s="18" t="s">
        <v>49</v>
      </c>
      <c r="B503" s="19" t="s">
        <v>109</v>
      </c>
      <c r="C503" s="19">
        <v>0</v>
      </c>
      <c r="D503" s="19">
        <v>902</v>
      </c>
      <c r="E503" s="31"/>
      <c r="F503" s="20"/>
      <c r="G503" s="21">
        <f>G504</f>
        <v>6849837.75</v>
      </c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1">
        <f>T504+T508+T512</f>
        <v>34194265.3</v>
      </c>
      <c r="U503" s="45"/>
    </row>
    <row r="504" spans="1:21" ht="22.5">
      <c r="A504" s="26" t="s">
        <v>75</v>
      </c>
      <c r="B504" s="15" t="s">
        <v>109</v>
      </c>
      <c r="C504" s="15">
        <v>0</v>
      </c>
      <c r="D504" s="15">
        <v>902</v>
      </c>
      <c r="E504" s="15">
        <v>1243</v>
      </c>
      <c r="F504" s="25"/>
      <c r="G504" s="8">
        <f>G506</f>
        <v>6849837.75</v>
      </c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8">
        <f>T505</f>
        <v>3286310.3</v>
      </c>
      <c r="U504" s="46"/>
    </row>
    <row r="505" spans="1:21" ht="22.5">
      <c r="A505" s="13" t="s">
        <v>169</v>
      </c>
      <c r="B505" s="15" t="s">
        <v>109</v>
      </c>
      <c r="C505" s="15">
        <v>0</v>
      </c>
      <c r="D505" s="15">
        <v>902</v>
      </c>
      <c r="E505" s="15">
        <v>1243</v>
      </c>
      <c r="F505" s="25">
        <v>400</v>
      </c>
      <c r="G505" s="8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8">
        <f>T506</f>
        <v>3286310.3</v>
      </c>
      <c r="U505" s="46"/>
    </row>
    <row r="506" spans="1:21" ht="11.25">
      <c r="A506" s="3" t="s">
        <v>54</v>
      </c>
      <c r="B506" s="15" t="s">
        <v>109</v>
      </c>
      <c r="C506" s="15">
        <v>0</v>
      </c>
      <c r="D506" s="15">
        <v>902</v>
      </c>
      <c r="E506" s="15">
        <v>1243</v>
      </c>
      <c r="F506" s="25">
        <v>410</v>
      </c>
      <c r="G506" s="8">
        <f>G507</f>
        <v>6849837.75</v>
      </c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8">
        <f>T507</f>
        <v>3286310.3</v>
      </c>
      <c r="U506" s="46"/>
    </row>
    <row r="507" spans="1:21" ht="33.75">
      <c r="A507" s="3" t="s">
        <v>46</v>
      </c>
      <c r="B507" s="15" t="s">
        <v>109</v>
      </c>
      <c r="C507" s="15">
        <v>0</v>
      </c>
      <c r="D507" s="15">
        <v>902</v>
      </c>
      <c r="E507" s="15">
        <v>1243</v>
      </c>
      <c r="F507" s="16">
        <v>412</v>
      </c>
      <c r="G507" s="8">
        <v>6849837.75</v>
      </c>
      <c r="H507" s="2"/>
      <c r="I507" s="2"/>
      <c r="J507" s="2"/>
      <c r="K507" s="2"/>
      <c r="L507" s="8">
        <v>-343258.22</v>
      </c>
      <c r="M507" s="8">
        <v>-6506579.53</v>
      </c>
      <c r="N507" s="8">
        <v>3214784.03</v>
      </c>
      <c r="O507" s="8">
        <v>-3214784.03</v>
      </c>
      <c r="P507" s="8">
        <v>3214784.03</v>
      </c>
      <c r="Q507" s="8"/>
      <c r="R507" s="8"/>
      <c r="S507" s="8">
        <v>71526.27</v>
      </c>
      <c r="T507" s="8">
        <f>G507+H507+I507+J507+K507+L507+M507+N507+O507+P507+Q507+R507+S507</f>
        <v>3286310.3</v>
      </c>
      <c r="U507" s="46"/>
    </row>
    <row r="508" spans="1:21" ht="67.5">
      <c r="A508" s="13" t="s">
        <v>192</v>
      </c>
      <c r="B508" s="15" t="s">
        <v>109</v>
      </c>
      <c r="C508" s="15">
        <v>0</v>
      </c>
      <c r="D508" s="15">
        <v>902</v>
      </c>
      <c r="E508" s="15">
        <v>9503</v>
      </c>
      <c r="F508" s="16"/>
      <c r="G508" s="8"/>
      <c r="H508" s="2"/>
      <c r="I508" s="2"/>
      <c r="J508" s="2"/>
      <c r="K508" s="2"/>
      <c r="L508" s="8"/>
      <c r="M508" s="8"/>
      <c r="N508" s="8"/>
      <c r="O508" s="8"/>
      <c r="P508" s="8"/>
      <c r="Q508" s="8"/>
      <c r="R508" s="8"/>
      <c r="S508" s="8"/>
      <c r="T508" s="8">
        <f>T509</f>
        <v>23236600.57</v>
      </c>
      <c r="U508" s="46"/>
    </row>
    <row r="509" spans="1:21" ht="22.5">
      <c r="A509" s="11" t="s">
        <v>169</v>
      </c>
      <c r="B509" s="15" t="s">
        <v>109</v>
      </c>
      <c r="C509" s="15">
        <v>0</v>
      </c>
      <c r="D509" s="15">
        <v>902</v>
      </c>
      <c r="E509" s="15">
        <v>9503</v>
      </c>
      <c r="F509" s="25">
        <v>400</v>
      </c>
      <c r="G509" s="8"/>
      <c r="H509" s="2"/>
      <c r="I509" s="2"/>
      <c r="J509" s="2"/>
      <c r="K509" s="2"/>
      <c r="L509" s="8"/>
      <c r="M509" s="8"/>
      <c r="N509" s="8"/>
      <c r="O509" s="8"/>
      <c r="P509" s="8"/>
      <c r="Q509" s="8"/>
      <c r="R509" s="8"/>
      <c r="S509" s="8"/>
      <c r="T509" s="8">
        <f>T510</f>
        <v>23236600.57</v>
      </c>
      <c r="U509" s="46"/>
    </row>
    <row r="510" spans="1:21" ht="11.25">
      <c r="A510" s="13" t="s">
        <v>54</v>
      </c>
      <c r="B510" s="15" t="s">
        <v>109</v>
      </c>
      <c r="C510" s="15">
        <v>0</v>
      </c>
      <c r="D510" s="15">
        <v>902</v>
      </c>
      <c r="E510" s="15">
        <v>9503</v>
      </c>
      <c r="F510" s="25">
        <v>410</v>
      </c>
      <c r="G510" s="8"/>
      <c r="H510" s="2"/>
      <c r="I510" s="2"/>
      <c r="J510" s="2"/>
      <c r="K510" s="2"/>
      <c r="L510" s="8"/>
      <c r="M510" s="8"/>
      <c r="N510" s="8"/>
      <c r="O510" s="8"/>
      <c r="P510" s="8"/>
      <c r="Q510" s="8"/>
      <c r="R510" s="8"/>
      <c r="S510" s="8"/>
      <c r="T510" s="8">
        <f>T511</f>
        <v>23236600.57</v>
      </c>
      <c r="U510" s="46"/>
    </row>
    <row r="511" spans="1:21" ht="33.75">
      <c r="A511" s="13" t="s">
        <v>46</v>
      </c>
      <c r="B511" s="15" t="s">
        <v>109</v>
      </c>
      <c r="C511" s="15">
        <v>0</v>
      </c>
      <c r="D511" s="15">
        <v>902</v>
      </c>
      <c r="E511" s="15">
        <v>9503</v>
      </c>
      <c r="F511" s="16">
        <v>412</v>
      </c>
      <c r="G511" s="8"/>
      <c r="H511" s="2"/>
      <c r="I511" s="2"/>
      <c r="J511" s="2"/>
      <c r="K511" s="2"/>
      <c r="L511" s="8"/>
      <c r="M511" s="8"/>
      <c r="N511" s="8">
        <v>15421021</v>
      </c>
      <c r="O511" s="8"/>
      <c r="P511" s="8"/>
      <c r="Q511" s="8">
        <v>7815579.57</v>
      </c>
      <c r="R511" s="8"/>
      <c r="S511" s="8"/>
      <c r="T511" s="8">
        <f>G511+H511+I511+J511+K511+L511+M511+N511+O511+P511+Q511</f>
        <v>23236600.57</v>
      </c>
      <c r="U511" s="46"/>
    </row>
    <row r="512" spans="1:21" ht="45">
      <c r="A512" s="13" t="s">
        <v>189</v>
      </c>
      <c r="B512" s="15" t="s">
        <v>109</v>
      </c>
      <c r="C512" s="15">
        <v>0</v>
      </c>
      <c r="D512" s="15">
        <v>902</v>
      </c>
      <c r="E512" s="15">
        <v>9603</v>
      </c>
      <c r="F512" s="16"/>
      <c r="G512" s="8"/>
      <c r="H512" s="2"/>
      <c r="I512" s="2"/>
      <c r="J512" s="2"/>
      <c r="K512" s="2"/>
      <c r="L512" s="8"/>
      <c r="M512" s="8"/>
      <c r="N512" s="8"/>
      <c r="O512" s="8"/>
      <c r="P512" s="8"/>
      <c r="Q512" s="8"/>
      <c r="R512" s="8"/>
      <c r="S512" s="8"/>
      <c r="T512" s="8">
        <f>T513</f>
        <v>7671354.43</v>
      </c>
      <c r="U512" s="46"/>
    </row>
    <row r="513" spans="1:21" ht="22.5">
      <c r="A513" s="13" t="s">
        <v>169</v>
      </c>
      <c r="B513" s="15" t="s">
        <v>109</v>
      </c>
      <c r="C513" s="15">
        <v>0</v>
      </c>
      <c r="D513" s="15">
        <v>902</v>
      </c>
      <c r="E513" s="15">
        <v>9603</v>
      </c>
      <c r="F513" s="25">
        <v>400</v>
      </c>
      <c r="G513" s="8"/>
      <c r="H513" s="2"/>
      <c r="I513" s="2"/>
      <c r="J513" s="2"/>
      <c r="K513" s="2"/>
      <c r="L513" s="8"/>
      <c r="M513" s="8"/>
      <c r="N513" s="8"/>
      <c r="O513" s="8"/>
      <c r="P513" s="8"/>
      <c r="Q513" s="8"/>
      <c r="R513" s="8"/>
      <c r="S513" s="8"/>
      <c r="T513" s="8">
        <f>T514</f>
        <v>7671354.43</v>
      </c>
      <c r="U513" s="46"/>
    </row>
    <row r="514" spans="1:21" ht="11.25">
      <c r="A514" s="3" t="s">
        <v>54</v>
      </c>
      <c r="B514" s="15" t="s">
        <v>109</v>
      </c>
      <c r="C514" s="15">
        <v>0</v>
      </c>
      <c r="D514" s="15">
        <v>902</v>
      </c>
      <c r="E514" s="15">
        <v>9603</v>
      </c>
      <c r="F514" s="25">
        <v>410</v>
      </c>
      <c r="G514" s="8"/>
      <c r="H514" s="2"/>
      <c r="I514" s="2"/>
      <c r="J514" s="2"/>
      <c r="K514" s="2"/>
      <c r="L514" s="8"/>
      <c r="M514" s="8"/>
      <c r="N514" s="8"/>
      <c r="O514" s="8"/>
      <c r="P514" s="8"/>
      <c r="Q514" s="8"/>
      <c r="R514" s="8"/>
      <c r="S514" s="8"/>
      <c r="T514" s="8">
        <f>T515</f>
        <v>7671354.43</v>
      </c>
      <c r="U514" s="46"/>
    </row>
    <row r="515" spans="1:21" ht="33.75">
      <c r="A515" s="3" t="s">
        <v>46</v>
      </c>
      <c r="B515" s="15" t="s">
        <v>109</v>
      </c>
      <c r="C515" s="15">
        <v>0</v>
      </c>
      <c r="D515" s="15">
        <v>902</v>
      </c>
      <c r="E515" s="15">
        <v>9603</v>
      </c>
      <c r="F515" s="16">
        <v>412</v>
      </c>
      <c r="G515" s="8"/>
      <c r="H515" s="2"/>
      <c r="I515" s="2"/>
      <c r="J515" s="2"/>
      <c r="K515" s="2"/>
      <c r="L515" s="8"/>
      <c r="M515" s="8">
        <v>6305579.53</v>
      </c>
      <c r="N515" s="8">
        <v>1312982.97</v>
      </c>
      <c r="O515" s="8">
        <v>3214784.03</v>
      </c>
      <c r="P515" s="8">
        <v>-3214784.03</v>
      </c>
      <c r="Q515" s="8">
        <v>52791.93</v>
      </c>
      <c r="R515" s="8"/>
      <c r="S515" s="8"/>
      <c r="T515" s="8">
        <f>G515+H515+I515+J515+K515+L515+M515+N515+O515+P515+Q515</f>
        <v>7671354.43</v>
      </c>
      <c r="U515" s="46"/>
    </row>
    <row r="516" spans="1:21" s="48" customFormat="1" ht="21">
      <c r="A516" s="18" t="s">
        <v>151</v>
      </c>
      <c r="B516" s="19">
        <v>10</v>
      </c>
      <c r="C516" s="19"/>
      <c r="D516" s="19"/>
      <c r="E516" s="19"/>
      <c r="F516" s="20"/>
      <c r="G516" s="21">
        <f>G517</f>
        <v>193320</v>
      </c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21">
        <f>T517</f>
        <v>1450800</v>
      </c>
      <c r="U516" s="45"/>
    </row>
    <row r="517" spans="1:21" s="48" customFormat="1" ht="10.5">
      <c r="A517" s="18" t="s">
        <v>49</v>
      </c>
      <c r="B517" s="19">
        <v>10</v>
      </c>
      <c r="C517" s="19">
        <v>0</v>
      </c>
      <c r="D517" s="19">
        <v>902</v>
      </c>
      <c r="E517" s="19"/>
      <c r="F517" s="20"/>
      <c r="G517" s="21">
        <f>G518</f>
        <v>193320</v>
      </c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21">
        <f>T518+T522</f>
        <v>1450800</v>
      </c>
      <c r="U517" s="45"/>
    </row>
    <row r="518" spans="1:21" ht="11.25">
      <c r="A518" s="3" t="s">
        <v>154</v>
      </c>
      <c r="B518" s="15">
        <v>10</v>
      </c>
      <c r="C518" s="15">
        <v>0</v>
      </c>
      <c r="D518" s="15">
        <v>902</v>
      </c>
      <c r="E518" s="15">
        <v>1286</v>
      </c>
      <c r="F518" s="16"/>
      <c r="G518" s="8">
        <f>G519</f>
        <v>193320</v>
      </c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8">
        <f>T519</f>
        <v>387540</v>
      </c>
      <c r="U518" s="46"/>
    </row>
    <row r="519" spans="1:21" ht="11.25">
      <c r="A519" s="3" t="s">
        <v>34</v>
      </c>
      <c r="B519" s="15">
        <v>10</v>
      </c>
      <c r="C519" s="15">
        <v>0</v>
      </c>
      <c r="D519" s="15">
        <v>902</v>
      </c>
      <c r="E519" s="15">
        <v>1286</v>
      </c>
      <c r="F519" s="16">
        <v>300</v>
      </c>
      <c r="G519" s="8">
        <f>G520</f>
        <v>193320</v>
      </c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8">
        <f>T520</f>
        <v>387540</v>
      </c>
      <c r="U519" s="46"/>
    </row>
    <row r="520" spans="1:21" ht="35.25" customHeight="1">
      <c r="A520" s="3" t="s">
        <v>152</v>
      </c>
      <c r="B520" s="15">
        <v>10</v>
      </c>
      <c r="C520" s="15">
        <v>0</v>
      </c>
      <c r="D520" s="15">
        <v>902</v>
      </c>
      <c r="E520" s="15">
        <v>1286</v>
      </c>
      <c r="F520" s="16">
        <v>320</v>
      </c>
      <c r="G520" s="8">
        <f>G521</f>
        <v>193320</v>
      </c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8">
        <f>T521</f>
        <v>387540</v>
      </c>
      <c r="U520" s="46"/>
    </row>
    <row r="521" spans="1:23" ht="11.25">
      <c r="A521" s="3" t="s">
        <v>153</v>
      </c>
      <c r="B521" s="15">
        <v>10</v>
      </c>
      <c r="C521" s="15">
        <v>0</v>
      </c>
      <c r="D521" s="15">
        <v>902</v>
      </c>
      <c r="E521" s="15">
        <v>1286</v>
      </c>
      <c r="F521" s="16">
        <v>322</v>
      </c>
      <c r="G521" s="8">
        <v>193320</v>
      </c>
      <c r="H521" s="2">
        <v>193320</v>
      </c>
      <c r="I521" s="2"/>
      <c r="J521" s="2"/>
      <c r="K521" s="2"/>
      <c r="L521" s="2"/>
      <c r="M521" s="2"/>
      <c r="N521" s="2"/>
      <c r="O521" s="2"/>
      <c r="P521" s="2"/>
      <c r="Q521" s="2">
        <v>900</v>
      </c>
      <c r="R521" s="2"/>
      <c r="S521" s="2"/>
      <c r="T521" s="8">
        <f>G521+H521+I521+J521+K521+L521+M521+N521+O521+P521+Q521</f>
        <v>387540</v>
      </c>
      <c r="U521" s="47"/>
      <c r="V521" s="53"/>
      <c r="W521" s="54"/>
    </row>
    <row r="522" spans="1:22" ht="22.5">
      <c r="A522" s="32" t="s">
        <v>181</v>
      </c>
      <c r="B522" s="15">
        <v>10</v>
      </c>
      <c r="C522" s="15">
        <v>0</v>
      </c>
      <c r="D522" s="15">
        <v>902</v>
      </c>
      <c r="E522" s="15">
        <v>1620</v>
      </c>
      <c r="F522" s="16"/>
      <c r="G522" s="8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8">
        <f>T523</f>
        <v>1063260</v>
      </c>
      <c r="U522" s="46"/>
      <c r="V522" s="44"/>
    </row>
    <row r="523" spans="1:22" ht="11.25">
      <c r="A523" s="13" t="s">
        <v>34</v>
      </c>
      <c r="B523" s="15">
        <v>10</v>
      </c>
      <c r="C523" s="15">
        <v>0</v>
      </c>
      <c r="D523" s="15">
        <v>902</v>
      </c>
      <c r="E523" s="15">
        <v>1620</v>
      </c>
      <c r="F523" s="16">
        <v>300</v>
      </c>
      <c r="G523" s="8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8">
        <f>T524</f>
        <v>1063260</v>
      </c>
      <c r="U523" s="46"/>
      <c r="V523" s="44"/>
    </row>
    <row r="524" spans="1:22" ht="22.5">
      <c r="A524" s="13" t="s">
        <v>152</v>
      </c>
      <c r="B524" s="15">
        <v>10</v>
      </c>
      <c r="C524" s="15">
        <v>0</v>
      </c>
      <c r="D524" s="15">
        <v>902</v>
      </c>
      <c r="E524" s="15">
        <v>1620</v>
      </c>
      <c r="F524" s="16">
        <v>320</v>
      </c>
      <c r="G524" s="8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8">
        <f>T525</f>
        <v>1063260</v>
      </c>
      <c r="U524" s="46"/>
      <c r="V524" s="44"/>
    </row>
    <row r="525" spans="1:22" ht="11.25">
      <c r="A525" s="13" t="s">
        <v>153</v>
      </c>
      <c r="B525" s="15">
        <v>10</v>
      </c>
      <c r="C525" s="15">
        <v>0</v>
      </c>
      <c r="D525" s="15">
        <v>902</v>
      </c>
      <c r="E525" s="15">
        <v>1620</v>
      </c>
      <c r="F525" s="16">
        <v>322</v>
      </c>
      <c r="G525" s="8"/>
      <c r="H525" s="2"/>
      <c r="I525" s="2"/>
      <c r="J525" s="2"/>
      <c r="K525" s="2">
        <v>1063260</v>
      </c>
      <c r="L525" s="2"/>
      <c r="M525" s="2"/>
      <c r="N525" s="2"/>
      <c r="O525" s="2"/>
      <c r="P525" s="2"/>
      <c r="Q525" s="2"/>
      <c r="R525" s="2"/>
      <c r="S525" s="2"/>
      <c r="T525" s="8">
        <f>G525+H525+I525+J525+K525+L525+M525+N525+O525+P525+Q525</f>
        <v>1063260</v>
      </c>
      <c r="U525" s="46"/>
      <c r="V525" s="44"/>
    </row>
    <row r="526" spans="1:21" ht="31.5">
      <c r="A526" s="18" t="s">
        <v>146</v>
      </c>
      <c r="B526" s="19">
        <v>12</v>
      </c>
      <c r="C526" s="19"/>
      <c r="D526" s="19"/>
      <c r="E526" s="19"/>
      <c r="F526" s="20"/>
      <c r="G526" s="21">
        <f>G528</f>
        <v>15000</v>
      </c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1">
        <f>T528</f>
        <v>15000</v>
      </c>
      <c r="U526" s="45"/>
    </row>
    <row r="527" spans="1:21" ht="11.25">
      <c r="A527" s="18" t="s">
        <v>49</v>
      </c>
      <c r="B527" s="19">
        <v>12</v>
      </c>
      <c r="C527" s="19">
        <v>0</v>
      </c>
      <c r="D527" s="19">
        <v>902</v>
      </c>
      <c r="E527" s="19"/>
      <c r="F527" s="20"/>
      <c r="G527" s="21">
        <f>G528</f>
        <v>15000</v>
      </c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1">
        <f>T528</f>
        <v>15000</v>
      </c>
      <c r="U527" s="45"/>
    </row>
    <row r="528" spans="1:21" ht="22.5">
      <c r="A528" s="4" t="s">
        <v>147</v>
      </c>
      <c r="B528" s="15">
        <v>12</v>
      </c>
      <c r="C528" s="15">
        <v>0</v>
      </c>
      <c r="D528" s="15">
        <v>902</v>
      </c>
      <c r="E528" s="15">
        <v>1205</v>
      </c>
      <c r="F528" s="16"/>
      <c r="G528" s="8">
        <f>G529</f>
        <v>15000</v>
      </c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8">
        <f>T529</f>
        <v>15000</v>
      </c>
      <c r="U528" s="46"/>
    </row>
    <row r="529" spans="1:21" ht="22.5">
      <c r="A529" s="3" t="s">
        <v>17</v>
      </c>
      <c r="B529" s="15">
        <v>12</v>
      </c>
      <c r="C529" s="15">
        <v>0</v>
      </c>
      <c r="D529" s="15">
        <v>902</v>
      </c>
      <c r="E529" s="15">
        <v>1205</v>
      </c>
      <c r="F529" s="16">
        <v>200</v>
      </c>
      <c r="G529" s="8">
        <v>15000</v>
      </c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8">
        <v>15000</v>
      </c>
      <c r="U529" s="46"/>
    </row>
    <row r="530" spans="1:21" ht="22.5">
      <c r="A530" s="3" t="s">
        <v>19</v>
      </c>
      <c r="B530" s="15">
        <v>12</v>
      </c>
      <c r="C530" s="15">
        <v>0</v>
      </c>
      <c r="D530" s="15">
        <v>902</v>
      </c>
      <c r="E530" s="15">
        <v>1205</v>
      </c>
      <c r="F530" s="16">
        <v>240</v>
      </c>
      <c r="G530" s="8">
        <v>15000</v>
      </c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8">
        <f>G530+H530+I530+J530+K530+L530+M530+N530+O530+P530+Q530</f>
        <v>15000</v>
      </c>
      <c r="U530" s="46"/>
    </row>
    <row r="531" spans="1:21" ht="42">
      <c r="A531" s="18" t="s">
        <v>110</v>
      </c>
      <c r="B531" s="19">
        <v>13</v>
      </c>
      <c r="C531" s="19"/>
      <c r="D531" s="19"/>
      <c r="E531" s="31"/>
      <c r="F531" s="20"/>
      <c r="G531" s="21">
        <f>G532</f>
        <v>40200</v>
      </c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1">
        <f>T532</f>
        <v>40200</v>
      </c>
      <c r="U531" s="45"/>
    </row>
    <row r="532" spans="1:21" ht="11.25">
      <c r="A532" s="18" t="s">
        <v>49</v>
      </c>
      <c r="B532" s="19">
        <v>13</v>
      </c>
      <c r="C532" s="19">
        <v>0</v>
      </c>
      <c r="D532" s="23">
        <v>902</v>
      </c>
      <c r="E532" s="31"/>
      <c r="F532" s="20"/>
      <c r="G532" s="21">
        <f>G533</f>
        <v>40200</v>
      </c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1">
        <f>T533</f>
        <v>40200</v>
      </c>
      <c r="U532" s="45"/>
    </row>
    <row r="533" spans="1:21" ht="22.5">
      <c r="A533" s="3" t="s">
        <v>72</v>
      </c>
      <c r="B533" s="15">
        <v>13</v>
      </c>
      <c r="C533" s="15">
        <v>0</v>
      </c>
      <c r="D533" s="37">
        <v>902</v>
      </c>
      <c r="E533" s="15">
        <v>1206</v>
      </c>
      <c r="F533" s="16"/>
      <c r="G533" s="8">
        <f>G534</f>
        <v>40200</v>
      </c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8">
        <f>T534</f>
        <v>40200</v>
      </c>
      <c r="U533" s="46"/>
    </row>
    <row r="534" spans="1:21" ht="22.5">
      <c r="A534" s="3" t="s">
        <v>17</v>
      </c>
      <c r="B534" s="15">
        <v>13</v>
      </c>
      <c r="C534" s="15">
        <v>0</v>
      </c>
      <c r="D534" s="37">
        <v>902</v>
      </c>
      <c r="E534" s="15">
        <v>1206</v>
      </c>
      <c r="F534" s="16">
        <v>200</v>
      </c>
      <c r="G534" s="8">
        <f>G535</f>
        <v>40200</v>
      </c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8">
        <f>T535</f>
        <v>40200</v>
      </c>
      <c r="U534" s="46"/>
    </row>
    <row r="535" spans="1:21" ht="22.5">
      <c r="A535" s="3" t="s">
        <v>19</v>
      </c>
      <c r="B535" s="15">
        <v>13</v>
      </c>
      <c r="C535" s="15">
        <v>0</v>
      </c>
      <c r="D535" s="37">
        <v>902</v>
      </c>
      <c r="E535" s="15">
        <v>1206</v>
      </c>
      <c r="F535" s="16">
        <v>240</v>
      </c>
      <c r="G535" s="8">
        <v>40200</v>
      </c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8">
        <f>G535+H535+I535+J535+K535+L535+M535+N535+O535+P535+Q535</f>
        <v>40200</v>
      </c>
      <c r="U535" s="46"/>
    </row>
    <row r="536" spans="1:21" s="48" customFormat="1" ht="42">
      <c r="A536" s="38" t="s">
        <v>163</v>
      </c>
      <c r="B536" s="19">
        <v>15</v>
      </c>
      <c r="C536" s="19"/>
      <c r="D536" s="39"/>
      <c r="E536" s="19"/>
      <c r="F536" s="20"/>
      <c r="G536" s="21">
        <f>G537</f>
        <v>999359.28</v>
      </c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21">
        <f>T537</f>
        <v>1076356.74</v>
      </c>
      <c r="U536" s="45"/>
    </row>
    <row r="537" spans="1:21" s="48" customFormat="1" ht="21">
      <c r="A537" s="18" t="s">
        <v>62</v>
      </c>
      <c r="B537" s="19">
        <v>15</v>
      </c>
      <c r="C537" s="19">
        <v>0</v>
      </c>
      <c r="D537" s="39">
        <v>921</v>
      </c>
      <c r="E537" s="19"/>
      <c r="F537" s="20"/>
      <c r="G537" s="21">
        <f>G538</f>
        <v>999359.28</v>
      </c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21">
        <f>T538</f>
        <v>1076356.74</v>
      </c>
      <c r="U537" s="45"/>
    </row>
    <row r="538" spans="1:21" ht="22.5">
      <c r="A538" s="4" t="s">
        <v>164</v>
      </c>
      <c r="B538" s="15">
        <v>15</v>
      </c>
      <c r="C538" s="15">
        <v>0</v>
      </c>
      <c r="D538" s="37">
        <v>921</v>
      </c>
      <c r="E538" s="15">
        <v>1123</v>
      </c>
      <c r="F538" s="16"/>
      <c r="G538" s="8">
        <f>G539</f>
        <v>999359.28</v>
      </c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8">
        <f>T539</f>
        <v>1076356.74</v>
      </c>
      <c r="U538" s="46"/>
    </row>
    <row r="539" spans="1:21" ht="59.25" customHeight="1">
      <c r="A539" s="13" t="s">
        <v>86</v>
      </c>
      <c r="B539" s="15">
        <v>15</v>
      </c>
      <c r="C539" s="15">
        <v>0</v>
      </c>
      <c r="D539" s="37">
        <v>921</v>
      </c>
      <c r="E539" s="15">
        <v>1123</v>
      </c>
      <c r="F539" s="16">
        <v>600</v>
      </c>
      <c r="G539" s="8">
        <f>G540</f>
        <v>999359.28</v>
      </c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8">
        <f>T540</f>
        <v>1076356.74</v>
      </c>
      <c r="U539" s="46"/>
    </row>
    <row r="540" spans="1:21" ht="11.25">
      <c r="A540" s="13" t="s">
        <v>59</v>
      </c>
      <c r="B540" s="15">
        <v>15</v>
      </c>
      <c r="C540" s="15">
        <v>0</v>
      </c>
      <c r="D540" s="37">
        <v>921</v>
      </c>
      <c r="E540" s="15">
        <v>1123</v>
      </c>
      <c r="F540" s="16">
        <v>610</v>
      </c>
      <c r="G540" s="8">
        <f>G541</f>
        <v>999359.28</v>
      </c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8">
        <f>T541</f>
        <v>1076356.74</v>
      </c>
      <c r="U540" s="46"/>
    </row>
    <row r="541" spans="1:21" ht="11.25">
      <c r="A541" s="13" t="s">
        <v>162</v>
      </c>
      <c r="B541" s="15">
        <v>15</v>
      </c>
      <c r="C541" s="15">
        <v>0</v>
      </c>
      <c r="D541" s="37">
        <v>921</v>
      </c>
      <c r="E541" s="15">
        <v>1123</v>
      </c>
      <c r="F541" s="16">
        <v>612</v>
      </c>
      <c r="G541" s="8">
        <v>999359.28</v>
      </c>
      <c r="H541" s="2"/>
      <c r="I541" s="2"/>
      <c r="J541" s="2"/>
      <c r="K541" s="2"/>
      <c r="L541" s="2"/>
      <c r="M541" s="2"/>
      <c r="N541" s="2"/>
      <c r="O541" s="2">
        <v>67257.96</v>
      </c>
      <c r="P541" s="2">
        <v>9739.6</v>
      </c>
      <c r="Q541" s="2">
        <v>-0.1</v>
      </c>
      <c r="R541" s="2"/>
      <c r="S541" s="2"/>
      <c r="T541" s="8">
        <f>G541+H541+I541+J541+K541+L541+M541+N541+O541+P541+Q541</f>
        <v>1076356.74</v>
      </c>
      <c r="U541" s="46"/>
    </row>
    <row r="542" spans="1:21" ht="11.25">
      <c r="A542" s="18" t="s">
        <v>111</v>
      </c>
      <c r="B542" s="19">
        <v>99</v>
      </c>
      <c r="C542" s="19"/>
      <c r="D542" s="19"/>
      <c r="E542" s="19"/>
      <c r="F542" s="20"/>
      <c r="G542" s="21">
        <f>G543</f>
        <v>13946129</v>
      </c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1">
        <f>T543</f>
        <v>8551713.280000001</v>
      </c>
      <c r="U542" s="45"/>
    </row>
    <row r="543" spans="1:21" ht="11.25">
      <c r="A543" s="30" t="s">
        <v>49</v>
      </c>
      <c r="B543" s="19">
        <v>99</v>
      </c>
      <c r="C543" s="19">
        <v>0</v>
      </c>
      <c r="D543" s="19">
        <v>902</v>
      </c>
      <c r="E543" s="19"/>
      <c r="F543" s="20"/>
      <c r="G543" s="21">
        <f>G544+G555+G568+G575+G580+G583+G561</f>
        <v>13946129</v>
      </c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1">
        <f>T544+T555+T568+T575+T580+T583+T561</f>
        <v>8551713.280000001</v>
      </c>
      <c r="U543" s="45"/>
    </row>
    <row r="544" spans="1:21" ht="22.5">
      <c r="A544" s="3" t="s">
        <v>69</v>
      </c>
      <c r="B544" s="15">
        <v>99</v>
      </c>
      <c r="C544" s="15">
        <v>0</v>
      </c>
      <c r="D544" s="15">
        <v>902</v>
      </c>
      <c r="E544" s="15">
        <v>1004</v>
      </c>
      <c r="F544" s="25" t="s">
        <v>0</v>
      </c>
      <c r="G544" s="8">
        <f>G545+G549+G551</f>
        <v>2550133</v>
      </c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8">
        <f>T545+T549+T551</f>
        <v>2785938.5700000003</v>
      </c>
      <c r="U544" s="46"/>
    </row>
    <row r="545" spans="1:21" ht="45">
      <c r="A545" s="3" t="s">
        <v>13</v>
      </c>
      <c r="B545" s="15">
        <v>99</v>
      </c>
      <c r="C545" s="15">
        <v>0</v>
      </c>
      <c r="D545" s="15">
        <v>902</v>
      </c>
      <c r="E545" s="15">
        <v>1004</v>
      </c>
      <c r="F545" s="16" t="s">
        <v>14</v>
      </c>
      <c r="G545" s="8">
        <f>G546</f>
        <v>1846355</v>
      </c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8">
        <f>T546</f>
        <v>1853926</v>
      </c>
      <c r="U545" s="46"/>
    </row>
    <row r="546" spans="1:21" ht="22.5">
      <c r="A546" s="3" t="s">
        <v>15</v>
      </c>
      <c r="B546" s="15">
        <v>99</v>
      </c>
      <c r="C546" s="15">
        <v>0</v>
      </c>
      <c r="D546" s="15">
        <v>902</v>
      </c>
      <c r="E546" s="15">
        <v>1004</v>
      </c>
      <c r="F546" s="16" t="s">
        <v>16</v>
      </c>
      <c r="G546" s="8">
        <f>G547+G548</f>
        <v>1846355</v>
      </c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8">
        <f>T547+T548</f>
        <v>1853926</v>
      </c>
      <c r="U546" s="46"/>
    </row>
    <row r="547" spans="1:21" ht="33.75">
      <c r="A547" s="3" t="s">
        <v>84</v>
      </c>
      <c r="B547" s="15">
        <v>99</v>
      </c>
      <c r="C547" s="15">
        <v>0</v>
      </c>
      <c r="D547" s="15">
        <v>902</v>
      </c>
      <c r="E547" s="15">
        <v>1004</v>
      </c>
      <c r="F547" s="16">
        <v>121</v>
      </c>
      <c r="G547" s="8">
        <v>1792305</v>
      </c>
      <c r="H547" s="2">
        <v>242</v>
      </c>
      <c r="I547" s="2"/>
      <c r="J547" s="2"/>
      <c r="K547" s="2"/>
      <c r="L547" s="2"/>
      <c r="M547" s="2"/>
      <c r="N547" s="2"/>
      <c r="O547" s="2"/>
      <c r="P547" s="2"/>
      <c r="Q547" s="2">
        <v>0</v>
      </c>
      <c r="R547" s="2"/>
      <c r="S547" s="2"/>
      <c r="T547" s="8">
        <f>G547+H547+I547+J547+K547+L547+M547+N547+O547+P547+Q547</f>
        <v>1792547</v>
      </c>
      <c r="U547" s="46"/>
    </row>
    <row r="548" spans="1:21" ht="22.5">
      <c r="A548" s="3" t="s">
        <v>68</v>
      </c>
      <c r="B548" s="15">
        <v>99</v>
      </c>
      <c r="C548" s="15">
        <v>0</v>
      </c>
      <c r="D548" s="15">
        <v>902</v>
      </c>
      <c r="E548" s="15">
        <v>1004</v>
      </c>
      <c r="F548" s="16">
        <v>122</v>
      </c>
      <c r="G548" s="8">
        <v>54050</v>
      </c>
      <c r="H548" s="2"/>
      <c r="I548" s="2"/>
      <c r="J548" s="2"/>
      <c r="K548" s="2"/>
      <c r="L548" s="2"/>
      <c r="M548" s="2"/>
      <c r="N548" s="2"/>
      <c r="O548" s="2">
        <v>3490</v>
      </c>
      <c r="P548" s="2"/>
      <c r="Q548" s="2">
        <v>3839</v>
      </c>
      <c r="R548" s="2"/>
      <c r="S548" s="2"/>
      <c r="T548" s="8">
        <f>G548+H548+I548+J548+K548+L548+M548+N548+O548+P548+Q548</f>
        <v>61379</v>
      </c>
      <c r="U548" s="46"/>
    </row>
    <row r="549" spans="1:21" ht="22.5">
      <c r="A549" s="3" t="s">
        <v>17</v>
      </c>
      <c r="B549" s="15">
        <v>99</v>
      </c>
      <c r="C549" s="15">
        <v>0</v>
      </c>
      <c r="D549" s="15">
        <v>902</v>
      </c>
      <c r="E549" s="15">
        <v>1004</v>
      </c>
      <c r="F549" s="16">
        <v>200</v>
      </c>
      <c r="G549" s="8">
        <f>G550</f>
        <v>696778</v>
      </c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8">
        <f>T550</f>
        <v>904512.5700000001</v>
      </c>
      <c r="U549" s="46"/>
    </row>
    <row r="550" spans="1:21" ht="22.5">
      <c r="A550" s="3" t="s">
        <v>19</v>
      </c>
      <c r="B550" s="15">
        <v>99</v>
      </c>
      <c r="C550" s="15">
        <v>0</v>
      </c>
      <c r="D550" s="15">
        <v>902</v>
      </c>
      <c r="E550" s="15">
        <v>1004</v>
      </c>
      <c r="F550" s="16">
        <v>240</v>
      </c>
      <c r="G550" s="8">
        <v>696778</v>
      </c>
      <c r="H550" s="2"/>
      <c r="I550" s="2"/>
      <c r="J550" s="2"/>
      <c r="K550" s="2"/>
      <c r="L550" s="2"/>
      <c r="M550" s="2">
        <v>25246</v>
      </c>
      <c r="N550" s="2"/>
      <c r="O550" s="2"/>
      <c r="P550" s="2">
        <v>134488.57</v>
      </c>
      <c r="Q550" s="2">
        <v>48000</v>
      </c>
      <c r="R550" s="2"/>
      <c r="S550" s="2"/>
      <c r="T550" s="8">
        <f>G550+H550+I550+J550+K550+L550+M550+N550+O550+P550+Q550</f>
        <v>904512.5700000001</v>
      </c>
      <c r="U550" s="46"/>
    </row>
    <row r="551" spans="1:21" ht="11.25">
      <c r="A551" s="3" t="s">
        <v>21</v>
      </c>
      <c r="B551" s="15">
        <v>99</v>
      </c>
      <c r="C551" s="15">
        <v>0</v>
      </c>
      <c r="D551" s="15">
        <v>902</v>
      </c>
      <c r="E551" s="15">
        <v>1004</v>
      </c>
      <c r="F551" s="16" t="s">
        <v>22</v>
      </c>
      <c r="G551" s="8">
        <f>G552</f>
        <v>7000</v>
      </c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8">
        <f>T552</f>
        <v>27500</v>
      </c>
      <c r="U551" s="46"/>
    </row>
    <row r="552" spans="1:21" ht="11.25">
      <c r="A552" s="3" t="s">
        <v>50</v>
      </c>
      <c r="B552" s="15">
        <v>99</v>
      </c>
      <c r="C552" s="15">
        <v>0</v>
      </c>
      <c r="D552" s="15">
        <v>902</v>
      </c>
      <c r="E552" s="15">
        <v>1004</v>
      </c>
      <c r="F552" s="16">
        <v>850</v>
      </c>
      <c r="G552" s="8">
        <f>G554</f>
        <v>7000</v>
      </c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8">
        <f>T554</f>
        <v>27500</v>
      </c>
      <c r="U552" s="46"/>
    </row>
    <row r="553" spans="1:21" ht="22.5" hidden="1">
      <c r="A553" s="3" t="s">
        <v>23</v>
      </c>
      <c r="B553" s="15">
        <v>99</v>
      </c>
      <c r="C553" s="15">
        <v>0</v>
      </c>
      <c r="D553" s="15">
        <v>902</v>
      </c>
      <c r="E553" s="15">
        <v>1004</v>
      </c>
      <c r="F553" s="16" t="s">
        <v>24</v>
      </c>
      <c r="G553" s="8">
        <v>0</v>
      </c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8">
        <v>0</v>
      </c>
      <c r="U553" s="46"/>
    </row>
    <row r="554" spans="1:21" ht="11.25">
      <c r="A554" s="3" t="s">
        <v>25</v>
      </c>
      <c r="B554" s="15">
        <v>99</v>
      </c>
      <c r="C554" s="15">
        <v>0</v>
      </c>
      <c r="D554" s="15">
        <v>902</v>
      </c>
      <c r="E554" s="15">
        <v>1004</v>
      </c>
      <c r="F554" s="16" t="s">
        <v>26</v>
      </c>
      <c r="G554" s="8">
        <v>7000</v>
      </c>
      <c r="H554" s="2"/>
      <c r="I554" s="2"/>
      <c r="J554" s="2"/>
      <c r="K554" s="2"/>
      <c r="L554" s="2"/>
      <c r="M554" s="2"/>
      <c r="N554" s="2"/>
      <c r="O554" s="2"/>
      <c r="P554" s="2">
        <v>20500</v>
      </c>
      <c r="Q554" s="2"/>
      <c r="R554" s="2"/>
      <c r="S554" s="2"/>
      <c r="T554" s="8">
        <f>G554+H554+I554+J554+K554+L554+M554+N554+O554+P554+Q554</f>
        <v>27500</v>
      </c>
      <c r="U554" s="46"/>
    </row>
    <row r="555" spans="1:21" ht="22.5">
      <c r="A555" s="3" t="s">
        <v>48</v>
      </c>
      <c r="B555" s="15">
        <v>99</v>
      </c>
      <c r="C555" s="15">
        <v>0</v>
      </c>
      <c r="D555" s="15">
        <v>902</v>
      </c>
      <c r="E555" s="15">
        <v>1005</v>
      </c>
      <c r="F555" s="25" t="s">
        <v>0</v>
      </c>
      <c r="G555" s="8">
        <f>G556</f>
        <v>1656553</v>
      </c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8">
        <f>T556</f>
        <v>1658136</v>
      </c>
      <c r="U555" s="46"/>
    </row>
    <row r="556" spans="1:21" ht="45">
      <c r="A556" s="3" t="s">
        <v>13</v>
      </c>
      <c r="B556" s="15">
        <v>99</v>
      </c>
      <c r="C556" s="15">
        <v>0</v>
      </c>
      <c r="D556" s="15">
        <v>902</v>
      </c>
      <c r="E556" s="15">
        <v>1005</v>
      </c>
      <c r="F556" s="16" t="s">
        <v>14</v>
      </c>
      <c r="G556" s="8">
        <f>G557</f>
        <v>1656553</v>
      </c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8">
        <f>T557</f>
        <v>1658136</v>
      </c>
      <c r="U556" s="46"/>
    </row>
    <row r="557" spans="1:21" ht="22.5">
      <c r="A557" s="3" t="s">
        <v>15</v>
      </c>
      <c r="B557" s="15">
        <v>99</v>
      </c>
      <c r="C557" s="15">
        <v>0</v>
      </c>
      <c r="D557" s="15">
        <v>902</v>
      </c>
      <c r="E557" s="15">
        <v>1005</v>
      </c>
      <c r="F557" s="16" t="s">
        <v>16</v>
      </c>
      <c r="G557" s="8">
        <f>G558+G559</f>
        <v>1656553</v>
      </c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8">
        <f>T558+T559</f>
        <v>1658136</v>
      </c>
      <c r="U557" s="46"/>
    </row>
    <row r="558" spans="1:21" ht="33.75">
      <c r="A558" s="3" t="s">
        <v>84</v>
      </c>
      <c r="B558" s="15">
        <v>99</v>
      </c>
      <c r="C558" s="15">
        <v>0</v>
      </c>
      <c r="D558" s="15">
        <v>902</v>
      </c>
      <c r="E558" s="15">
        <v>1005</v>
      </c>
      <c r="F558" s="16">
        <v>121</v>
      </c>
      <c r="G558" s="8">
        <v>1599298</v>
      </c>
      <c r="H558" s="2">
        <v>1583</v>
      </c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8">
        <f>G558+H558+I558+J558+K558+L558+M558+N558+O558+P558+Q558</f>
        <v>1600881</v>
      </c>
      <c r="U558" s="46"/>
    </row>
    <row r="559" spans="1:21" ht="22.5">
      <c r="A559" s="3" t="s">
        <v>68</v>
      </c>
      <c r="B559" s="15">
        <v>99</v>
      </c>
      <c r="C559" s="15">
        <v>0</v>
      </c>
      <c r="D559" s="15">
        <v>902</v>
      </c>
      <c r="E559" s="15">
        <v>1005</v>
      </c>
      <c r="F559" s="16">
        <v>122</v>
      </c>
      <c r="G559" s="8">
        <v>57255</v>
      </c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8">
        <f>G559+H559+I559+J559+K559+L559+M559+N559+O559+P559+Q559</f>
        <v>57255</v>
      </c>
      <c r="U559" s="46"/>
    </row>
    <row r="560" spans="1:21" ht="11.25" hidden="1">
      <c r="A560" s="3"/>
      <c r="B560" s="15">
        <v>99</v>
      </c>
      <c r="C560" s="15">
        <v>0</v>
      </c>
      <c r="D560" s="15">
        <v>902</v>
      </c>
      <c r="E560" s="15">
        <v>1006</v>
      </c>
      <c r="F560" s="16"/>
      <c r="G560" s="8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8"/>
      <c r="U560" s="46"/>
    </row>
    <row r="561" spans="1:21" ht="45">
      <c r="A561" s="3" t="s">
        <v>13</v>
      </c>
      <c r="B561" s="15">
        <v>99</v>
      </c>
      <c r="C561" s="15">
        <v>0</v>
      </c>
      <c r="D561" s="15">
        <v>902</v>
      </c>
      <c r="E561" s="15">
        <v>1006</v>
      </c>
      <c r="F561" s="16">
        <v>100</v>
      </c>
      <c r="G561" s="8">
        <f>G562</f>
        <v>1519137</v>
      </c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8">
        <f>T562</f>
        <v>1595241</v>
      </c>
      <c r="U561" s="46"/>
    </row>
    <row r="562" spans="1:21" ht="22.5">
      <c r="A562" s="3" t="s">
        <v>15</v>
      </c>
      <c r="B562" s="15">
        <v>99</v>
      </c>
      <c r="C562" s="15">
        <v>0</v>
      </c>
      <c r="D562" s="15">
        <v>902</v>
      </c>
      <c r="E562" s="15">
        <v>1006</v>
      </c>
      <c r="F562" s="16" t="s">
        <v>16</v>
      </c>
      <c r="G562" s="8">
        <f>G563+G564</f>
        <v>1519137</v>
      </c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8">
        <f>T563+T564</f>
        <v>1595241</v>
      </c>
      <c r="U562" s="46"/>
    </row>
    <row r="563" spans="1:21" ht="33.75">
      <c r="A563" s="3" t="s">
        <v>84</v>
      </c>
      <c r="B563" s="15">
        <v>99</v>
      </c>
      <c r="C563" s="15">
        <v>0</v>
      </c>
      <c r="D563" s="15">
        <v>902</v>
      </c>
      <c r="E563" s="15">
        <v>1006</v>
      </c>
      <c r="F563" s="16">
        <v>121</v>
      </c>
      <c r="G563" s="8">
        <v>1493112</v>
      </c>
      <c r="H563" s="2">
        <v>74359</v>
      </c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8">
        <f>G563+H563+I563+J563+K563+L563+M563+N563+O563+P563+Q563</f>
        <v>1567471</v>
      </c>
      <c r="U563" s="46"/>
    </row>
    <row r="564" spans="1:21" ht="22.5">
      <c r="A564" s="3" t="s">
        <v>68</v>
      </c>
      <c r="B564" s="15">
        <v>99</v>
      </c>
      <c r="C564" s="15">
        <v>0</v>
      </c>
      <c r="D564" s="15">
        <v>902</v>
      </c>
      <c r="E564" s="15">
        <v>1006</v>
      </c>
      <c r="F564" s="16">
        <v>122</v>
      </c>
      <c r="G564" s="8">
        <v>26025</v>
      </c>
      <c r="H564" s="2"/>
      <c r="I564" s="2"/>
      <c r="J564" s="2"/>
      <c r="K564" s="2"/>
      <c r="L564" s="2"/>
      <c r="M564" s="2"/>
      <c r="N564" s="2"/>
      <c r="O564" s="2">
        <v>1745</v>
      </c>
      <c r="P564" s="2"/>
      <c r="Q564" s="2"/>
      <c r="R564" s="2"/>
      <c r="S564" s="2"/>
      <c r="T564" s="8">
        <f>G564+H564+I564+J564+K564+L564+M564+N564+O564+P564+Q564</f>
        <v>27770</v>
      </c>
      <c r="U564" s="46"/>
    </row>
    <row r="565" spans="1:21" ht="11.25" hidden="1">
      <c r="A565" s="3"/>
      <c r="B565" s="15"/>
      <c r="C565" s="15"/>
      <c r="D565" s="15"/>
      <c r="E565" s="15"/>
      <c r="F565" s="16"/>
      <c r="G565" s="8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8"/>
      <c r="U565" s="46"/>
    </row>
    <row r="566" spans="1:21" ht="11.25" hidden="1">
      <c r="A566" s="3"/>
      <c r="B566" s="15"/>
      <c r="C566" s="15"/>
      <c r="D566" s="15"/>
      <c r="E566" s="15"/>
      <c r="F566" s="16"/>
      <c r="G566" s="8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8"/>
      <c r="U566" s="46"/>
    </row>
    <row r="567" spans="1:21" ht="11.25" hidden="1">
      <c r="A567" s="3"/>
      <c r="B567" s="15"/>
      <c r="C567" s="15"/>
      <c r="D567" s="15"/>
      <c r="E567" s="15"/>
      <c r="F567" s="16"/>
      <c r="G567" s="8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8"/>
      <c r="U567" s="46"/>
    </row>
    <row r="568" spans="1:21" ht="22.5">
      <c r="A568" s="26" t="s">
        <v>71</v>
      </c>
      <c r="B568" s="15">
        <v>99</v>
      </c>
      <c r="C568" s="15">
        <v>0</v>
      </c>
      <c r="D568" s="15">
        <v>902</v>
      </c>
      <c r="E568" s="15">
        <v>1007</v>
      </c>
      <c r="F568" s="25"/>
      <c r="G568" s="8">
        <f>G569+G573</f>
        <v>674106</v>
      </c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8">
        <f>T569+T573</f>
        <v>675153</v>
      </c>
      <c r="U568" s="46"/>
    </row>
    <row r="569" spans="1:21" ht="45">
      <c r="A569" s="3" t="s">
        <v>13</v>
      </c>
      <c r="B569" s="15">
        <v>99</v>
      </c>
      <c r="C569" s="15">
        <v>0</v>
      </c>
      <c r="D569" s="15">
        <v>902</v>
      </c>
      <c r="E569" s="15">
        <v>1007</v>
      </c>
      <c r="F569" s="16" t="s">
        <v>14</v>
      </c>
      <c r="G569" s="8">
        <f>G570</f>
        <v>436783</v>
      </c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8">
        <f>T570</f>
        <v>437830</v>
      </c>
      <c r="U569" s="46"/>
    </row>
    <row r="570" spans="1:21" ht="22.5">
      <c r="A570" s="3" t="s">
        <v>15</v>
      </c>
      <c r="B570" s="15">
        <v>99</v>
      </c>
      <c r="C570" s="15">
        <v>0</v>
      </c>
      <c r="D570" s="15">
        <v>902</v>
      </c>
      <c r="E570" s="15">
        <v>1007</v>
      </c>
      <c r="F570" s="16">
        <v>120</v>
      </c>
      <c r="G570" s="8">
        <f>G571+G572</f>
        <v>436783</v>
      </c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8">
        <f>T571+T572</f>
        <v>437830</v>
      </c>
      <c r="U570" s="46"/>
    </row>
    <row r="571" spans="1:21" ht="33.75">
      <c r="A571" s="3" t="s">
        <v>84</v>
      </c>
      <c r="B571" s="15">
        <v>99</v>
      </c>
      <c r="C571" s="15">
        <v>0</v>
      </c>
      <c r="D571" s="15">
        <v>902</v>
      </c>
      <c r="E571" s="15">
        <v>1007</v>
      </c>
      <c r="F571" s="16">
        <v>121</v>
      </c>
      <c r="G571" s="8">
        <v>413168</v>
      </c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8">
        <f>G571+H571+I571+J571+K571+L571+M571+N571+O571+P571+Q571</f>
        <v>413168</v>
      </c>
      <c r="U571" s="46"/>
    </row>
    <row r="572" spans="1:21" ht="22.5">
      <c r="A572" s="3" t="s">
        <v>68</v>
      </c>
      <c r="B572" s="15">
        <v>99</v>
      </c>
      <c r="C572" s="15">
        <v>0</v>
      </c>
      <c r="D572" s="15">
        <v>902</v>
      </c>
      <c r="E572" s="15">
        <v>1007</v>
      </c>
      <c r="F572" s="16">
        <v>122</v>
      </c>
      <c r="G572" s="8">
        <v>23615</v>
      </c>
      <c r="H572" s="2"/>
      <c r="I572" s="2"/>
      <c r="J572" s="2"/>
      <c r="K572" s="2"/>
      <c r="L572" s="2"/>
      <c r="M572" s="2"/>
      <c r="N572" s="2"/>
      <c r="O572" s="2"/>
      <c r="P572" s="2"/>
      <c r="Q572" s="2">
        <v>1047</v>
      </c>
      <c r="R572" s="2"/>
      <c r="S572" s="2"/>
      <c r="T572" s="8">
        <f>G572+H572+I572+J572+K572+L572+M572+N572+O572+P572+Q572</f>
        <v>24662</v>
      </c>
      <c r="U572" s="46"/>
    </row>
    <row r="573" spans="1:21" ht="22.5">
      <c r="A573" s="3" t="s">
        <v>17</v>
      </c>
      <c r="B573" s="15">
        <v>99</v>
      </c>
      <c r="C573" s="15">
        <v>0</v>
      </c>
      <c r="D573" s="15">
        <v>902</v>
      </c>
      <c r="E573" s="15">
        <v>1007</v>
      </c>
      <c r="F573" s="16" t="s">
        <v>18</v>
      </c>
      <c r="G573" s="8">
        <f>G574</f>
        <v>237323</v>
      </c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8">
        <f>T574</f>
        <v>237323</v>
      </c>
      <c r="U573" s="46"/>
    </row>
    <row r="574" spans="1:21" ht="22.5">
      <c r="A574" s="3" t="s">
        <v>19</v>
      </c>
      <c r="B574" s="15">
        <v>99</v>
      </c>
      <c r="C574" s="15">
        <v>0</v>
      </c>
      <c r="D574" s="15">
        <v>902</v>
      </c>
      <c r="E574" s="15">
        <v>1007</v>
      </c>
      <c r="F574" s="16" t="s">
        <v>20</v>
      </c>
      <c r="G574" s="8">
        <v>237323</v>
      </c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8">
        <f>G574+H574+I574+J574+K574+L574+M574+N574+O574+P574+Q574</f>
        <v>237323</v>
      </c>
      <c r="U574" s="46"/>
    </row>
    <row r="575" spans="1:21" ht="22.5" hidden="1">
      <c r="A575" s="26" t="s">
        <v>70</v>
      </c>
      <c r="B575" s="15">
        <v>99</v>
      </c>
      <c r="C575" s="15">
        <v>0</v>
      </c>
      <c r="D575" s="15">
        <v>902</v>
      </c>
      <c r="E575" s="15">
        <v>1006</v>
      </c>
      <c r="F575" s="25" t="s">
        <v>0</v>
      </c>
      <c r="G575" s="8">
        <f>G576</f>
        <v>0</v>
      </c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8">
        <f>T576</f>
        <v>0</v>
      </c>
      <c r="U575" s="46"/>
    </row>
    <row r="576" spans="1:21" ht="45" hidden="1">
      <c r="A576" s="3" t="s">
        <v>13</v>
      </c>
      <c r="B576" s="15">
        <v>99</v>
      </c>
      <c r="C576" s="15">
        <v>0</v>
      </c>
      <c r="D576" s="15">
        <v>902</v>
      </c>
      <c r="E576" s="15">
        <v>1006</v>
      </c>
      <c r="F576" s="16">
        <v>100</v>
      </c>
      <c r="G576" s="8">
        <f>G577</f>
        <v>0</v>
      </c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8">
        <f>T577</f>
        <v>0</v>
      </c>
      <c r="U576" s="46"/>
    </row>
    <row r="577" spans="1:21" ht="22.5" hidden="1">
      <c r="A577" s="3" t="s">
        <v>15</v>
      </c>
      <c r="B577" s="15">
        <v>99</v>
      </c>
      <c r="C577" s="15">
        <v>0</v>
      </c>
      <c r="D577" s="15">
        <v>902</v>
      </c>
      <c r="E577" s="15">
        <v>1006</v>
      </c>
      <c r="F577" s="16" t="s">
        <v>16</v>
      </c>
      <c r="G577" s="8">
        <f>G578+G579</f>
        <v>0</v>
      </c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8">
        <f>T578+T579</f>
        <v>0</v>
      </c>
      <c r="U577" s="46"/>
    </row>
    <row r="578" spans="1:21" ht="33.75" hidden="1">
      <c r="A578" s="3" t="s">
        <v>84</v>
      </c>
      <c r="B578" s="15">
        <v>99</v>
      </c>
      <c r="C578" s="15">
        <v>0</v>
      </c>
      <c r="D578" s="15">
        <v>902</v>
      </c>
      <c r="E578" s="15">
        <v>1006</v>
      </c>
      <c r="F578" s="16">
        <v>121</v>
      </c>
      <c r="G578" s="8">
        <v>0</v>
      </c>
      <c r="H578" s="2">
        <v>0</v>
      </c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8">
        <f>G578+H578</f>
        <v>0</v>
      </c>
      <c r="U578" s="46"/>
    </row>
    <row r="579" spans="1:21" ht="22.5" hidden="1">
      <c r="A579" s="3" t="s">
        <v>68</v>
      </c>
      <c r="B579" s="15">
        <v>99</v>
      </c>
      <c r="C579" s="15">
        <v>0</v>
      </c>
      <c r="D579" s="15">
        <v>902</v>
      </c>
      <c r="E579" s="15">
        <v>1006</v>
      </c>
      <c r="F579" s="16">
        <v>122</v>
      </c>
      <c r="G579" s="8">
        <v>0</v>
      </c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8">
        <v>0</v>
      </c>
      <c r="U579" s="46"/>
    </row>
    <row r="580" spans="1:21" ht="11.25">
      <c r="A580" s="3" t="s">
        <v>47</v>
      </c>
      <c r="B580" s="15">
        <v>99</v>
      </c>
      <c r="C580" s="15">
        <v>0</v>
      </c>
      <c r="D580" s="15">
        <v>902</v>
      </c>
      <c r="E580" s="15">
        <v>1011</v>
      </c>
      <c r="F580" s="25" t="s">
        <v>0</v>
      </c>
      <c r="G580" s="8">
        <f>G581</f>
        <v>146200</v>
      </c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8">
        <f>T581</f>
        <v>146200</v>
      </c>
      <c r="U580" s="46"/>
    </row>
    <row r="581" spans="1:21" ht="22.5">
      <c r="A581" s="3" t="s">
        <v>17</v>
      </c>
      <c r="B581" s="15">
        <v>99</v>
      </c>
      <c r="C581" s="15">
        <v>0</v>
      </c>
      <c r="D581" s="15">
        <v>902</v>
      </c>
      <c r="E581" s="15">
        <v>1011</v>
      </c>
      <c r="F581" s="16" t="s">
        <v>18</v>
      </c>
      <c r="G581" s="8">
        <f>G582</f>
        <v>146200</v>
      </c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8">
        <f>T582</f>
        <v>146200</v>
      </c>
      <c r="U581" s="46"/>
    </row>
    <row r="582" spans="1:21" ht="22.5">
      <c r="A582" s="3" t="s">
        <v>19</v>
      </c>
      <c r="B582" s="15">
        <v>99</v>
      </c>
      <c r="C582" s="15">
        <v>0</v>
      </c>
      <c r="D582" s="15">
        <v>902</v>
      </c>
      <c r="E582" s="15">
        <v>1011</v>
      </c>
      <c r="F582" s="16" t="s">
        <v>20</v>
      </c>
      <c r="G582" s="8">
        <v>146200</v>
      </c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8">
        <f>G582+H582+I582+J582+K582+L582+M582+N582+O582+P582+Q582</f>
        <v>146200</v>
      </c>
      <c r="U582" s="46"/>
    </row>
    <row r="583" spans="1:21" ht="11.25">
      <c r="A583" s="3" t="s">
        <v>51</v>
      </c>
      <c r="B583" s="15">
        <v>99</v>
      </c>
      <c r="C583" s="15">
        <v>0</v>
      </c>
      <c r="D583" s="15">
        <v>902</v>
      </c>
      <c r="E583" s="15">
        <v>1012</v>
      </c>
      <c r="F583" s="16"/>
      <c r="G583" s="8">
        <f>G584</f>
        <v>7400000</v>
      </c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8">
        <f>T584</f>
        <v>1691044.7100000004</v>
      </c>
      <c r="U583" s="46"/>
    </row>
    <row r="584" spans="1:21" ht="11.25">
      <c r="A584" s="3" t="s">
        <v>21</v>
      </c>
      <c r="B584" s="15">
        <v>99</v>
      </c>
      <c r="C584" s="15">
        <v>0</v>
      </c>
      <c r="D584" s="15">
        <v>902</v>
      </c>
      <c r="E584" s="15">
        <v>1012</v>
      </c>
      <c r="F584" s="16">
        <v>800</v>
      </c>
      <c r="G584" s="8">
        <f>G585</f>
        <v>7400000</v>
      </c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8">
        <f>T585</f>
        <v>1691044.7100000004</v>
      </c>
      <c r="U584" s="46"/>
    </row>
    <row r="585" spans="1:21" ht="11.25">
      <c r="A585" s="3" t="s">
        <v>33</v>
      </c>
      <c r="B585" s="15">
        <v>99</v>
      </c>
      <c r="C585" s="15">
        <v>0</v>
      </c>
      <c r="D585" s="15">
        <v>902</v>
      </c>
      <c r="E585" s="15">
        <v>1012</v>
      </c>
      <c r="F585" s="16">
        <v>870</v>
      </c>
      <c r="G585" s="8">
        <v>7400000</v>
      </c>
      <c r="H585" s="2"/>
      <c r="I585" s="2">
        <v>-124370</v>
      </c>
      <c r="J585" s="2"/>
      <c r="K585" s="2">
        <v>-1331370</v>
      </c>
      <c r="L585" s="2">
        <v>-265298</v>
      </c>
      <c r="M585" s="2">
        <v>-704769.43</v>
      </c>
      <c r="N585" s="2">
        <v>-421626.2</v>
      </c>
      <c r="O585" s="2">
        <v>-1259381.55</v>
      </c>
      <c r="P585" s="2">
        <v>-808816</v>
      </c>
      <c r="Q585" s="2">
        <v>-674634</v>
      </c>
      <c r="R585" s="2">
        <v>300000</v>
      </c>
      <c r="S585" s="2">
        <v>-418690.11</v>
      </c>
      <c r="T585" s="8">
        <f>G585+H585+I585+J585+K585+L585+M585+N585+O585+P585+Q585+R585+S585</f>
        <v>1691044.7100000004</v>
      </c>
      <c r="U585" s="46"/>
    </row>
    <row r="586" spans="1:21" ht="11.25">
      <c r="A586" s="18" t="s">
        <v>142</v>
      </c>
      <c r="B586" s="15"/>
      <c r="C586" s="15"/>
      <c r="D586" s="15"/>
      <c r="E586" s="15"/>
      <c r="F586" s="16"/>
      <c r="G586" s="21">
        <f>G9+G271+G305+G446+G465+G482+G490+G497+G502+G516+G526+G531+G536+G542</f>
        <v>654431488</v>
      </c>
      <c r="H586" s="2"/>
      <c r="I586" s="2"/>
      <c r="J586" s="2"/>
      <c r="K586" s="2">
        <f>SUM(K9:K585)</f>
        <v>9468160</v>
      </c>
      <c r="L586" s="2"/>
      <c r="M586" s="2"/>
      <c r="N586" s="2"/>
      <c r="O586" s="2"/>
      <c r="P586" s="2">
        <f>SUM(P9:P585)</f>
        <v>22167055.57</v>
      </c>
      <c r="Q586" s="2"/>
      <c r="R586" s="2"/>
      <c r="S586" s="2"/>
      <c r="T586" s="21">
        <f>T9+T271+T305+T446+T465+T482+T490+T497+T502+T516+T526+T531+T536+T542</f>
        <v>923880372.9199998</v>
      </c>
      <c r="U586" s="45"/>
    </row>
    <row r="587" spans="1:19" ht="11.25">
      <c r="A587" s="51"/>
      <c r="B587" s="43"/>
      <c r="C587" s="43"/>
      <c r="D587" s="43"/>
      <c r="E587" s="43"/>
      <c r="F587" s="42"/>
      <c r="G587" s="45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</row>
    <row r="588" spans="1:19" ht="11.25">
      <c r="A588" s="51"/>
      <c r="B588" s="43"/>
      <c r="C588" s="43"/>
      <c r="D588" s="43"/>
      <c r="E588" s="43"/>
      <c r="F588" s="42"/>
      <c r="G588" s="45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</row>
    <row r="590" spans="1:20" ht="11.25">
      <c r="A590" s="41" t="s">
        <v>144</v>
      </c>
      <c r="B590" s="52"/>
      <c r="C590" s="52"/>
      <c r="D590" s="52"/>
      <c r="E590" s="52"/>
      <c r="G590" s="52" t="s">
        <v>145</v>
      </c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52" t="s">
        <v>204</v>
      </c>
    </row>
  </sheetData>
  <sheetProtection/>
  <autoFilter ref="A8:G586"/>
  <mergeCells count="8">
    <mergeCell ref="B3:T4"/>
    <mergeCell ref="V500:X500"/>
    <mergeCell ref="V521:W521"/>
    <mergeCell ref="A5:G5"/>
    <mergeCell ref="A6:G6"/>
    <mergeCell ref="V138:X138"/>
    <mergeCell ref="V169:X169"/>
    <mergeCell ref="V489:X489"/>
  </mergeCells>
  <printOptions/>
  <pageMargins left="0.7480314960629921" right="0.15748031496062992" top="0.5511811023622047" bottom="0.3937007874015748" header="0.31496062992125984" footer="0.31496062992125984"/>
  <pageSetup horizontalDpi="600" verticalDpi="600" orientation="portrait" paperSize="9" scale="85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2014-10-06T12:27:44Z</dcterms:modified>
  <cp:category/>
  <cp:version/>
  <cp:contentType/>
  <cp:contentStatus/>
</cp:coreProperties>
</file>