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activeTab="0"/>
  </bookViews>
  <sheets>
    <sheet name="Приложение_8" sheetId="1" r:id="rId1"/>
  </sheets>
  <definedNames>
    <definedName name="_xlnm._FilterDatabase" localSheetId="0" hidden="1">'Приложение_8'!$A$8:$G$603</definedName>
    <definedName name="_xlnm.Print_Titles" localSheetId="0">'Приложение_8'!$7:$7</definedName>
    <definedName name="_xlnm.Print_Area" localSheetId="0">'Приложение_8'!$A$1:$U$607</definedName>
  </definedNames>
  <calcPr fullCalcOnLoad="1"/>
</workbook>
</file>

<file path=xl/sharedStrings.xml><?xml version="1.0" encoding="utf-8"?>
<sst xmlns="http://schemas.openxmlformats.org/spreadsheetml/2006/main" count="1242" uniqueCount="210">
  <si>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</si>
  <si>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</si>
  <si>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</si>
  <si>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</si>
  <si>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</si>
  <si>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</si>
  <si>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</si>
  <si>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</si>
  <si>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</si>
  <si>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</si>
  <si>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</si>
  <si>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</si>
  <si>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</si>
  <si>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</si>
  <si>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</si>
  <si>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</si>
  <si>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</si>
  <si>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</si>
  <si>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</si>
  <si>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</si>
  <si>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</si>
  <si>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</si>
  <si>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</si>
  <si>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</si>
  <si>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</si>
  <si>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</si>
  <si>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</si>
  <si>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</si>
  <si>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</si>
  <si>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</si>
  <si>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</si>
  <si>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</si>
  <si>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</si>
  <si>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</si>
  <si>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</si>
  <si>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</si>
  <si>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</si>
  <si>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</si>
  <si>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</si>
  <si>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</si>
  <si>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</si>
  <si>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</si>
  <si>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</si>
  <si>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</si>
  <si>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</si>
  <si>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</si>
  <si>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</si>
  <si>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</si>
  <si>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</si>
  <si>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</si>
  <si>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</si>
  <si>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</si>
  <si>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</si>
  <si>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</si>
  <si>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</si>
  <si>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</si>
  <si>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</si>
  <si>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</si>
  <si>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</si>
  <si>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</si>
  <si>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</si>
  <si>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</si>
  <si>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</si>
  <si>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</si>
  <si>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</si>
  <si>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</si>
  <si>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</si>
  <si>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</si>
  <si>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</si>
  <si>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</si>
  <si>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</si>
  <si>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</si>
  <si>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</si>
  <si>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</si>
  <si>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</si>
  <si>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</si>
  <si>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</si>
  <si>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</si>
  <si>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</si>
  <si>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</si>
  <si>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</si>
  <si>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</si>
  <si>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</si>
  <si>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</si>
  <si>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</si>
  <si>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</si>
  <si>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</si>
  <si>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</si>
  <si>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</si>
  <si>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</si>
  <si>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</si>
  <si>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</si>
  <si>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</si>
  <si>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</si>
  <si>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</si>
  <si>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</si>
  <si>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</si>
  <si>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</si>
  <si>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</si>
  <si>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</si>
  <si>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</si>
  <si>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</si>
  <si>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</si>
  <si>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</si>
  <si>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</si>
  <si>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</si>
  <si>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</si>
  <si>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</si>
  <si>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</si>
  <si>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</si>
  <si>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</si>
  <si>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</si>
  <si>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</si>
  <si>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</si>
  <si>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</si>
  <si>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</si>
  <si>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</si>
  <si>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</si>
  <si>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</si>
  <si>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</si>
  <si>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</si>
  <si>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</si>
  <si>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</si>
  <si>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</si>
  <si>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</si>
  <si>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</si>
  <si>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</si>
  <si>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</si>
  <si>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</si>
  <si>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</si>
  <si>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</si>
  <si>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</si>
  <si>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</si>
  <si>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</si>
  <si>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</si>
  <si>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</si>
  <si>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</si>
  <si>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</si>
  <si>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</si>
  <si>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</si>
  <si>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</si>
  <si>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</si>
  <si>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</si>
  <si>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</si>
  <si>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</si>
  <si>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</si>
  <si>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</si>
  <si>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</si>
  <si>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</si>
  <si>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</si>
  <si>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</si>
  <si>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</si>
  <si>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</si>
  <si>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</si>
  <si>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</si>
  <si>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</si>
  <si>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</si>
  <si>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</si>
  <si>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</si>
  <si>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</si>
  <si>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</si>
  <si>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</si>
  <si>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</si>
  <si>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</si>
  <si>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</si>
  <si>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</si>
  <si>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</si>
  <si>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</si>
  <si>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</si>
  <si>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</si>
  <si>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</si>
  <si>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4712289-ООО "Глория"-плитка</t>
  </si>
  <si>
    <t>881750-навесное оборуд кдм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</si>
  <si>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</si>
  <si>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</si>
  <si>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</si>
  <si>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</si>
  <si>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</si>
  <si>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</si>
  <si>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</si>
  <si>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</si>
  <si>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</si>
  <si>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</si>
  <si>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</si>
  <si>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</si>
  <si>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</si>
  <si>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</si>
  <si>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</si>
  <si>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</si>
  <si>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</si>
  <si>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</si>
  <si>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</si>
  <si>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</si>
  <si>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18 07 2014</t>
  </si>
  <si>
    <t>Обеспечение мероприятий по капитальному ремонту многоквартирных домов за счет средств бюджетов субъектов российской федерапции</t>
  </si>
  <si>
    <t>Отдельные мероприятия по развитию образования</t>
  </si>
  <si>
    <t>Мероприятия по проведению оздоровительной компании детей</t>
  </si>
  <si>
    <t>06 08 2014</t>
  </si>
  <si>
    <t>Повышение качества и доступности предоставления государственных и муниципальных услуг</t>
  </si>
  <si>
    <t>10 09 2014</t>
  </si>
  <si>
    <t>Субсидии на обеспечение мероприятий по капитальному ремонту многоквартирных домов за счет средств бюджетов</t>
  </si>
  <si>
    <r>
  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 "Развитие образования"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2013-2020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годы</t>
    </r>
  </si>
  <si>
    <t>18 09 2014</t>
  </si>
  <si>
    <t>12 11 2014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</si>
  <si>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</si>
  <si>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 xml:space="preserve">        Отдельные меропртиятия по развитию спорта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</si>
  <si>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</si>
  <si>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Реализация мероприятий подпрограммы "Обеспечение жильем молодых семей" в рамках федеральной целевой программы "Жилище" на 2011-2015 годы государственной программы Российской Федерации "Обеспечение доступным и комфортным жильем и куммунальными услугами граждан Российской Федерации"</t>
  </si>
  <si>
    <t>Шкуратов О.П.</t>
  </si>
  <si>
    <t>Приложение 8 к решению Клинцовского городского Совета народных депутатов от  12.11.2014 г. № 6-36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</si>
</sst>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5" fillId="30" borderId="0">
      <alignment/>
      <protection/>
    </xf>
    <xf numFmtId="0" fontId="6" fillId="3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1">
    <xf numFmtId="0" fontId="0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" fillId="30" borderId="10" xfId="53" applyFont="1" applyFill="1" applyBorder="1" applyAlignment="1">
      <alignment vertical="top" wrapText="1"/>
      <protection/>
    </xf>
    <xf numFmtId="0" fontId="3" fillId="30" borderId="10" xfId="54" applyFont="1" applyFill="1" applyBorder="1" applyAlignment="1">
      <alignment vertical="top" wrapText="1"/>
      <protection/>
    </xf>
    <xf numFmtId="0" fontId="48" fillId="30" borderId="10" xfId="54" applyFont="1" applyFill="1" applyBorder="1" applyAlignment="1">
      <alignment vertical="top" wrapText="1"/>
      <protection/>
    </xf>
    <xf numFmtId="0" fontId="4" fillId="30" borderId="10" xfId="0" applyFont="1" applyFill="1" applyBorder="1" applyAlignment="1">
      <alignment vertical="top" wrapText="1"/>
    </xf>
    <xf numFmtId="0" fontId="7" fillId="30" borderId="10" xfId="54" applyFont="1" applyFill="1" applyBorder="1" applyAlignment="1">
      <alignment vertical="top" wrapText="1"/>
      <protection/>
    </xf>
    <xf numFmtId="0" fontId="3" fillId="30" borderId="10" xfId="55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horizontal="justify" vertical="distributed" wrapText="1"/>
    </xf>
    <xf numFmtId="0" fontId="2" fillId="0" borderId="0" xfId="0" applyFont="1" applyFill="1" applyAlignment="1">
      <alignment horizontal="justify" vertical="distributed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07"/>
  <sheetViews>
    <sheetView tabSelected="1" view="pageBreakPreview" zoomScale="160" zoomScaleNormal="70" zoomScaleSheetLayoutView="160" zoomScalePageLayoutView="0" workbookViewId="0" topLeftCell="A1">
      <selection activeCell="A5" sqref="A5:U5"/>
    </sheetView>
  </sheetViews>
  <sheetFormatPr defaultColWidth="9.33203125" defaultRowHeight="12.75"/>
  <cols>
    <col min="1" max="1" width="53.33203125" style="36" customWidth="1"/>
    <col min="2" max="2" width="4.5" style="36" customWidth="1"/>
    <col min="3" max="3" width="3.33203125" style="36" customWidth="1"/>
    <col min="4" max="4" width="5" style="36" customWidth="1"/>
    <col min="5" max="5" width="6.16015625" style="36" customWidth="1"/>
    <col min="6" max="6" width="7.5" style="48" bestFit="1" customWidth="1"/>
    <col min="7" max="7" width="13.83203125" style="48" hidden="1" customWidth="1"/>
    <col min="8" max="10" width="12.66015625" style="1" hidden="1" customWidth="1"/>
    <col min="11" max="11" width="12.33203125" style="1" hidden="1" customWidth="1"/>
    <col min="12" max="12" width="10.83203125" style="1" hidden="1" customWidth="1"/>
    <col min="13" max="13" width="12.33203125" style="1" hidden="1" customWidth="1"/>
    <col min="14" max="14" width="12.66015625" style="1" hidden="1" customWidth="1"/>
    <col min="15" max="15" width="12.33203125" style="1" hidden="1" customWidth="1"/>
    <col min="16" max="16" width="12.66015625" style="1" hidden="1" customWidth="1"/>
    <col min="17" max="17" width="12.33203125" style="1" hidden="1" customWidth="1"/>
    <col min="18" max="18" width="12.66015625" style="1" hidden="1" customWidth="1"/>
    <col min="19" max="20" width="11.66015625" style="1" hidden="1" customWidth="1"/>
    <col min="21" max="21" width="15.5" style="36" customWidth="1"/>
    <col min="22" max="22" width="13" style="36" customWidth="1"/>
    <col min="23" max="23" width="10.83203125" style="36" customWidth="1"/>
    <col min="24" max="24" width="13.83203125" style="36" customWidth="1"/>
    <col min="25" max="25" width="15.66015625" style="36" customWidth="1"/>
    <col min="26" max="16384" width="9.33203125" style="36" customWidth="1"/>
  </cols>
  <sheetData>
    <row r="3" spans="2:22" ht="11.25" customHeight="1">
      <c r="B3" s="55" t="s">
        <v>209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37"/>
    </row>
    <row r="4" spans="2:22" ht="80.2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37"/>
    </row>
    <row r="5" spans="1:21" ht="71.25" customHeight="1">
      <c r="A5" s="60" t="s">
        <v>143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7" ht="11.25">
      <c r="A6" s="59"/>
      <c r="B6" s="59"/>
      <c r="C6" s="59"/>
      <c r="D6" s="59"/>
      <c r="E6" s="59"/>
      <c r="F6" s="59"/>
      <c r="G6" s="59"/>
    </row>
    <row r="7" spans="1:22" ht="45">
      <c r="A7" s="15" t="s">
        <v>1</v>
      </c>
      <c r="B7" s="15" t="s">
        <v>87</v>
      </c>
      <c r="C7" s="15" t="s">
        <v>88</v>
      </c>
      <c r="D7" s="15" t="s">
        <v>2</v>
      </c>
      <c r="E7" s="15" t="s">
        <v>89</v>
      </c>
      <c r="F7" s="15" t="s">
        <v>3</v>
      </c>
      <c r="G7" s="15" t="s">
        <v>4</v>
      </c>
      <c r="H7" s="9" t="s">
        <v>175</v>
      </c>
      <c r="I7" s="9" t="s">
        <v>176</v>
      </c>
      <c r="J7" s="9" t="s">
        <v>177</v>
      </c>
      <c r="K7" s="9" t="s">
        <v>179</v>
      </c>
      <c r="L7" s="9"/>
      <c r="M7" s="9"/>
      <c r="N7" s="9"/>
      <c r="O7" s="9" t="s">
        <v>193</v>
      </c>
      <c r="P7" s="9" t="s">
        <v>197</v>
      </c>
      <c r="Q7" s="9" t="s">
        <v>199</v>
      </c>
      <c r="R7" s="9" t="s">
        <v>202</v>
      </c>
      <c r="S7" s="9"/>
      <c r="T7" s="9" t="s">
        <v>203</v>
      </c>
      <c r="U7" s="15" t="s">
        <v>4</v>
      </c>
      <c r="V7" s="39"/>
    </row>
    <row r="8" spans="1:22" ht="11.25">
      <c r="A8" s="15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7"/>
      <c r="V8" s="40"/>
    </row>
    <row r="9" spans="1:22" ht="31.5">
      <c r="A9" s="18" t="s">
        <v>90</v>
      </c>
      <c r="B9" s="19" t="s">
        <v>12</v>
      </c>
      <c r="C9" s="19"/>
      <c r="D9" s="19"/>
      <c r="E9" s="19"/>
      <c r="F9" s="20"/>
      <c r="G9" s="21">
        <f>G10+G251</f>
        <v>143979578.72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1">
        <f>U10+U251+U243</f>
        <v>296303165.88</v>
      </c>
      <c r="V9" s="41"/>
    </row>
    <row r="10" spans="1:22" ht="21">
      <c r="A10" s="22" t="s">
        <v>91</v>
      </c>
      <c r="B10" s="19" t="s">
        <v>12</v>
      </c>
      <c r="C10" s="19">
        <v>1</v>
      </c>
      <c r="D10" s="23"/>
      <c r="E10" s="23"/>
      <c r="F10" s="24"/>
      <c r="G10" s="21">
        <f>G11</f>
        <v>134639018.72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1">
        <f>U11+U231+U235+U239+U226</f>
        <v>275563798.88</v>
      </c>
      <c r="V10" s="41"/>
    </row>
    <row r="11" spans="1:22" ht="11.25">
      <c r="A11" s="22" t="s">
        <v>49</v>
      </c>
      <c r="B11" s="15" t="s">
        <v>12</v>
      </c>
      <c r="C11" s="15">
        <v>1</v>
      </c>
      <c r="D11" s="15">
        <v>902</v>
      </c>
      <c r="E11" s="23"/>
      <c r="F11" s="24"/>
      <c r="G11" s="21">
        <f>G12+G17+G38+G42+G46+G50+G54+G58+G63+G68+G74+G80+G83+G86+G98+G101+G106+G109+G112+G121+G141+G144+G150+G157+G160+G186+G190+G193+G197+G206+G212+G222</f>
        <v>134639018.72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1">
        <f>U12+U17+U38+U42+U46+U50+U54+U58+U63+U68+U74+U80+U83+U86+U98+U101+U106+U109+U112+U121+U141+U144+U150+U157+U160+U186+U190+U193+U197+U206+U212+U222+U154+U183+U77+U93+U219</f>
        <v>274399471.65</v>
      </c>
      <c r="V11" s="41"/>
    </row>
    <row r="12" spans="1:22" ht="11.25">
      <c r="A12" s="3" t="s">
        <v>112</v>
      </c>
      <c r="B12" s="15" t="s">
        <v>12</v>
      </c>
      <c r="C12" s="15">
        <v>1</v>
      </c>
      <c r="D12" s="15">
        <v>902</v>
      </c>
      <c r="E12" s="15">
        <v>1001</v>
      </c>
      <c r="F12" s="25"/>
      <c r="G12" s="8">
        <f>G13</f>
        <v>1228146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">
        <f>U13</f>
        <v>1232413</v>
      </c>
      <c r="V12" s="42"/>
    </row>
    <row r="13" spans="1:22" ht="45">
      <c r="A13" s="3" t="s">
        <v>13</v>
      </c>
      <c r="B13" s="15" t="s">
        <v>12</v>
      </c>
      <c r="C13" s="15">
        <v>1</v>
      </c>
      <c r="D13" s="15">
        <v>902</v>
      </c>
      <c r="E13" s="15">
        <v>1001</v>
      </c>
      <c r="F13" s="16">
        <v>100</v>
      </c>
      <c r="G13" s="8">
        <f>G14</f>
        <v>1228146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">
        <f>U14</f>
        <v>1232413</v>
      </c>
      <c r="V13" s="42"/>
    </row>
    <row r="14" spans="1:22" ht="22.5">
      <c r="A14" s="3" t="s">
        <v>15</v>
      </c>
      <c r="B14" s="15" t="s">
        <v>12</v>
      </c>
      <c r="C14" s="15">
        <v>1</v>
      </c>
      <c r="D14" s="15">
        <v>902</v>
      </c>
      <c r="E14" s="15">
        <v>1001</v>
      </c>
      <c r="F14" s="16">
        <v>120</v>
      </c>
      <c r="G14" s="8">
        <f>G15+G16</f>
        <v>1228146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">
        <f>U15+U16</f>
        <v>1232413</v>
      </c>
      <c r="V14" s="42"/>
    </row>
    <row r="15" spans="1:22" ht="33.75">
      <c r="A15" s="3" t="s">
        <v>84</v>
      </c>
      <c r="B15" s="15" t="s">
        <v>12</v>
      </c>
      <c r="C15" s="15">
        <v>1</v>
      </c>
      <c r="D15" s="15">
        <v>902</v>
      </c>
      <c r="E15" s="15">
        <v>1001</v>
      </c>
      <c r="F15" s="16">
        <v>121</v>
      </c>
      <c r="G15" s="8">
        <v>1196916</v>
      </c>
      <c r="H15" s="2">
        <v>2173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8">
        <f>G15+H15+I15+J15+K15+L15+M15+N15+O15+P15+Q15</f>
        <v>1199089</v>
      </c>
      <c r="V15" s="42"/>
    </row>
    <row r="16" spans="1:22" ht="22.5">
      <c r="A16" s="3" t="s">
        <v>68</v>
      </c>
      <c r="B16" s="15" t="s">
        <v>12</v>
      </c>
      <c r="C16" s="15">
        <v>1</v>
      </c>
      <c r="D16" s="15">
        <v>902</v>
      </c>
      <c r="E16" s="15">
        <v>1001</v>
      </c>
      <c r="F16" s="16">
        <v>122</v>
      </c>
      <c r="G16" s="8">
        <v>31230</v>
      </c>
      <c r="H16" s="2"/>
      <c r="I16" s="2"/>
      <c r="J16" s="2"/>
      <c r="K16" s="2"/>
      <c r="L16" s="2"/>
      <c r="M16" s="2"/>
      <c r="N16" s="2"/>
      <c r="O16" s="2">
        <v>2094</v>
      </c>
      <c r="P16" s="2"/>
      <c r="Q16" s="2"/>
      <c r="R16" s="2"/>
      <c r="S16" s="2"/>
      <c r="T16" s="2"/>
      <c r="U16" s="8">
        <f>G16+H16+I16+J16+K16+L16+M16+N16+O16+P16+Q16</f>
        <v>33324</v>
      </c>
      <c r="V16" s="42"/>
    </row>
    <row r="17" spans="1:22" ht="22.5">
      <c r="A17" s="26" t="s">
        <v>69</v>
      </c>
      <c r="B17" s="15" t="s">
        <v>12</v>
      </c>
      <c r="C17" s="15">
        <v>1</v>
      </c>
      <c r="D17" s="15">
        <v>902</v>
      </c>
      <c r="E17" s="15">
        <v>1004</v>
      </c>
      <c r="F17" s="25"/>
      <c r="G17" s="8">
        <f>G18+G22+G24</f>
        <v>38384226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">
        <f>U18+U22+U24</f>
        <v>42675659.88</v>
      </c>
      <c r="V17" s="42"/>
    </row>
    <row r="18" spans="1:22" ht="45">
      <c r="A18" s="3" t="s">
        <v>13</v>
      </c>
      <c r="B18" s="15" t="s">
        <v>12</v>
      </c>
      <c r="C18" s="15">
        <v>1</v>
      </c>
      <c r="D18" s="15">
        <v>902</v>
      </c>
      <c r="E18" s="15">
        <v>1004</v>
      </c>
      <c r="F18" s="16" t="s">
        <v>14</v>
      </c>
      <c r="G18" s="8">
        <f>G19</f>
        <v>30232880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">
        <f>U19</f>
        <v>30813515.5</v>
      </c>
      <c r="V18" s="42"/>
    </row>
    <row r="19" spans="1:22" ht="22.5">
      <c r="A19" s="3" t="s">
        <v>15</v>
      </c>
      <c r="B19" s="15" t="s">
        <v>12</v>
      </c>
      <c r="C19" s="15">
        <v>1</v>
      </c>
      <c r="D19" s="15">
        <v>902</v>
      </c>
      <c r="E19" s="15">
        <v>1004</v>
      </c>
      <c r="F19" s="16" t="s">
        <v>16</v>
      </c>
      <c r="G19" s="8">
        <f>G20+G21</f>
        <v>30232880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">
        <f>U20+U21</f>
        <v>30813515.5</v>
      </c>
      <c r="V19" s="42"/>
    </row>
    <row r="20" spans="1:26" ht="33.75">
      <c r="A20" s="3" t="s">
        <v>84</v>
      </c>
      <c r="B20" s="15" t="s">
        <v>12</v>
      </c>
      <c r="C20" s="15">
        <v>1</v>
      </c>
      <c r="D20" s="15">
        <v>902</v>
      </c>
      <c r="E20" s="15">
        <v>1004</v>
      </c>
      <c r="F20" s="16">
        <v>121</v>
      </c>
      <c r="G20" s="8">
        <v>29296800</v>
      </c>
      <c r="H20" s="2">
        <v>13747</v>
      </c>
      <c r="I20" s="2"/>
      <c r="J20" s="2"/>
      <c r="K20" s="2">
        <v>0</v>
      </c>
      <c r="L20" s="2"/>
      <c r="M20" s="2">
        <v>16600.5</v>
      </c>
      <c r="N20" s="2"/>
      <c r="O20" s="2"/>
      <c r="P20" s="2"/>
      <c r="Q20" s="2">
        <v>700000</v>
      </c>
      <c r="R20" s="2">
        <v>-300000</v>
      </c>
      <c r="S20" s="2"/>
      <c r="T20" s="2"/>
      <c r="U20" s="8">
        <f>G20+H20+I20+J20+K20+L20+M20+N20+O20+P20+Q20+R20</f>
        <v>29727147.5</v>
      </c>
      <c r="V20" s="42"/>
      <c r="Z20" s="36">
        <v>30218</v>
      </c>
    </row>
    <row r="21" spans="1:22" ht="22.5">
      <c r="A21" s="3" t="s">
        <v>68</v>
      </c>
      <c r="B21" s="15" t="s">
        <v>12</v>
      </c>
      <c r="C21" s="15">
        <v>1</v>
      </c>
      <c r="D21" s="15">
        <v>902</v>
      </c>
      <c r="E21" s="15">
        <v>1004</v>
      </c>
      <c r="F21" s="16">
        <v>122</v>
      </c>
      <c r="G21" s="8">
        <v>936080</v>
      </c>
      <c r="H21" s="2"/>
      <c r="I21" s="2"/>
      <c r="J21" s="2"/>
      <c r="K21" s="2">
        <v>0</v>
      </c>
      <c r="L21" s="2"/>
      <c r="M21" s="2"/>
      <c r="N21" s="2"/>
      <c r="O21" s="2">
        <v>1047</v>
      </c>
      <c r="P21" s="2"/>
      <c r="Q21" s="2">
        <v>149241</v>
      </c>
      <c r="R21" s="2"/>
      <c r="S21" s="2"/>
      <c r="T21" s="2"/>
      <c r="U21" s="8">
        <f>G21+H21+I21+J21+K21+L21+M21+N21+O21+P21+Q21</f>
        <v>1086368</v>
      </c>
      <c r="V21" s="42"/>
    </row>
    <row r="22" spans="1:22" ht="22.5">
      <c r="A22" s="3" t="s">
        <v>17</v>
      </c>
      <c r="B22" s="15" t="s">
        <v>12</v>
      </c>
      <c r="C22" s="15">
        <v>1</v>
      </c>
      <c r="D22" s="15">
        <v>902</v>
      </c>
      <c r="E22" s="15">
        <v>1004</v>
      </c>
      <c r="F22" s="16">
        <v>200</v>
      </c>
      <c r="G22" s="8">
        <f>G23</f>
        <v>7536346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">
        <f>U23</f>
        <v>11247144.38</v>
      </c>
      <c r="V22" s="42"/>
    </row>
    <row r="23" spans="1:22" ht="22.5">
      <c r="A23" s="3" t="s">
        <v>19</v>
      </c>
      <c r="B23" s="15" t="s">
        <v>12</v>
      </c>
      <c r="C23" s="15">
        <v>1</v>
      </c>
      <c r="D23" s="15">
        <v>902</v>
      </c>
      <c r="E23" s="15">
        <v>1004</v>
      </c>
      <c r="F23" s="16">
        <v>240</v>
      </c>
      <c r="G23" s="8">
        <v>7536346</v>
      </c>
      <c r="H23" s="2"/>
      <c r="I23" s="2">
        <v>4800</v>
      </c>
      <c r="J23" s="2"/>
      <c r="K23" s="2"/>
      <c r="L23" s="2"/>
      <c r="M23" s="2"/>
      <c r="N23" s="2"/>
      <c r="O23" s="2"/>
      <c r="P23" s="2">
        <v>855847</v>
      </c>
      <c r="Q23" s="2">
        <v>699549.38</v>
      </c>
      <c r="R23" s="2">
        <v>0</v>
      </c>
      <c r="S23" s="2">
        <v>860000</v>
      </c>
      <c r="T23" s="2">
        <v>1290602</v>
      </c>
      <c r="U23" s="8">
        <f>G23+H23+I23+J23+K23+L23+M23+N23+O23+P23+Q23+R23+S23+T23</f>
        <v>11247144.38</v>
      </c>
      <c r="V23" s="42"/>
    </row>
    <row r="24" spans="1:22" ht="11.25">
      <c r="A24" s="3" t="s">
        <v>21</v>
      </c>
      <c r="B24" s="15" t="s">
        <v>12</v>
      </c>
      <c r="C24" s="15">
        <v>1</v>
      </c>
      <c r="D24" s="15">
        <v>902</v>
      </c>
      <c r="E24" s="15">
        <v>1004</v>
      </c>
      <c r="F24" s="16">
        <v>800</v>
      </c>
      <c r="G24" s="8">
        <f>G25</f>
        <v>615000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">
        <f>U25</f>
        <v>615000</v>
      </c>
      <c r="V24" s="42"/>
    </row>
    <row r="25" spans="1:22" ht="11.25">
      <c r="A25" s="3" t="s">
        <v>50</v>
      </c>
      <c r="B25" s="15" t="s">
        <v>12</v>
      </c>
      <c r="C25" s="15">
        <v>1</v>
      </c>
      <c r="D25" s="15">
        <v>902</v>
      </c>
      <c r="E25" s="15">
        <v>1004</v>
      </c>
      <c r="F25" s="16">
        <v>850</v>
      </c>
      <c r="G25" s="8">
        <f>G26+G27</f>
        <v>615000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">
        <f>U26+U27</f>
        <v>615000</v>
      </c>
      <c r="V25" s="42"/>
    </row>
    <row r="26" spans="1:22" ht="22.5">
      <c r="A26" s="3" t="s">
        <v>23</v>
      </c>
      <c r="B26" s="15" t="s">
        <v>12</v>
      </c>
      <c r="C26" s="15">
        <v>1</v>
      </c>
      <c r="D26" s="15">
        <v>902</v>
      </c>
      <c r="E26" s="15">
        <v>1004</v>
      </c>
      <c r="F26" s="16">
        <v>851</v>
      </c>
      <c r="G26" s="8">
        <v>510000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">
        <f>G26+H26+I26+J26+K26+L26+M26+N26+O26+P26+Q26</f>
        <v>510000</v>
      </c>
      <c r="V26" s="42"/>
    </row>
    <row r="27" spans="1:22" ht="11.25">
      <c r="A27" s="3" t="s">
        <v>25</v>
      </c>
      <c r="B27" s="15" t="s">
        <v>12</v>
      </c>
      <c r="C27" s="15">
        <v>1</v>
      </c>
      <c r="D27" s="15">
        <v>902</v>
      </c>
      <c r="E27" s="15">
        <v>1004</v>
      </c>
      <c r="F27" s="16">
        <v>852</v>
      </c>
      <c r="G27" s="8">
        <v>105000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">
        <f>G27+H27+I27+J27+K27+L27+M27+N27+O27+P27+Q27</f>
        <v>105000</v>
      </c>
      <c r="V27" s="42"/>
    </row>
    <row r="28" spans="1:22" ht="22.5" hidden="1">
      <c r="A28" s="3" t="s">
        <v>69</v>
      </c>
      <c r="B28" s="15" t="s">
        <v>12</v>
      </c>
      <c r="C28" s="15">
        <v>1</v>
      </c>
      <c r="D28" s="15">
        <v>902</v>
      </c>
      <c r="E28" s="15">
        <v>1004</v>
      </c>
      <c r="F28" s="16"/>
      <c r="G28" s="8">
        <f>G29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">
        <f>U29</f>
        <v>0</v>
      </c>
      <c r="V28" s="42"/>
    </row>
    <row r="29" spans="1:22" ht="45" hidden="1">
      <c r="A29" s="3" t="s">
        <v>13</v>
      </c>
      <c r="B29" s="15" t="s">
        <v>12</v>
      </c>
      <c r="C29" s="15">
        <v>1</v>
      </c>
      <c r="D29" s="15">
        <v>902</v>
      </c>
      <c r="E29" s="15">
        <v>1004</v>
      </c>
      <c r="F29" s="16">
        <v>100</v>
      </c>
      <c r="G29" s="8">
        <f>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">
        <f>U30</f>
        <v>0</v>
      </c>
      <c r="V29" s="42"/>
    </row>
    <row r="30" spans="1:22" ht="22.5" hidden="1">
      <c r="A30" s="3" t="s">
        <v>15</v>
      </c>
      <c r="B30" s="15" t="s">
        <v>12</v>
      </c>
      <c r="C30" s="15">
        <v>1</v>
      </c>
      <c r="D30" s="15">
        <v>902</v>
      </c>
      <c r="E30" s="15">
        <v>1004</v>
      </c>
      <c r="F30" s="16">
        <v>120</v>
      </c>
      <c r="G30" s="8">
        <f>G31+G32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">
        <f>U31+U32</f>
        <v>0</v>
      </c>
      <c r="V30" s="42"/>
    </row>
    <row r="31" spans="1:22" ht="33.75" hidden="1">
      <c r="A31" s="3" t="s">
        <v>84</v>
      </c>
      <c r="B31" s="15" t="s">
        <v>12</v>
      </c>
      <c r="C31" s="15">
        <v>1</v>
      </c>
      <c r="D31" s="15">
        <v>902</v>
      </c>
      <c r="E31" s="15">
        <v>1004</v>
      </c>
      <c r="F31" s="16">
        <v>121</v>
      </c>
      <c r="G31" s="8">
        <v>0</v>
      </c>
      <c r="H31" s="2"/>
      <c r="I31" s="2"/>
      <c r="J31" s="2"/>
      <c r="K31" s="2">
        <v>0</v>
      </c>
      <c r="L31" s="2"/>
      <c r="M31" s="2"/>
      <c r="N31" s="2"/>
      <c r="O31" s="2"/>
      <c r="P31" s="2"/>
      <c r="Q31" s="2"/>
      <c r="R31" s="2"/>
      <c r="S31" s="2"/>
      <c r="T31" s="2"/>
      <c r="U31" s="8">
        <f>G31+H31+I31+J31+K31</f>
        <v>0</v>
      </c>
      <c r="V31" s="42"/>
    </row>
    <row r="32" spans="1:22" ht="22.5" hidden="1">
      <c r="A32" s="3" t="s">
        <v>68</v>
      </c>
      <c r="B32" s="15" t="s">
        <v>12</v>
      </c>
      <c r="C32" s="15">
        <v>1</v>
      </c>
      <c r="D32" s="15">
        <v>902</v>
      </c>
      <c r="E32" s="15">
        <v>1004</v>
      </c>
      <c r="F32" s="16">
        <v>122</v>
      </c>
      <c r="G32" s="8">
        <v>0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/>
      <c r="R32" s="2"/>
      <c r="S32" s="2"/>
      <c r="T32" s="2"/>
      <c r="U32" s="8">
        <f>G32+H32+I32+J32+K32</f>
        <v>0</v>
      </c>
      <c r="V32" s="42"/>
    </row>
    <row r="33" spans="1:22" ht="22.5" hidden="1">
      <c r="A33" s="26" t="s">
        <v>69</v>
      </c>
      <c r="B33" s="15" t="s">
        <v>12</v>
      </c>
      <c r="C33" s="15">
        <v>1</v>
      </c>
      <c r="D33" s="15">
        <v>902</v>
      </c>
      <c r="E33" s="15">
        <v>1004</v>
      </c>
      <c r="F33" s="16"/>
      <c r="G33" s="8">
        <f>G34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>
        <f>U34</f>
        <v>0</v>
      </c>
      <c r="V33" s="42"/>
    </row>
    <row r="34" spans="1:22" ht="45" hidden="1">
      <c r="A34" s="3" t="s">
        <v>13</v>
      </c>
      <c r="B34" s="15" t="s">
        <v>12</v>
      </c>
      <c r="C34" s="15">
        <v>1</v>
      </c>
      <c r="D34" s="15">
        <v>902</v>
      </c>
      <c r="E34" s="27">
        <v>1004</v>
      </c>
      <c r="F34" s="16">
        <v>100</v>
      </c>
      <c r="G34" s="8">
        <f>G35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8">
        <f>U35</f>
        <v>0</v>
      </c>
      <c r="V34" s="42"/>
    </row>
    <row r="35" spans="1:22" ht="22.5" hidden="1">
      <c r="A35" s="3" t="s">
        <v>15</v>
      </c>
      <c r="B35" s="15" t="s">
        <v>12</v>
      </c>
      <c r="C35" s="15">
        <v>1</v>
      </c>
      <c r="D35" s="15">
        <v>902</v>
      </c>
      <c r="E35" s="27">
        <v>1004</v>
      </c>
      <c r="F35" s="16">
        <v>120</v>
      </c>
      <c r="G35" s="8">
        <f>G36+G37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">
        <f>U36+U37</f>
        <v>0</v>
      </c>
      <c r="V35" s="42"/>
    </row>
    <row r="36" spans="1:22" ht="33.75" hidden="1">
      <c r="A36" s="3" t="s">
        <v>84</v>
      </c>
      <c r="B36" s="15" t="s">
        <v>12</v>
      </c>
      <c r="C36" s="15">
        <v>1</v>
      </c>
      <c r="D36" s="15">
        <v>902</v>
      </c>
      <c r="E36" s="27">
        <v>1004</v>
      </c>
      <c r="F36" s="16">
        <v>121</v>
      </c>
      <c r="G36" s="8">
        <v>0</v>
      </c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2"/>
      <c r="S36" s="2"/>
      <c r="T36" s="2"/>
      <c r="U36" s="8">
        <f>G36+H36+I36+J36+K36</f>
        <v>0</v>
      </c>
      <c r="V36" s="42"/>
    </row>
    <row r="37" spans="1:22" ht="22.5" hidden="1">
      <c r="A37" s="3" t="s">
        <v>68</v>
      </c>
      <c r="B37" s="15" t="s">
        <v>12</v>
      </c>
      <c r="C37" s="15">
        <v>1</v>
      </c>
      <c r="D37" s="15">
        <v>902</v>
      </c>
      <c r="E37" s="27">
        <v>1004</v>
      </c>
      <c r="F37" s="16">
        <v>122</v>
      </c>
      <c r="G37" s="8">
        <v>0</v>
      </c>
      <c r="H37" s="2"/>
      <c r="I37" s="2"/>
      <c r="J37" s="2"/>
      <c r="K37" s="2">
        <v>0</v>
      </c>
      <c r="L37" s="2"/>
      <c r="M37" s="2"/>
      <c r="N37" s="2"/>
      <c r="O37" s="2"/>
      <c r="P37" s="2"/>
      <c r="Q37" s="2"/>
      <c r="R37" s="2"/>
      <c r="S37" s="2"/>
      <c r="T37" s="2"/>
      <c r="U37" s="8">
        <f>G37+H37+I37+J37+K37</f>
        <v>0</v>
      </c>
      <c r="V37" s="42"/>
    </row>
    <row r="38" spans="1:22" ht="11.25">
      <c r="A38" s="3" t="s">
        <v>40</v>
      </c>
      <c r="B38" s="15" t="s">
        <v>12</v>
      </c>
      <c r="C38" s="15">
        <v>1</v>
      </c>
      <c r="D38" s="15">
        <v>902</v>
      </c>
      <c r="E38" s="15">
        <v>1019</v>
      </c>
      <c r="F38" s="25" t="s">
        <v>0</v>
      </c>
      <c r="G38" s="8">
        <f>G39</f>
        <v>9040000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">
        <f>U39</f>
        <v>9002877</v>
      </c>
      <c r="V38" s="42"/>
    </row>
    <row r="39" spans="1:22" ht="22.5">
      <c r="A39" s="3" t="s">
        <v>86</v>
      </c>
      <c r="B39" s="15" t="s">
        <v>12</v>
      </c>
      <c r="C39" s="15">
        <v>1</v>
      </c>
      <c r="D39" s="15">
        <v>902</v>
      </c>
      <c r="E39" s="15">
        <v>1019</v>
      </c>
      <c r="F39" s="16" t="s">
        <v>27</v>
      </c>
      <c r="G39" s="8">
        <f>G40</f>
        <v>9040000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">
        <f>U40</f>
        <v>9002877</v>
      </c>
      <c r="V39" s="42"/>
    </row>
    <row r="40" spans="1:22" ht="11.25">
      <c r="A40" s="3" t="s">
        <v>59</v>
      </c>
      <c r="B40" s="15" t="s">
        <v>12</v>
      </c>
      <c r="C40" s="15">
        <v>1</v>
      </c>
      <c r="D40" s="15">
        <v>902</v>
      </c>
      <c r="E40" s="15">
        <v>1019</v>
      </c>
      <c r="F40" s="16">
        <v>610</v>
      </c>
      <c r="G40" s="8">
        <f>G41</f>
        <v>9040000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8">
        <f>U41</f>
        <v>9002877</v>
      </c>
      <c r="V40" s="42"/>
    </row>
    <row r="41" spans="1:22" ht="45">
      <c r="A41" s="3" t="s">
        <v>28</v>
      </c>
      <c r="B41" s="15" t="s">
        <v>12</v>
      </c>
      <c r="C41" s="15">
        <v>1</v>
      </c>
      <c r="D41" s="15">
        <v>902</v>
      </c>
      <c r="E41" s="15">
        <v>1019</v>
      </c>
      <c r="F41" s="16" t="s">
        <v>29</v>
      </c>
      <c r="G41" s="8">
        <v>9040000</v>
      </c>
      <c r="H41" s="2"/>
      <c r="I41" s="2"/>
      <c r="J41" s="2"/>
      <c r="K41" s="2"/>
      <c r="L41" s="2"/>
      <c r="M41" s="2"/>
      <c r="N41" s="2"/>
      <c r="O41" s="2"/>
      <c r="P41" s="2"/>
      <c r="Q41" s="2">
        <v>112877</v>
      </c>
      <c r="R41" s="2"/>
      <c r="S41" s="2">
        <v>-150000</v>
      </c>
      <c r="T41" s="2"/>
      <c r="U41" s="8">
        <f>G41+H41+I41+J41+K41+L41+M41+N41+O41+P41+Q41+R41+S41</f>
        <v>9002877</v>
      </c>
      <c r="V41" s="42"/>
    </row>
    <row r="42" spans="1:22" ht="22.5">
      <c r="A42" s="26" t="s">
        <v>113</v>
      </c>
      <c r="B42" s="15" t="s">
        <v>12</v>
      </c>
      <c r="C42" s="15">
        <v>1</v>
      </c>
      <c r="D42" s="15">
        <v>902</v>
      </c>
      <c r="E42" s="15">
        <v>1020</v>
      </c>
      <c r="F42" s="25" t="s">
        <v>0</v>
      </c>
      <c r="G42" s="8">
        <f>G43</f>
        <v>6166670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">
        <f>U43</f>
        <v>6180379</v>
      </c>
      <c r="V42" s="42"/>
    </row>
    <row r="43" spans="1:22" ht="22.5">
      <c r="A43" s="3" t="s">
        <v>86</v>
      </c>
      <c r="B43" s="15" t="s">
        <v>12</v>
      </c>
      <c r="C43" s="15">
        <v>1</v>
      </c>
      <c r="D43" s="15">
        <v>902</v>
      </c>
      <c r="E43" s="15">
        <v>1020</v>
      </c>
      <c r="F43" s="16" t="s">
        <v>27</v>
      </c>
      <c r="G43" s="8">
        <f>G44</f>
        <v>6166670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8">
        <f>U44</f>
        <v>6180379</v>
      </c>
      <c r="V43" s="42"/>
    </row>
    <row r="44" spans="1:22" ht="11.25">
      <c r="A44" s="3" t="s">
        <v>59</v>
      </c>
      <c r="B44" s="15" t="s">
        <v>12</v>
      </c>
      <c r="C44" s="15">
        <v>1</v>
      </c>
      <c r="D44" s="15">
        <v>902</v>
      </c>
      <c r="E44" s="15">
        <v>1020</v>
      </c>
      <c r="F44" s="16">
        <v>610</v>
      </c>
      <c r="G44" s="8">
        <f>G45</f>
        <v>6166670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">
        <f>U45</f>
        <v>6180379</v>
      </c>
      <c r="V44" s="42"/>
    </row>
    <row r="45" spans="1:22" ht="45">
      <c r="A45" s="3" t="s">
        <v>28</v>
      </c>
      <c r="B45" s="15" t="s">
        <v>12</v>
      </c>
      <c r="C45" s="15">
        <v>1</v>
      </c>
      <c r="D45" s="15">
        <v>902</v>
      </c>
      <c r="E45" s="15">
        <v>1020</v>
      </c>
      <c r="F45" s="16" t="s">
        <v>29</v>
      </c>
      <c r="G45" s="8">
        <v>6166670</v>
      </c>
      <c r="H45" s="2"/>
      <c r="I45" s="2"/>
      <c r="J45" s="2"/>
      <c r="K45" s="2"/>
      <c r="L45" s="2"/>
      <c r="M45" s="2"/>
      <c r="N45" s="2"/>
      <c r="O45" s="2"/>
      <c r="P45" s="2"/>
      <c r="Q45" s="2">
        <v>13709</v>
      </c>
      <c r="R45" s="2"/>
      <c r="S45" s="2"/>
      <c r="T45" s="2"/>
      <c r="U45" s="8">
        <f>G45+H45+I45+J45+K45+L45+M45+N45+O45+P45+Q45</f>
        <v>6180379</v>
      </c>
      <c r="V45" s="42"/>
    </row>
    <row r="46" spans="1:22" ht="22.5">
      <c r="A46" s="26" t="s">
        <v>114</v>
      </c>
      <c r="B46" s="15" t="s">
        <v>12</v>
      </c>
      <c r="C46" s="15">
        <v>1</v>
      </c>
      <c r="D46" s="15">
        <v>902</v>
      </c>
      <c r="E46" s="15">
        <v>1021</v>
      </c>
      <c r="F46" s="25" t="s">
        <v>0</v>
      </c>
      <c r="G46" s="8">
        <f>G47</f>
        <v>4980200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">
        <f>U47</f>
        <v>5535172</v>
      </c>
      <c r="V46" s="42"/>
    </row>
    <row r="47" spans="1:22" ht="22.5">
      <c r="A47" s="3" t="s">
        <v>86</v>
      </c>
      <c r="B47" s="15" t="s">
        <v>12</v>
      </c>
      <c r="C47" s="15">
        <v>1</v>
      </c>
      <c r="D47" s="15">
        <v>902</v>
      </c>
      <c r="E47" s="15">
        <v>1021</v>
      </c>
      <c r="F47" s="16" t="s">
        <v>27</v>
      </c>
      <c r="G47" s="8">
        <f>G48</f>
        <v>4980200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8">
        <f>U48</f>
        <v>5535172</v>
      </c>
      <c r="V47" s="42"/>
    </row>
    <row r="48" spans="1:22" ht="11.25">
      <c r="A48" s="3" t="s">
        <v>59</v>
      </c>
      <c r="B48" s="15" t="s">
        <v>12</v>
      </c>
      <c r="C48" s="15">
        <v>1</v>
      </c>
      <c r="D48" s="15">
        <v>902</v>
      </c>
      <c r="E48" s="15">
        <v>1021</v>
      </c>
      <c r="F48" s="16">
        <v>610</v>
      </c>
      <c r="G48" s="8">
        <f>G49</f>
        <v>4980200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">
        <f>U49</f>
        <v>5535172</v>
      </c>
      <c r="V48" s="42"/>
    </row>
    <row r="49" spans="1:22" ht="45">
      <c r="A49" s="3" t="s">
        <v>28</v>
      </c>
      <c r="B49" s="15" t="s">
        <v>12</v>
      </c>
      <c r="C49" s="15">
        <v>1</v>
      </c>
      <c r="D49" s="15">
        <v>902</v>
      </c>
      <c r="E49" s="15">
        <v>1021</v>
      </c>
      <c r="F49" s="16" t="s">
        <v>29</v>
      </c>
      <c r="G49" s="8">
        <v>4980200</v>
      </c>
      <c r="H49" s="2"/>
      <c r="I49" s="2"/>
      <c r="J49" s="2"/>
      <c r="K49" s="2"/>
      <c r="L49" s="2"/>
      <c r="M49" s="2"/>
      <c r="N49" s="2"/>
      <c r="O49" s="2"/>
      <c r="P49" s="2"/>
      <c r="Q49" s="2">
        <v>554972</v>
      </c>
      <c r="R49" s="2"/>
      <c r="S49" s="2"/>
      <c r="T49" s="2"/>
      <c r="U49" s="8">
        <f>G49+H49+I49+J49+K49+L49+M49+N49+O49+P49+Q49</f>
        <v>5535172</v>
      </c>
      <c r="V49" s="42"/>
    </row>
    <row r="50" spans="1:22" ht="45">
      <c r="A50" s="26" t="s">
        <v>115</v>
      </c>
      <c r="B50" s="15" t="s">
        <v>12</v>
      </c>
      <c r="C50" s="15">
        <v>1</v>
      </c>
      <c r="D50" s="15">
        <v>902</v>
      </c>
      <c r="E50" s="15">
        <v>1061</v>
      </c>
      <c r="F50" s="16"/>
      <c r="G50" s="8">
        <f>G51</f>
        <v>11447205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">
        <f>U51</f>
        <v>11906423</v>
      </c>
      <c r="V50" s="42"/>
    </row>
    <row r="51" spans="1:22" ht="22.5">
      <c r="A51" s="3" t="s">
        <v>86</v>
      </c>
      <c r="B51" s="15" t="s">
        <v>12</v>
      </c>
      <c r="C51" s="15">
        <v>1</v>
      </c>
      <c r="D51" s="15">
        <v>902</v>
      </c>
      <c r="E51" s="15">
        <v>1061</v>
      </c>
      <c r="F51" s="16">
        <v>600</v>
      </c>
      <c r="G51" s="8">
        <f>G52</f>
        <v>11447205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8">
        <f>U52</f>
        <v>11906423</v>
      </c>
      <c r="V51" s="42"/>
    </row>
    <row r="52" spans="1:22" ht="11.25">
      <c r="A52" s="3" t="s">
        <v>59</v>
      </c>
      <c r="B52" s="15" t="s">
        <v>12</v>
      </c>
      <c r="C52" s="15">
        <v>1</v>
      </c>
      <c r="D52" s="15">
        <v>902</v>
      </c>
      <c r="E52" s="15">
        <v>1061</v>
      </c>
      <c r="F52" s="16">
        <v>610</v>
      </c>
      <c r="G52" s="8">
        <f>G53</f>
        <v>11447205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">
        <f>U53</f>
        <v>11906423</v>
      </c>
      <c r="V52" s="42"/>
    </row>
    <row r="53" spans="1:22" ht="45">
      <c r="A53" s="3" t="s">
        <v>28</v>
      </c>
      <c r="B53" s="15" t="s">
        <v>12</v>
      </c>
      <c r="C53" s="15">
        <v>1</v>
      </c>
      <c r="D53" s="15">
        <v>902</v>
      </c>
      <c r="E53" s="15">
        <v>1061</v>
      </c>
      <c r="F53" s="16">
        <v>611</v>
      </c>
      <c r="G53" s="8">
        <v>11447205</v>
      </c>
      <c r="H53" s="2"/>
      <c r="I53" s="2"/>
      <c r="J53" s="2"/>
      <c r="K53" s="2"/>
      <c r="L53" s="2"/>
      <c r="M53" s="2"/>
      <c r="N53" s="2"/>
      <c r="O53" s="2"/>
      <c r="P53" s="2"/>
      <c r="Q53" s="2">
        <v>459218</v>
      </c>
      <c r="R53" s="2"/>
      <c r="S53" s="2"/>
      <c r="T53" s="2"/>
      <c r="U53" s="8">
        <f>G53+H53+I53+J53+K53+L53+M53+N53+O53+P53+Q53</f>
        <v>11906423</v>
      </c>
      <c r="V53" s="42"/>
    </row>
    <row r="54" spans="1:22" ht="45">
      <c r="A54" s="4" t="s">
        <v>116</v>
      </c>
      <c r="B54" s="15" t="s">
        <v>12</v>
      </c>
      <c r="C54" s="15">
        <v>1</v>
      </c>
      <c r="D54" s="15">
        <v>902</v>
      </c>
      <c r="E54" s="15">
        <v>1062</v>
      </c>
      <c r="F54" s="16"/>
      <c r="G54" s="8">
        <f>G55</f>
        <v>3066500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">
        <f>U55</f>
        <v>3126747</v>
      </c>
      <c r="V54" s="42"/>
    </row>
    <row r="55" spans="1:22" ht="22.5">
      <c r="A55" s="3" t="s">
        <v>86</v>
      </c>
      <c r="B55" s="15" t="s">
        <v>12</v>
      </c>
      <c r="C55" s="15">
        <v>1</v>
      </c>
      <c r="D55" s="15">
        <v>902</v>
      </c>
      <c r="E55" s="15">
        <v>1062</v>
      </c>
      <c r="F55" s="16">
        <v>600</v>
      </c>
      <c r="G55" s="8">
        <f>G56</f>
        <v>3066500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8">
        <f>U56</f>
        <v>3126747</v>
      </c>
      <c r="V55" s="42"/>
    </row>
    <row r="56" spans="1:22" ht="11.25">
      <c r="A56" s="3" t="s">
        <v>59</v>
      </c>
      <c r="B56" s="15" t="s">
        <v>12</v>
      </c>
      <c r="C56" s="15">
        <v>1</v>
      </c>
      <c r="D56" s="15">
        <v>902</v>
      </c>
      <c r="E56" s="15">
        <v>1062</v>
      </c>
      <c r="F56" s="16">
        <v>610</v>
      </c>
      <c r="G56" s="8">
        <f>G57</f>
        <v>3066500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">
        <f>U57</f>
        <v>3126747</v>
      </c>
      <c r="V56" s="42"/>
    </row>
    <row r="57" spans="1:22" ht="45">
      <c r="A57" s="3" t="s">
        <v>28</v>
      </c>
      <c r="B57" s="15" t="s">
        <v>12</v>
      </c>
      <c r="C57" s="15">
        <v>1</v>
      </c>
      <c r="D57" s="15">
        <v>902</v>
      </c>
      <c r="E57" s="15">
        <v>1062</v>
      </c>
      <c r="F57" s="16">
        <v>611</v>
      </c>
      <c r="G57" s="8">
        <v>3066500</v>
      </c>
      <c r="H57" s="2"/>
      <c r="I57" s="2"/>
      <c r="J57" s="2"/>
      <c r="K57" s="2"/>
      <c r="L57" s="2"/>
      <c r="M57" s="2"/>
      <c r="N57" s="2"/>
      <c r="O57" s="2"/>
      <c r="P57" s="2"/>
      <c r="Q57" s="2">
        <v>60247</v>
      </c>
      <c r="R57" s="2"/>
      <c r="S57" s="2"/>
      <c r="T57" s="2"/>
      <c r="U57" s="8">
        <f>G57+H57+I57+J57+K57+L57+M57+N57+O57+P57+Q57</f>
        <v>3126747</v>
      </c>
      <c r="V57" s="42"/>
    </row>
    <row r="58" spans="1:22" ht="45">
      <c r="A58" s="4" t="s">
        <v>155</v>
      </c>
      <c r="B58" s="15" t="s">
        <v>12</v>
      </c>
      <c r="C58" s="15">
        <v>1</v>
      </c>
      <c r="D58" s="15">
        <v>902</v>
      </c>
      <c r="E58" s="15">
        <v>1121</v>
      </c>
      <c r="F58" s="16"/>
      <c r="G58" s="8">
        <f>G59</f>
        <v>41000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8">
        <f>U59</f>
        <v>163760.39999999997</v>
      </c>
      <c r="V58" s="42"/>
    </row>
    <row r="59" spans="1:22" ht="22.5">
      <c r="A59" s="3" t="s">
        <v>17</v>
      </c>
      <c r="B59" s="15" t="s">
        <v>12</v>
      </c>
      <c r="C59" s="15">
        <v>1</v>
      </c>
      <c r="D59" s="15">
        <v>902</v>
      </c>
      <c r="E59" s="15">
        <v>1121</v>
      </c>
      <c r="F59" s="16">
        <v>200</v>
      </c>
      <c r="G59" s="8">
        <f>G60</f>
        <v>41000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8">
        <f>U60</f>
        <v>163760.39999999997</v>
      </c>
      <c r="V59" s="42"/>
    </row>
    <row r="60" spans="1:22" ht="22.5">
      <c r="A60" s="3" t="s">
        <v>19</v>
      </c>
      <c r="B60" s="15" t="s">
        <v>12</v>
      </c>
      <c r="C60" s="15">
        <v>1</v>
      </c>
      <c r="D60" s="15">
        <v>902</v>
      </c>
      <c r="E60" s="15">
        <v>1121</v>
      </c>
      <c r="F60" s="16">
        <v>240</v>
      </c>
      <c r="G60" s="8">
        <v>41000</v>
      </c>
      <c r="H60" s="2"/>
      <c r="I60" s="2"/>
      <c r="J60" s="2"/>
      <c r="K60" s="2">
        <v>23000</v>
      </c>
      <c r="L60" s="2">
        <v>75382.48</v>
      </c>
      <c r="M60" s="2">
        <v>1000</v>
      </c>
      <c r="N60" s="2"/>
      <c r="O60" s="2"/>
      <c r="P60" s="2"/>
      <c r="Q60" s="2">
        <v>23377.92</v>
      </c>
      <c r="R60" s="2"/>
      <c r="S60" s="2"/>
      <c r="T60" s="2"/>
      <c r="U60" s="8">
        <f>G60+H60+I60+J60+K60+L60+M60+N60+O60+P60+Q60</f>
        <v>163760.39999999997</v>
      </c>
      <c r="V60" s="42"/>
    </row>
    <row r="61" spans="1:22" ht="11.25" hidden="1">
      <c r="A61" s="3"/>
      <c r="B61" s="15"/>
      <c r="C61" s="15"/>
      <c r="D61" s="15"/>
      <c r="E61" s="15"/>
      <c r="F61" s="16"/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8"/>
      <c r="V61" s="42"/>
    </row>
    <row r="62" spans="1:22" ht="11.25" hidden="1">
      <c r="A62" s="3"/>
      <c r="B62" s="15"/>
      <c r="C62" s="15"/>
      <c r="D62" s="15"/>
      <c r="E62" s="15"/>
      <c r="F62" s="16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"/>
      <c r="V62" s="42"/>
    </row>
    <row r="63" spans="1:22" ht="22.5">
      <c r="A63" s="49" t="s">
        <v>173</v>
      </c>
      <c r="B63" s="15" t="s">
        <v>12</v>
      </c>
      <c r="C63" s="15">
        <v>1</v>
      </c>
      <c r="D63" s="15">
        <v>902</v>
      </c>
      <c r="E63" s="15">
        <v>1127</v>
      </c>
      <c r="F63" s="16"/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8">
        <f>U64</f>
        <v>20043118.5</v>
      </c>
      <c r="V63" s="42"/>
    </row>
    <row r="64" spans="1:22" ht="22.5">
      <c r="A64" s="49" t="s">
        <v>169</v>
      </c>
      <c r="B64" s="15" t="s">
        <v>12</v>
      </c>
      <c r="C64" s="15">
        <v>1</v>
      </c>
      <c r="D64" s="15">
        <v>902</v>
      </c>
      <c r="E64" s="15">
        <v>1127</v>
      </c>
      <c r="F64" s="16">
        <v>400</v>
      </c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8">
        <f>U65</f>
        <v>20043118.5</v>
      </c>
      <c r="V64" s="42"/>
    </row>
    <row r="65" spans="1:22" ht="11.25">
      <c r="A65" s="49" t="s">
        <v>54</v>
      </c>
      <c r="B65" s="15" t="s">
        <v>12</v>
      </c>
      <c r="C65" s="15">
        <v>1</v>
      </c>
      <c r="D65" s="15">
        <v>902</v>
      </c>
      <c r="E65" s="15">
        <v>1127</v>
      </c>
      <c r="F65" s="16">
        <v>410</v>
      </c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">
        <f>U66</f>
        <v>20043118.5</v>
      </c>
      <c r="V65" s="42"/>
    </row>
    <row r="66" spans="1:22" ht="33.75">
      <c r="A66" s="49" t="s">
        <v>174</v>
      </c>
      <c r="B66" s="15" t="s">
        <v>12</v>
      </c>
      <c r="C66" s="15">
        <v>1</v>
      </c>
      <c r="D66" s="15">
        <v>902</v>
      </c>
      <c r="E66" s="15">
        <v>1127</v>
      </c>
      <c r="F66" s="16">
        <v>414</v>
      </c>
      <c r="G66" s="8"/>
      <c r="H66" s="2"/>
      <c r="I66" s="2">
        <v>16002970</v>
      </c>
      <c r="J66" s="2"/>
      <c r="K66" s="2"/>
      <c r="L66" s="2"/>
      <c r="M66" s="2"/>
      <c r="N66" s="2"/>
      <c r="O66" s="2"/>
      <c r="P66" s="2">
        <v>4000000</v>
      </c>
      <c r="Q66" s="2"/>
      <c r="R66" s="2"/>
      <c r="S66" s="2"/>
      <c r="T66" s="2">
        <v>40148.5</v>
      </c>
      <c r="U66" s="8">
        <f>G66+H66+I66+J66+K66+L66+M66+N66+O66+P66+Q66+T66</f>
        <v>20043118.5</v>
      </c>
      <c r="V66" s="42"/>
    </row>
    <row r="67" spans="1:22" ht="11.25" hidden="1">
      <c r="A67" s="3"/>
      <c r="B67" s="15"/>
      <c r="C67" s="15"/>
      <c r="D67" s="15"/>
      <c r="E67" s="15"/>
      <c r="F67" s="16"/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8"/>
      <c r="V67" s="42"/>
    </row>
    <row r="68" spans="1:22" ht="67.5">
      <c r="A68" s="3" t="s">
        <v>165</v>
      </c>
      <c r="B68" s="15" t="s">
        <v>12</v>
      </c>
      <c r="C68" s="15">
        <v>1</v>
      </c>
      <c r="D68" s="15">
        <v>902</v>
      </c>
      <c r="E68" s="27">
        <v>1202</v>
      </c>
      <c r="F68" s="16"/>
      <c r="G68" s="8">
        <f>G69+G72</f>
        <v>1316200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>
        <f>U69+U72</f>
        <v>1316200</v>
      </c>
      <c r="V68" s="42"/>
    </row>
    <row r="69" spans="1:22" ht="45">
      <c r="A69" s="3" t="s">
        <v>13</v>
      </c>
      <c r="B69" s="15" t="s">
        <v>12</v>
      </c>
      <c r="C69" s="15">
        <v>1</v>
      </c>
      <c r="D69" s="15">
        <v>902</v>
      </c>
      <c r="E69" s="27">
        <v>1202</v>
      </c>
      <c r="F69" s="16">
        <v>100</v>
      </c>
      <c r="G69" s="8">
        <f>G70</f>
        <v>1316000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">
        <f>U70</f>
        <v>1316000</v>
      </c>
      <c r="V69" s="42"/>
    </row>
    <row r="70" spans="1:22" ht="22.5">
      <c r="A70" s="3" t="s">
        <v>15</v>
      </c>
      <c r="B70" s="15" t="s">
        <v>12</v>
      </c>
      <c r="C70" s="15">
        <v>1</v>
      </c>
      <c r="D70" s="15">
        <v>902</v>
      </c>
      <c r="E70" s="27">
        <v>1202</v>
      </c>
      <c r="F70" s="16">
        <v>120</v>
      </c>
      <c r="G70" s="8">
        <f>G71</f>
        <v>1316000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>
        <f>U71</f>
        <v>1316000</v>
      </c>
      <c r="V70" s="42"/>
    </row>
    <row r="71" spans="1:22" ht="33.75">
      <c r="A71" s="3" t="s">
        <v>84</v>
      </c>
      <c r="B71" s="15" t="s">
        <v>12</v>
      </c>
      <c r="C71" s="15">
        <v>1</v>
      </c>
      <c r="D71" s="15">
        <v>902</v>
      </c>
      <c r="E71" s="27">
        <v>1202</v>
      </c>
      <c r="F71" s="16">
        <v>121</v>
      </c>
      <c r="G71" s="8">
        <v>1316000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8">
        <f>G71+H71+I71+J71+K71+L71+M71+N71+O71+P71+Q71</f>
        <v>1316000</v>
      </c>
      <c r="V71" s="42"/>
    </row>
    <row r="72" spans="1:22" ht="22.5">
      <c r="A72" s="3" t="s">
        <v>17</v>
      </c>
      <c r="B72" s="15" t="s">
        <v>12</v>
      </c>
      <c r="C72" s="15">
        <v>1</v>
      </c>
      <c r="D72" s="15">
        <v>902</v>
      </c>
      <c r="E72" s="27">
        <v>1202</v>
      </c>
      <c r="F72" s="16" t="s">
        <v>18</v>
      </c>
      <c r="G72" s="8">
        <f>G73</f>
        <v>200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8">
        <f>U73</f>
        <v>200</v>
      </c>
      <c r="V72" s="42"/>
    </row>
    <row r="73" spans="1:22" ht="22.5">
      <c r="A73" s="3" t="s">
        <v>19</v>
      </c>
      <c r="B73" s="15" t="s">
        <v>12</v>
      </c>
      <c r="C73" s="15">
        <v>1</v>
      </c>
      <c r="D73" s="15">
        <v>902</v>
      </c>
      <c r="E73" s="27">
        <v>1202</v>
      </c>
      <c r="F73" s="16" t="s">
        <v>20</v>
      </c>
      <c r="G73" s="8">
        <v>200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8">
        <f>G73+H73+I73+J73+K73+L73+M73+N73+O73+P73+Q73</f>
        <v>200</v>
      </c>
      <c r="V73" s="42"/>
    </row>
    <row r="74" spans="1:22" ht="33.75">
      <c r="A74" s="4" t="s">
        <v>117</v>
      </c>
      <c r="B74" s="15" t="s">
        <v>12</v>
      </c>
      <c r="C74" s="15">
        <v>1</v>
      </c>
      <c r="D74" s="15">
        <v>902</v>
      </c>
      <c r="E74" s="15">
        <v>1216</v>
      </c>
      <c r="F74" s="16"/>
      <c r="G74" s="8">
        <f>G75</f>
        <v>1761000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8">
        <f>U75</f>
        <v>1761000</v>
      </c>
      <c r="V74" s="42"/>
    </row>
    <row r="75" spans="1:22" ht="11.25">
      <c r="A75" s="3" t="s">
        <v>21</v>
      </c>
      <c r="B75" s="15" t="s">
        <v>12</v>
      </c>
      <c r="C75" s="15">
        <v>1</v>
      </c>
      <c r="D75" s="15">
        <v>902</v>
      </c>
      <c r="E75" s="15">
        <v>1216</v>
      </c>
      <c r="F75" s="16">
        <v>800</v>
      </c>
      <c r="G75" s="8">
        <f>G76</f>
        <v>1761000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8">
        <f>U76</f>
        <v>1761000</v>
      </c>
      <c r="V75" s="42"/>
    </row>
    <row r="76" spans="1:22" ht="33.75">
      <c r="A76" s="3" t="s">
        <v>52</v>
      </c>
      <c r="B76" s="15" t="s">
        <v>12</v>
      </c>
      <c r="C76" s="15">
        <v>1</v>
      </c>
      <c r="D76" s="15">
        <v>902</v>
      </c>
      <c r="E76" s="15">
        <v>1216</v>
      </c>
      <c r="F76" s="16">
        <v>810</v>
      </c>
      <c r="G76" s="8">
        <v>1761000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8">
        <f>G76+H76+I76+J76+K76+L76+M76+N76+O76+P76+Q76</f>
        <v>1761000</v>
      </c>
      <c r="V76" s="42"/>
    </row>
    <row r="77" spans="1:22" ht="33.75">
      <c r="A77" s="13" t="s">
        <v>190</v>
      </c>
      <c r="B77" s="15" t="s">
        <v>12</v>
      </c>
      <c r="C77" s="15">
        <v>1</v>
      </c>
      <c r="D77" s="15">
        <v>902</v>
      </c>
      <c r="E77" s="15">
        <v>1222</v>
      </c>
      <c r="F77" s="16"/>
      <c r="G77" s="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8">
        <f>U78</f>
        <v>2974310</v>
      </c>
      <c r="V77" s="42"/>
    </row>
    <row r="78" spans="1:22" ht="22.5">
      <c r="A78" s="13" t="s">
        <v>17</v>
      </c>
      <c r="B78" s="15" t="s">
        <v>12</v>
      </c>
      <c r="C78" s="15">
        <v>1</v>
      </c>
      <c r="D78" s="15">
        <v>902</v>
      </c>
      <c r="E78" s="15">
        <v>1222</v>
      </c>
      <c r="F78" s="16">
        <v>200</v>
      </c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8">
        <f>U79</f>
        <v>2974310</v>
      </c>
      <c r="V78" s="42"/>
    </row>
    <row r="79" spans="1:22" ht="22.5">
      <c r="A79" s="13" t="s">
        <v>19</v>
      </c>
      <c r="B79" s="15" t="s">
        <v>12</v>
      </c>
      <c r="C79" s="15">
        <v>1</v>
      </c>
      <c r="D79" s="15">
        <v>902</v>
      </c>
      <c r="E79" s="15">
        <v>1222</v>
      </c>
      <c r="F79" s="16">
        <v>240</v>
      </c>
      <c r="G79" s="8"/>
      <c r="H79" s="2"/>
      <c r="I79" s="2"/>
      <c r="J79" s="2"/>
      <c r="K79" s="2"/>
      <c r="L79" s="2"/>
      <c r="M79" s="2"/>
      <c r="N79" s="8">
        <v>1000000</v>
      </c>
      <c r="O79" s="8"/>
      <c r="P79" s="8"/>
      <c r="Q79" s="8"/>
      <c r="R79" s="8"/>
      <c r="S79" s="8"/>
      <c r="T79" s="8">
        <v>1974310</v>
      </c>
      <c r="U79" s="8">
        <f>G79+H79+I79+J79+K79+L79+M79+N79+O79+P79+Q79+T79</f>
        <v>2974310</v>
      </c>
      <c r="V79" s="42"/>
    </row>
    <row r="80" spans="1:22" ht="33.75">
      <c r="A80" s="26" t="s">
        <v>73</v>
      </c>
      <c r="B80" s="15" t="s">
        <v>12</v>
      </c>
      <c r="C80" s="15">
        <v>1</v>
      </c>
      <c r="D80" s="15">
        <v>902</v>
      </c>
      <c r="E80" s="15">
        <v>1231</v>
      </c>
      <c r="F80" s="25"/>
      <c r="G80" s="8">
        <f>G81</f>
        <v>7007271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8">
        <f>U81</f>
        <v>22088067.6</v>
      </c>
      <c r="V80" s="42"/>
    </row>
    <row r="81" spans="1:22" ht="22.5">
      <c r="A81" s="3" t="s">
        <v>17</v>
      </c>
      <c r="B81" s="15" t="s">
        <v>12</v>
      </c>
      <c r="C81" s="15">
        <v>1</v>
      </c>
      <c r="D81" s="15">
        <v>902</v>
      </c>
      <c r="E81" s="15">
        <v>1231</v>
      </c>
      <c r="F81" s="16">
        <v>200</v>
      </c>
      <c r="G81" s="8">
        <f>G82</f>
        <v>7007271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8">
        <f>U82</f>
        <v>22088067.6</v>
      </c>
      <c r="V81" s="42"/>
    </row>
    <row r="82" spans="1:22" ht="22.5">
      <c r="A82" s="3" t="s">
        <v>19</v>
      </c>
      <c r="B82" s="15" t="s">
        <v>12</v>
      </c>
      <c r="C82" s="15">
        <v>1</v>
      </c>
      <c r="D82" s="15">
        <v>902</v>
      </c>
      <c r="E82" s="15">
        <v>1231</v>
      </c>
      <c r="F82" s="16">
        <v>240</v>
      </c>
      <c r="G82" s="8">
        <v>7007271</v>
      </c>
      <c r="H82" s="2">
        <v>499321.6</v>
      </c>
      <c r="I82" s="2"/>
      <c r="J82" s="2"/>
      <c r="K82" s="2">
        <v>2630000</v>
      </c>
      <c r="L82" s="2"/>
      <c r="M82" s="2"/>
      <c r="N82" s="2">
        <v>4097440</v>
      </c>
      <c r="O82" s="2"/>
      <c r="P82" s="2">
        <v>4691120</v>
      </c>
      <c r="Q82" s="2">
        <v>1272200</v>
      </c>
      <c r="R82" s="2"/>
      <c r="S82" s="2">
        <v>890970.5</v>
      </c>
      <c r="T82" s="2">
        <v>999744.5</v>
      </c>
      <c r="U82" s="8">
        <f>G82+H82+I82+J82+K82+L82+M82+N82+O82+P82+Q82+R82+S82+T82</f>
        <v>22088067.6</v>
      </c>
      <c r="V82" s="42"/>
    </row>
    <row r="83" spans="1:22" ht="22.5">
      <c r="A83" s="11" t="s">
        <v>166</v>
      </c>
      <c r="B83" s="15" t="s">
        <v>12</v>
      </c>
      <c r="C83" s="15">
        <v>1</v>
      </c>
      <c r="D83" s="15">
        <v>902</v>
      </c>
      <c r="E83" s="15">
        <v>1239</v>
      </c>
      <c r="F83" s="16"/>
      <c r="G83" s="8">
        <f>G84</f>
        <v>10000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8">
        <f>U84</f>
        <v>25000</v>
      </c>
      <c r="V83" s="42"/>
    </row>
    <row r="84" spans="1:22" ht="22.5">
      <c r="A84" s="3" t="s">
        <v>17</v>
      </c>
      <c r="B84" s="15" t="s">
        <v>12</v>
      </c>
      <c r="C84" s="15">
        <v>1</v>
      </c>
      <c r="D84" s="15">
        <v>902</v>
      </c>
      <c r="E84" s="15">
        <v>1239</v>
      </c>
      <c r="F84" s="16">
        <v>200</v>
      </c>
      <c r="G84" s="8">
        <v>10000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8">
        <f>U85</f>
        <v>25000</v>
      </c>
      <c r="V84" s="42"/>
    </row>
    <row r="85" spans="1:22" ht="22.5">
      <c r="A85" s="3" t="s">
        <v>19</v>
      </c>
      <c r="B85" s="15" t="s">
        <v>12</v>
      </c>
      <c r="C85" s="15">
        <v>1</v>
      </c>
      <c r="D85" s="15">
        <v>902</v>
      </c>
      <c r="E85" s="15">
        <v>1239</v>
      </c>
      <c r="F85" s="16">
        <v>240</v>
      </c>
      <c r="G85" s="8">
        <v>10000</v>
      </c>
      <c r="H85" s="2">
        <v>15000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8">
        <f>G85+H85+I85+J85+K85+L85+M85+N85+O85+P85+Q85</f>
        <v>25000</v>
      </c>
      <c r="V85" s="42"/>
    </row>
    <row r="86" spans="1:22" ht="11.25">
      <c r="A86" s="3" t="s">
        <v>53</v>
      </c>
      <c r="B86" s="15" t="s">
        <v>12</v>
      </c>
      <c r="C86" s="15">
        <v>1</v>
      </c>
      <c r="D86" s="15">
        <v>902</v>
      </c>
      <c r="E86" s="15">
        <v>1242</v>
      </c>
      <c r="F86" s="16"/>
      <c r="G86" s="8">
        <f>G91</f>
        <v>2212476.72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8">
        <f>U91+U89+U87</f>
        <v>1086095.39</v>
      </c>
      <c r="V86" s="42"/>
    </row>
    <row r="87" spans="1:22" ht="22.5">
      <c r="A87" s="3" t="s">
        <v>19</v>
      </c>
      <c r="B87" s="15" t="s">
        <v>12</v>
      </c>
      <c r="C87" s="15">
        <v>1</v>
      </c>
      <c r="D87" s="15">
        <v>902</v>
      </c>
      <c r="E87" s="15">
        <v>1242</v>
      </c>
      <c r="F87" s="16">
        <v>200</v>
      </c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8">
        <f>U88</f>
        <v>1086095.39</v>
      </c>
      <c r="V87" s="42"/>
    </row>
    <row r="88" spans="1:22" ht="11.25">
      <c r="A88" s="3" t="s">
        <v>53</v>
      </c>
      <c r="B88" s="15" t="s">
        <v>12</v>
      </c>
      <c r="C88" s="15">
        <v>1</v>
      </c>
      <c r="D88" s="15">
        <v>902</v>
      </c>
      <c r="E88" s="15">
        <v>1242</v>
      </c>
      <c r="F88" s="16">
        <v>240</v>
      </c>
      <c r="G88" s="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1086095.39</v>
      </c>
      <c r="U88" s="8">
        <f>T88</f>
        <v>1086095.39</v>
      </c>
      <c r="V88" s="42"/>
    </row>
    <row r="89" spans="1:22" ht="22.5" hidden="1">
      <c r="A89" s="13" t="s">
        <v>86</v>
      </c>
      <c r="B89" s="15" t="s">
        <v>12</v>
      </c>
      <c r="C89" s="15">
        <v>1</v>
      </c>
      <c r="D89" s="15">
        <v>902</v>
      </c>
      <c r="E89" s="15">
        <v>1242</v>
      </c>
      <c r="F89" s="16">
        <v>600</v>
      </c>
      <c r="G89" s="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8">
        <f>U90</f>
        <v>0</v>
      </c>
      <c r="V89" s="42"/>
    </row>
    <row r="90" spans="1:22" ht="22.5" hidden="1">
      <c r="A90" s="13" t="s">
        <v>200</v>
      </c>
      <c r="B90" s="15" t="s">
        <v>12</v>
      </c>
      <c r="C90" s="15">
        <v>1</v>
      </c>
      <c r="D90" s="15">
        <v>902</v>
      </c>
      <c r="E90" s="15">
        <v>1242</v>
      </c>
      <c r="F90" s="16">
        <v>630</v>
      </c>
      <c r="G90" s="8"/>
      <c r="H90" s="2"/>
      <c r="I90" s="2"/>
      <c r="J90" s="2"/>
      <c r="K90" s="2"/>
      <c r="L90" s="2"/>
      <c r="M90" s="2"/>
      <c r="N90" s="2"/>
      <c r="O90" s="2"/>
      <c r="P90" s="2"/>
      <c r="Q90" s="2">
        <v>1126381.33</v>
      </c>
      <c r="R90" s="2"/>
      <c r="S90" s="2"/>
      <c r="T90" s="2">
        <v>-1126381.33</v>
      </c>
      <c r="U90" s="8">
        <f>G90+H90+I90+J90+K90+L90+M90+N90+O90+P90+Q90+T90</f>
        <v>0</v>
      </c>
      <c r="V90" s="42"/>
    </row>
    <row r="91" spans="1:22" ht="11.25" hidden="1">
      <c r="A91" s="3" t="s">
        <v>21</v>
      </c>
      <c r="B91" s="15" t="s">
        <v>12</v>
      </c>
      <c r="C91" s="15">
        <v>1</v>
      </c>
      <c r="D91" s="15">
        <v>902</v>
      </c>
      <c r="E91" s="15">
        <v>1242</v>
      </c>
      <c r="F91" s="16">
        <v>800</v>
      </c>
      <c r="G91" s="8">
        <f>G92</f>
        <v>2212476.72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8">
        <f>U92</f>
        <v>0</v>
      </c>
      <c r="V91" s="42"/>
    </row>
    <row r="92" spans="1:22" ht="33.75" hidden="1">
      <c r="A92" s="3" t="s">
        <v>52</v>
      </c>
      <c r="B92" s="15" t="s">
        <v>12</v>
      </c>
      <c r="C92" s="15">
        <v>1</v>
      </c>
      <c r="D92" s="15">
        <v>902</v>
      </c>
      <c r="E92" s="15">
        <v>1242</v>
      </c>
      <c r="F92" s="16">
        <v>810</v>
      </c>
      <c r="G92" s="8">
        <v>2212476.72</v>
      </c>
      <c r="H92" s="2"/>
      <c r="I92" s="2"/>
      <c r="J92" s="2"/>
      <c r="K92" s="2"/>
      <c r="L92" s="2"/>
      <c r="M92" s="2"/>
      <c r="N92" s="2"/>
      <c r="O92" s="2">
        <v>-1100000</v>
      </c>
      <c r="P92" s="2"/>
      <c r="Q92" s="2">
        <v>-1112476.72</v>
      </c>
      <c r="R92" s="2"/>
      <c r="S92" s="2"/>
      <c r="T92" s="2"/>
      <c r="U92" s="8">
        <f>G92+H92+I92+J92+K92+L92+M92+N92+O92+P92+Q92</f>
        <v>0</v>
      </c>
      <c r="V92" s="42"/>
    </row>
    <row r="93" spans="1:22" ht="11.25">
      <c r="A93" s="13" t="s">
        <v>191</v>
      </c>
      <c r="B93" s="15" t="s">
        <v>12</v>
      </c>
      <c r="C93" s="15">
        <v>1</v>
      </c>
      <c r="D93" s="15">
        <v>902</v>
      </c>
      <c r="E93" s="15">
        <v>1249</v>
      </c>
      <c r="F93" s="16"/>
      <c r="G93" s="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8">
        <f>U94+U96</f>
        <v>1182400</v>
      </c>
      <c r="V93" s="42"/>
    </row>
    <row r="94" spans="1:22" ht="22.5">
      <c r="A94" s="13" t="s">
        <v>17</v>
      </c>
      <c r="B94" s="15" t="s">
        <v>12</v>
      </c>
      <c r="C94" s="15">
        <v>1</v>
      </c>
      <c r="D94" s="15">
        <v>902</v>
      </c>
      <c r="E94" s="15">
        <v>1249</v>
      </c>
      <c r="F94" s="16">
        <v>200</v>
      </c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8">
        <f>U95</f>
        <v>1182400</v>
      </c>
      <c r="V94" s="42"/>
    </row>
    <row r="95" spans="1:22" ht="22.5">
      <c r="A95" s="13" t="s">
        <v>19</v>
      </c>
      <c r="B95" s="15" t="s">
        <v>12</v>
      </c>
      <c r="C95" s="15">
        <v>1</v>
      </c>
      <c r="D95" s="15">
        <v>902</v>
      </c>
      <c r="E95" s="15">
        <v>1249</v>
      </c>
      <c r="F95" s="16">
        <v>240</v>
      </c>
      <c r="G95" s="8"/>
      <c r="H95" s="2"/>
      <c r="I95" s="2"/>
      <c r="J95" s="2"/>
      <c r="K95" s="2"/>
      <c r="L95" s="2"/>
      <c r="M95" s="2"/>
      <c r="N95" s="2">
        <v>1061874</v>
      </c>
      <c r="O95" s="2"/>
      <c r="P95" s="2">
        <v>120526</v>
      </c>
      <c r="Q95" s="2"/>
      <c r="R95" s="2"/>
      <c r="S95" s="2">
        <v>0</v>
      </c>
      <c r="T95" s="2"/>
      <c r="U95" s="8">
        <f>G95+H95+I95+J95+K95+L95+M95+N95+O95+P95+Q95+R95+S95</f>
        <v>1182400</v>
      </c>
      <c r="V95" s="42"/>
    </row>
    <row r="96" spans="1:22" ht="11.25" hidden="1">
      <c r="A96" s="3" t="s">
        <v>21</v>
      </c>
      <c r="B96" s="15" t="s">
        <v>12</v>
      </c>
      <c r="C96" s="15">
        <v>1</v>
      </c>
      <c r="D96" s="15">
        <v>902</v>
      </c>
      <c r="E96" s="15">
        <v>1249</v>
      </c>
      <c r="F96" s="16">
        <v>800</v>
      </c>
      <c r="G96" s="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8">
        <f>U97</f>
        <v>0</v>
      </c>
      <c r="V96" s="42"/>
    </row>
    <row r="97" spans="1:22" ht="33.75" hidden="1">
      <c r="A97" s="3" t="s">
        <v>52</v>
      </c>
      <c r="B97" s="15" t="s">
        <v>12</v>
      </c>
      <c r="C97" s="15">
        <v>1</v>
      </c>
      <c r="D97" s="15">
        <v>902</v>
      </c>
      <c r="E97" s="15">
        <v>1249</v>
      </c>
      <c r="F97" s="16">
        <v>810</v>
      </c>
      <c r="G97" s="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v>0</v>
      </c>
      <c r="T97" s="2"/>
      <c r="U97" s="8">
        <f>G97+H97+I97+J97+K97+L97+M97+N97+O97+P97+Q97+R97+S97</f>
        <v>0</v>
      </c>
      <c r="V97" s="42"/>
    </row>
    <row r="98" spans="1:22" ht="11.25">
      <c r="A98" s="4" t="s">
        <v>156</v>
      </c>
      <c r="B98" s="15" t="s">
        <v>12</v>
      </c>
      <c r="C98" s="15">
        <v>1</v>
      </c>
      <c r="D98" s="15">
        <v>902</v>
      </c>
      <c r="E98" s="15">
        <v>1250</v>
      </c>
      <c r="F98" s="16"/>
      <c r="G98" s="8">
        <f>G99</f>
        <v>100000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8">
        <f>U99</f>
        <v>200000</v>
      </c>
      <c r="V98" s="42"/>
    </row>
    <row r="99" spans="1:22" ht="22.5">
      <c r="A99" s="3" t="s">
        <v>17</v>
      </c>
      <c r="B99" s="15" t="s">
        <v>12</v>
      </c>
      <c r="C99" s="15">
        <v>1</v>
      </c>
      <c r="D99" s="15">
        <v>902</v>
      </c>
      <c r="E99" s="15">
        <v>1250</v>
      </c>
      <c r="F99" s="16">
        <v>200</v>
      </c>
      <c r="G99" s="8">
        <f>G100</f>
        <v>100000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8">
        <f>U100</f>
        <v>200000</v>
      </c>
      <c r="V99" s="42"/>
    </row>
    <row r="100" spans="1:22" ht="22.5">
      <c r="A100" s="3" t="s">
        <v>19</v>
      </c>
      <c r="B100" s="15" t="s">
        <v>12</v>
      </c>
      <c r="C100" s="15">
        <v>1</v>
      </c>
      <c r="D100" s="15">
        <v>902</v>
      </c>
      <c r="E100" s="15">
        <v>1250</v>
      </c>
      <c r="F100" s="16">
        <v>240</v>
      </c>
      <c r="G100" s="8">
        <v>100000</v>
      </c>
      <c r="H100" s="2"/>
      <c r="I100" s="2"/>
      <c r="J100" s="2"/>
      <c r="K100" s="2"/>
      <c r="L100" s="2"/>
      <c r="M100" s="2"/>
      <c r="N100" s="2"/>
      <c r="O100" s="2"/>
      <c r="P100" s="2"/>
      <c r="Q100" s="2">
        <v>100000</v>
      </c>
      <c r="R100" s="2"/>
      <c r="S100" s="2"/>
      <c r="T100" s="2"/>
      <c r="U100" s="8">
        <f>G100+H100+I100+J100+K100+L100+M100+N100+O100+P100+Q100</f>
        <v>200000</v>
      </c>
      <c r="V100" s="42"/>
    </row>
    <row r="101" spans="1:22" ht="11.25">
      <c r="A101" s="3" t="s">
        <v>55</v>
      </c>
      <c r="B101" s="15" t="s">
        <v>12</v>
      </c>
      <c r="C101" s="15">
        <v>1</v>
      </c>
      <c r="D101" s="15">
        <v>902</v>
      </c>
      <c r="E101" s="15">
        <v>1261</v>
      </c>
      <c r="F101" s="16"/>
      <c r="G101" s="8">
        <f>G104</f>
        <v>9808168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8">
        <f>U104+U102</f>
        <v>9808168</v>
      </c>
      <c r="V101" s="42"/>
    </row>
    <row r="102" spans="1:22" ht="22.5">
      <c r="A102" s="3" t="s">
        <v>17</v>
      </c>
      <c r="B102" s="15" t="s">
        <v>12</v>
      </c>
      <c r="C102" s="15">
        <v>1</v>
      </c>
      <c r="D102" s="15">
        <v>902</v>
      </c>
      <c r="E102" s="15">
        <v>1261</v>
      </c>
      <c r="F102" s="16">
        <v>200</v>
      </c>
      <c r="G102" s="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8">
        <f>U103</f>
        <v>5064637</v>
      </c>
      <c r="V102" s="42"/>
    </row>
    <row r="103" spans="1:22" ht="22.5">
      <c r="A103" s="3" t="s">
        <v>19</v>
      </c>
      <c r="B103" s="15" t="s">
        <v>12</v>
      </c>
      <c r="C103" s="15">
        <v>1</v>
      </c>
      <c r="D103" s="15">
        <v>902</v>
      </c>
      <c r="E103" s="15">
        <v>1261</v>
      </c>
      <c r="F103" s="16">
        <v>240</v>
      </c>
      <c r="G103" s="8"/>
      <c r="H103" s="2"/>
      <c r="I103" s="2">
        <v>199700</v>
      </c>
      <c r="J103" s="2"/>
      <c r="K103" s="2"/>
      <c r="L103" s="2"/>
      <c r="M103" s="2">
        <v>500000</v>
      </c>
      <c r="N103" s="2"/>
      <c r="O103" s="2"/>
      <c r="P103" s="2">
        <v>4364937</v>
      </c>
      <c r="Q103" s="2"/>
      <c r="R103" s="2"/>
      <c r="S103" s="2"/>
      <c r="T103" s="2"/>
      <c r="U103" s="8">
        <f>G103+H103+I103+J103+K103+L103+M103+N103+O103+P103+Q103</f>
        <v>5064637</v>
      </c>
      <c r="V103" s="42"/>
    </row>
    <row r="104" spans="1:22" ht="11.25">
      <c r="A104" s="3" t="s">
        <v>21</v>
      </c>
      <c r="B104" s="15" t="s">
        <v>12</v>
      </c>
      <c r="C104" s="15">
        <v>1</v>
      </c>
      <c r="D104" s="15">
        <v>902</v>
      </c>
      <c r="E104" s="15">
        <v>1261</v>
      </c>
      <c r="F104" s="16">
        <v>800</v>
      </c>
      <c r="G104" s="8">
        <f>G105</f>
        <v>9808168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8">
        <f>U105</f>
        <v>4743531</v>
      </c>
      <c r="V104" s="42"/>
    </row>
    <row r="105" spans="1:22" ht="33.75">
      <c r="A105" s="3" t="s">
        <v>52</v>
      </c>
      <c r="B105" s="15" t="s">
        <v>12</v>
      </c>
      <c r="C105" s="15">
        <v>1</v>
      </c>
      <c r="D105" s="15">
        <v>902</v>
      </c>
      <c r="E105" s="15">
        <v>1261</v>
      </c>
      <c r="F105" s="16">
        <v>810</v>
      </c>
      <c r="G105" s="8">
        <v>9808168</v>
      </c>
      <c r="H105" s="2"/>
      <c r="I105" s="2">
        <v>-199700</v>
      </c>
      <c r="J105" s="2"/>
      <c r="K105" s="2"/>
      <c r="L105" s="2"/>
      <c r="M105" s="2">
        <v>-500000</v>
      </c>
      <c r="N105" s="2"/>
      <c r="O105" s="2"/>
      <c r="P105" s="2">
        <v>-4364937</v>
      </c>
      <c r="Q105" s="2"/>
      <c r="R105" s="2"/>
      <c r="S105" s="2"/>
      <c r="T105" s="2"/>
      <c r="U105" s="8">
        <f>G105+H105+I105+J105+K105+L105+M105+N105+O105+P105+Q105</f>
        <v>4743531</v>
      </c>
      <c r="V105" s="42"/>
    </row>
    <row r="106" spans="1:22" ht="11.25">
      <c r="A106" s="3" t="s">
        <v>56</v>
      </c>
      <c r="B106" s="15" t="s">
        <v>12</v>
      </c>
      <c r="C106" s="15">
        <v>1</v>
      </c>
      <c r="D106" s="15">
        <v>902</v>
      </c>
      <c r="E106" s="15">
        <v>1262</v>
      </c>
      <c r="F106" s="16"/>
      <c r="G106" s="8">
        <f>G107</f>
        <v>3400000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8">
        <f>U107</f>
        <v>3573628</v>
      </c>
      <c r="V106" s="42"/>
    </row>
    <row r="107" spans="1:22" ht="22.5">
      <c r="A107" s="3" t="s">
        <v>17</v>
      </c>
      <c r="B107" s="15" t="s">
        <v>12</v>
      </c>
      <c r="C107" s="15">
        <v>1</v>
      </c>
      <c r="D107" s="15">
        <v>902</v>
      </c>
      <c r="E107" s="15">
        <v>1262</v>
      </c>
      <c r="F107" s="16">
        <v>200</v>
      </c>
      <c r="G107" s="8">
        <f>G108</f>
        <v>3400000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8">
        <f>U108</f>
        <v>3573628</v>
      </c>
      <c r="V107" s="42"/>
    </row>
    <row r="108" spans="1:22" ht="22.5">
      <c r="A108" s="3" t="s">
        <v>19</v>
      </c>
      <c r="B108" s="15" t="s">
        <v>12</v>
      </c>
      <c r="C108" s="15">
        <v>1</v>
      </c>
      <c r="D108" s="15">
        <v>902</v>
      </c>
      <c r="E108" s="15">
        <v>1262</v>
      </c>
      <c r="F108" s="16">
        <v>240</v>
      </c>
      <c r="G108" s="8">
        <v>3400000</v>
      </c>
      <c r="H108" s="2"/>
      <c r="I108" s="2"/>
      <c r="J108" s="2"/>
      <c r="K108" s="2">
        <v>150000</v>
      </c>
      <c r="L108" s="2"/>
      <c r="M108" s="2">
        <v>-76370</v>
      </c>
      <c r="N108" s="2"/>
      <c r="O108" s="2"/>
      <c r="P108" s="2"/>
      <c r="Q108" s="2">
        <v>99998</v>
      </c>
      <c r="R108" s="2"/>
      <c r="S108" s="2"/>
      <c r="T108" s="2"/>
      <c r="U108" s="8">
        <f>G108+H108+I108+J108+K108+L108+M108+N108+O108+P108+Q108</f>
        <v>3573628</v>
      </c>
      <c r="V108" s="42"/>
    </row>
    <row r="109" spans="1:22" ht="11.25">
      <c r="A109" s="3" t="s">
        <v>57</v>
      </c>
      <c r="B109" s="15" t="s">
        <v>12</v>
      </c>
      <c r="C109" s="15">
        <v>1</v>
      </c>
      <c r="D109" s="15">
        <v>902</v>
      </c>
      <c r="E109" s="15">
        <v>1263</v>
      </c>
      <c r="F109" s="16"/>
      <c r="G109" s="8">
        <f>G110</f>
        <v>500000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8">
        <f>U110</f>
        <v>500000</v>
      </c>
      <c r="V109" s="42"/>
    </row>
    <row r="110" spans="1:22" ht="22.5">
      <c r="A110" s="3" t="s">
        <v>17</v>
      </c>
      <c r="B110" s="15" t="s">
        <v>12</v>
      </c>
      <c r="C110" s="15">
        <v>1</v>
      </c>
      <c r="D110" s="15">
        <v>902</v>
      </c>
      <c r="E110" s="15">
        <v>1263</v>
      </c>
      <c r="F110" s="16">
        <v>200</v>
      </c>
      <c r="G110" s="8">
        <f>G111</f>
        <v>500000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8">
        <f>U111</f>
        <v>500000</v>
      </c>
      <c r="V110" s="42"/>
    </row>
    <row r="111" spans="1:22" ht="22.5">
      <c r="A111" s="3" t="s">
        <v>19</v>
      </c>
      <c r="B111" s="15" t="s">
        <v>12</v>
      </c>
      <c r="C111" s="15">
        <v>1</v>
      </c>
      <c r="D111" s="15">
        <v>902</v>
      </c>
      <c r="E111" s="15">
        <v>1263</v>
      </c>
      <c r="F111" s="16">
        <v>240</v>
      </c>
      <c r="G111" s="8">
        <v>500000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>
        <v>0</v>
      </c>
      <c r="U111" s="8">
        <f>G111+H111+I111+J111+K111+L111+M111+N111+O111+P111+Q111</f>
        <v>500000</v>
      </c>
      <c r="V111" s="42"/>
    </row>
    <row r="112" spans="1:22" ht="22.5">
      <c r="A112" s="3" t="s">
        <v>58</v>
      </c>
      <c r="B112" s="15" t="s">
        <v>12</v>
      </c>
      <c r="C112" s="15">
        <v>1</v>
      </c>
      <c r="D112" s="15">
        <v>902</v>
      </c>
      <c r="E112" s="15">
        <v>1264</v>
      </c>
      <c r="F112" s="16"/>
      <c r="G112" s="8">
        <f>G113</f>
        <v>2320883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8">
        <f>U113</f>
        <v>9765163.33</v>
      </c>
      <c r="V112" s="42"/>
    </row>
    <row r="113" spans="1:22" ht="22.5">
      <c r="A113" s="3" t="s">
        <v>17</v>
      </c>
      <c r="B113" s="15" t="s">
        <v>12</v>
      </c>
      <c r="C113" s="15">
        <v>1</v>
      </c>
      <c r="D113" s="15">
        <v>902</v>
      </c>
      <c r="E113" s="15">
        <v>1264</v>
      </c>
      <c r="F113" s="16">
        <v>200</v>
      </c>
      <c r="G113" s="8">
        <f>G114</f>
        <v>2320883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8">
        <f>U114</f>
        <v>9765163.33</v>
      </c>
      <c r="V113" s="42"/>
    </row>
    <row r="114" spans="1:22" ht="22.5">
      <c r="A114" s="3" t="s">
        <v>19</v>
      </c>
      <c r="B114" s="15" t="s">
        <v>12</v>
      </c>
      <c r="C114" s="15">
        <v>1</v>
      </c>
      <c r="D114" s="15">
        <v>902</v>
      </c>
      <c r="E114" s="15">
        <v>1264</v>
      </c>
      <c r="F114" s="16">
        <v>240</v>
      </c>
      <c r="G114" s="8">
        <v>2320883</v>
      </c>
      <c r="H114" s="2">
        <v>7344425.33</v>
      </c>
      <c r="I114" s="2"/>
      <c r="J114" s="2"/>
      <c r="K114" s="2"/>
      <c r="L114" s="2"/>
      <c r="M114" s="2"/>
      <c r="N114" s="2"/>
      <c r="O114" s="2"/>
      <c r="P114" s="2"/>
      <c r="Q114" s="2">
        <v>598555</v>
      </c>
      <c r="R114" s="2"/>
      <c r="S114" s="2"/>
      <c r="T114" s="2">
        <v>-498700</v>
      </c>
      <c r="U114" s="8">
        <f>G114+H114+I114+J114+K114+L114+M114+N114+O114+P114+Q114+T114</f>
        <v>9765163.33</v>
      </c>
      <c r="V114" s="43"/>
    </row>
    <row r="115" spans="1:22" ht="11.25" hidden="1">
      <c r="A115" s="3"/>
      <c r="B115" s="15"/>
      <c r="C115" s="15"/>
      <c r="D115" s="15"/>
      <c r="E115" s="15"/>
      <c r="F115" s="16"/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42"/>
    </row>
    <row r="116" spans="1:22" ht="11.25" hidden="1">
      <c r="A116" s="3"/>
      <c r="B116" s="15"/>
      <c r="C116" s="15"/>
      <c r="D116" s="15"/>
      <c r="E116" s="15"/>
      <c r="F116" s="16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42"/>
    </row>
    <row r="117" spans="1:22" ht="11.25" hidden="1">
      <c r="A117" s="3"/>
      <c r="B117" s="15"/>
      <c r="C117" s="15"/>
      <c r="D117" s="15"/>
      <c r="E117" s="15"/>
      <c r="F117" s="16"/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42"/>
    </row>
    <row r="118" spans="1:22" ht="11.25" hidden="1">
      <c r="A118" s="3"/>
      <c r="B118" s="15"/>
      <c r="C118" s="15"/>
      <c r="D118" s="15"/>
      <c r="E118" s="15"/>
      <c r="F118" s="16"/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42"/>
    </row>
    <row r="119" spans="1:22" ht="11.25" hidden="1">
      <c r="A119" s="3"/>
      <c r="B119" s="15"/>
      <c r="C119" s="15"/>
      <c r="D119" s="15"/>
      <c r="E119" s="15"/>
      <c r="F119" s="16"/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42"/>
    </row>
    <row r="120" spans="1:22" ht="11.25" hidden="1">
      <c r="A120" s="3"/>
      <c r="B120" s="15"/>
      <c r="C120" s="15"/>
      <c r="D120" s="15"/>
      <c r="E120" s="15"/>
      <c r="F120" s="16"/>
      <c r="G120" s="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42"/>
    </row>
    <row r="121" spans="1:22" ht="33.75">
      <c r="A121" s="4" t="s">
        <v>157</v>
      </c>
      <c r="B121" s="15" t="s">
        <v>12</v>
      </c>
      <c r="C121" s="15">
        <v>1</v>
      </c>
      <c r="D121" s="15">
        <v>902</v>
      </c>
      <c r="E121" s="15">
        <v>1270</v>
      </c>
      <c r="F121" s="16"/>
      <c r="G121" s="8">
        <f>G122</f>
        <v>95000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8">
        <f>U122</f>
        <v>95000</v>
      </c>
      <c r="V121" s="42"/>
    </row>
    <row r="122" spans="1:22" ht="22.5">
      <c r="A122" s="3" t="s">
        <v>17</v>
      </c>
      <c r="B122" s="15" t="s">
        <v>12</v>
      </c>
      <c r="C122" s="15">
        <v>1</v>
      </c>
      <c r="D122" s="15">
        <v>902</v>
      </c>
      <c r="E122" s="15">
        <v>1270</v>
      </c>
      <c r="F122" s="16">
        <v>200</v>
      </c>
      <c r="G122" s="8">
        <f>G123</f>
        <v>95000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8">
        <f>U123</f>
        <v>95000</v>
      </c>
      <c r="V122" s="42"/>
    </row>
    <row r="123" spans="1:22" ht="22.5">
      <c r="A123" s="3" t="s">
        <v>19</v>
      </c>
      <c r="B123" s="15" t="s">
        <v>12</v>
      </c>
      <c r="C123" s="15">
        <v>1</v>
      </c>
      <c r="D123" s="15">
        <v>902</v>
      </c>
      <c r="E123" s="15">
        <v>1270</v>
      </c>
      <c r="F123" s="16">
        <v>240</v>
      </c>
      <c r="G123" s="8">
        <v>95000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8">
        <f>G123+H123+I123+J123+K123+L123+M123+N123+O123+P123+Q123</f>
        <v>95000</v>
      </c>
      <c r="V123" s="42"/>
    </row>
    <row r="124" spans="1:22" ht="11.25" customHeight="1" hidden="1">
      <c r="A124" s="3" t="s">
        <v>53</v>
      </c>
      <c r="B124" s="15" t="s">
        <v>12</v>
      </c>
      <c r="C124" s="15">
        <v>1</v>
      </c>
      <c r="D124" s="15">
        <v>902</v>
      </c>
      <c r="E124" s="15">
        <v>1242</v>
      </c>
      <c r="F124" s="16"/>
      <c r="G124" s="8">
        <f>G125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8">
        <f>U125</f>
        <v>0</v>
      </c>
      <c r="V124" s="42"/>
    </row>
    <row r="125" spans="1:22" ht="11.25" customHeight="1" hidden="1">
      <c r="A125" s="3" t="s">
        <v>21</v>
      </c>
      <c r="B125" s="15" t="s">
        <v>12</v>
      </c>
      <c r="C125" s="15">
        <v>1</v>
      </c>
      <c r="D125" s="15">
        <v>902</v>
      </c>
      <c r="E125" s="15">
        <v>1242</v>
      </c>
      <c r="F125" s="16">
        <v>800</v>
      </c>
      <c r="G125" s="8">
        <f>G126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8">
        <f>U126</f>
        <v>0</v>
      </c>
      <c r="V125" s="42"/>
    </row>
    <row r="126" spans="1:22" ht="33.75" customHeight="1" hidden="1">
      <c r="A126" s="3" t="s">
        <v>52</v>
      </c>
      <c r="B126" s="15" t="s">
        <v>12</v>
      </c>
      <c r="C126" s="15">
        <v>1</v>
      </c>
      <c r="D126" s="15">
        <v>902</v>
      </c>
      <c r="E126" s="15">
        <v>1242</v>
      </c>
      <c r="F126" s="16">
        <v>810</v>
      </c>
      <c r="G126" s="8"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8">
        <v>0</v>
      </c>
      <c r="V126" s="42"/>
    </row>
    <row r="127" spans="1:22" ht="11.25" customHeight="1" hidden="1">
      <c r="A127" s="3" t="s">
        <v>55</v>
      </c>
      <c r="B127" s="15" t="s">
        <v>12</v>
      </c>
      <c r="C127" s="15">
        <v>1</v>
      </c>
      <c r="D127" s="15">
        <v>902</v>
      </c>
      <c r="E127" s="15">
        <v>1261</v>
      </c>
      <c r="F127" s="16"/>
      <c r="G127" s="8">
        <f>G130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8">
        <f>U130+U128</f>
        <v>0</v>
      </c>
      <c r="V127" s="42"/>
    </row>
    <row r="128" spans="1:22" ht="22.5" customHeight="1" hidden="1">
      <c r="A128" s="3" t="s">
        <v>17</v>
      </c>
      <c r="B128" s="15" t="s">
        <v>12</v>
      </c>
      <c r="C128" s="15">
        <v>1</v>
      </c>
      <c r="D128" s="15">
        <v>902</v>
      </c>
      <c r="E128" s="15">
        <v>1261</v>
      </c>
      <c r="F128" s="16">
        <v>200</v>
      </c>
      <c r="G128" s="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8">
        <f>U129</f>
        <v>0</v>
      </c>
      <c r="V128" s="42"/>
    </row>
    <row r="129" spans="1:22" ht="22.5" customHeight="1" hidden="1">
      <c r="A129" s="3" t="s">
        <v>19</v>
      </c>
      <c r="B129" s="15" t="s">
        <v>12</v>
      </c>
      <c r="C129" s="15">
        <v>1</v>
      </c>
      <c r="D129" s="15">
        <v>902</v>
      </c>
      <c r="E129" s="15">
        <v>1261</v>
      </c>
      <c r="F129" s="16">
        <v>240</v>
      </c>
      <c r="G129" s="8"/>
      <c r="H129" s="2"/>
      <c r="I129" s="2"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8">
        <f>I129</f>
        <v>0</v>
      </c>
      <c r="V129" s="42"/>
    </row>
    <row r="130" spans="1:22" ht="11.25" customHeight="1" hidden="1">
      <c r="A130" s="3" t="s">
        <v>21</v>
      </c>
      <c r="B130" s="15" t="s">
        <v>12</v>
      </c>
      <c r="C130" s="15">
        <v>1</v>
      </c>
      <c r="D130" s="15">
        <v>902</v>
      </c>
      <c r="E130" s="15">
        <v>1261</v>
      </c>
      <c r="F130" s="16">
        <v>800</v>
      </c>
      <c r="G130" s="8">
        <f>G131</f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8">
        <f>U131</f>
        <v>0</v>
      </c>
      <c r="V130" s="42"/>
    </row>
    <row r="131" spans="1:22" ht="33.75" customHeight="1" hidden="1">
      <c r="A131" s="3" t="s">
        <v>52</v>
      </c>
      <c r="B131" s="15" t="s">
        <v>12</v>
      </c>
      <c r="C131" s="15">
        <v>1</v>
      </c>
      <c r="D131" s="15">
        <v>902</v>
      </c>
      <c r="E131" s="15">
        <v>1261</v>
      </c>
      <c r="F131" s="16">
        <v>810</v>
      </c>
      <c r="G131" s="8">
        <v>0</v>
      </c>
      <c r="H131" s="2"/>
      <c r="I131" s="2"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8">
        <f>G131+H131+I131</f>
        <v>0</v>
      </c>
      <c r="V131" s="42"/>
    </row>
    <row r="132" spans="1:22" ht="11.25" customHeight="1" hidden="1">
      <c r="A132" s="3" t="s">
        <v>56</v>
      </c>
      <c r="B132" s="15" t="s">
        <v>12</v>
      </c>
      <c r="C132" s="15">
        <v>1</v>
      </c>
      <c r="D132" s="15">
        <v>902</v>
      </c>
      <c r="E132" s="15">
        <v>1262</v>
      </c>
      <c r="F132" s="16"/>
      <c r="G132" s="8">
        <f>G133</f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8">
        <f>U133</f>
        <v>0</v>
      </c>
      <c r="V132" s="42"/>
    </row>
    <row r="133" spans="1:22" ht="22.5" customHeight="1" hidden="1">
      <c r="A133" s="3" t="s">
        <v>17</v>
      </c>
      <c r="B133" s="15" t="s">
        <v>12</v>
      </c>
      <c r="C133" s="15">
        <v>1</v>
      </c>
      <c r="D133" s="15">
        <v>902</v>
      </c>
      <c r="E133" s="15">
        <v>1262</v>
      </c>
      <c r="F133" s="16">
        <v>200</v>
      </c>
      <c r="G133" s="8">
        <f>G134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8">
        <f>U134</f>
        <v>0</v>
      </c>
      <c r="V133" s="42"/>
    </row>
    <row r="134" spans="1:22" ht="22.5" customHeight="1" hidden="1">
      <c r="A134" s="3" t="s">
        <v>19</v>
      </c>
      <c r="B134" s="15" t="s">
        <v>12</v>
      </c>
      <c r="C134" s="15">
        <v>1</v>
      </c>
      <c r="D134" s="15">
        <v>902</v>
      </c>
      <c r="E134" s="15">
        <v>1262</v>
      </c>
      <c r="F134" s="16">
        <v>240</v>
      </c>
      <c r="G134" s="8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8">
        <v>0</v>
      </c>
      <c r="V134" s="42"/>
    </row>
    <row r="135" spans="1:22" ht="11.25" customHeight="1" hidden="1">
      <c r="A135" s="3" t="s">
        <v>57</v>
      </c>
      <c r="B135" s="15" t="s">
        <v>12</v>
      </c>
      <c r="C135" s="15">
        <v>1</v>
      </c>
      <c r="D135" s="15">
        <v>902</v>
      </c>
      <c r="E135" s="15">
        <v>1263</v>
      </c>
      <c r="F135" s="16"/>
      <c r="G135" s="8">
        <f>G136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8">
        <f>U136</f>
        <v>0</v>
      </c>
      <c r="V135" s="42"/>
    </row>
    <row r="136" spans="1:22" ht="22.5" customHeight="1" hidden="1">
      <c r="A136" s="3" t="s">
        <v>17</v>
      </c>
      <c r="B136" s="15" t="s">
        <v>12</v>
      </c>
      <c r="C136" s="15">
        <v>1</v>
      </c>
      <c r="D136" s="15">
        <v>902</v>
      </c>
      <c r="E136" s="15">
        <v>1263</v>
      </c>
      <c r="F136" s="16">
        <v>200</v>
      </c>
      <c r="G136" s="8">
        <f>G137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8">
        <f>U137</f>
        <v>0</v>
      </c>
      <c r="V136" s="42"/>
    </row>
    <row r="137" spans="1:22" ht="22.5" customHeight="1" hidden="1">
      <c r="A137" s="3" t="s">
        <v>19</v>
      </c>
      <c r="B137" s="15" t="s">
        <v>12</v>
      </c>
      <c r="C137" s="15">
        <v>1</v>
      </c>
      <c r="D137" s="15">
        <v>902</v>
      </c>
      <c r="E137" s="15">
        <v>1263</v>
      </c>
      <c r="F137" s="16">
        <v>240</v>
      </c>
      <c r="G137" s="8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8">
        <v>0</v>
      </c>
      <c r="V137" s="42"/>
    </row>
    <row r="138" spans="1:22" ht="22.5" customHeight="1" hidden="1">
      <c r="A138" s="3" t="s">
        <v>58</v>
      </c>
      <c r="B138" s="15" t="s">
        <v>12</v>
      </c>
      <c r="C138" s="15">
        <v>1</v>
      </c>
      <c r="D138" s="15">
        <v>902</v>
      </c>
      <c r="E138" s="15">
        <v>1264</v>
      </c>
      <c r="F138" s="16"/>
      <c r="G138" s="8">
        <f>G139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8">
        <f>U139</f>
        <v>0</v>
      </c>
      <c r="V138" s="42"/>
    </row>
    <row r="139" spans="1:22" ht="22.5" customHeight="1" hidden="1">
      <c r="A139" s="3" t="s">
        <v>17</v>
      </c>
      <c r="B139" s="15" t="s">
        <v>12</v>
      </c>
      <c r="C139" s="15">
        <v>1</v>
      </c>
      <c r="D139" s="15">
        <v>902</v>
      </c>
      <c r="E139" s="15">
        <v>1264</v>
      </c>
      <c r="F139" s="16">
        <v>200</v>
      </c>
      <c r="G139" s="8">
        <f>G140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8">
        <f>U140</f>
        <v>0</v>
      </c>
      <c r="V139" s="42"/>
    </row>
    <row r="140" spans="1:25" ht="22.5" customHeight="1" hidden="1">
      <c r="A140" s="3" t="s">
        <v>19</v>
      </c>
      <c r="B140" s="15" t="s">
        <v>12</v>
      </c>
      <c r="C140" s="15">
        <v>1</v>
      </c>
      <c r="D140" s="15">
        <v>902</v>
      </c>
      <c r="E140" s="15">
        <v>1264</v>
      </c>
      <c r="F140" s="16">
        <v>240</v>
      </c>
      <c r="G140" s="8">
        <v>0</v>
      </c>
      <c r="H140" s="2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8">
        <f>G140+H140</f>
        <v>0</v>
      </c>
      <c r="V140" s="43"/>
      <c r="W140" s="57"/>
      <c r="X140" s="58"/>
      <c r="Y140" s="58"/>
    </row>
    <row r="141" spans="1:22" ht="11.25">
      <c r="A141" s="4" t="s">
        <v>118</v>
      </c>
      <c r="B141" s="15" t="s">
        <v>12</v>
      </c>
      <c r="C141" s="15">
        <v>1</v>
      </c>
      <c r="D141" s="15">
        <v>902</v>
      </c>
      <c r="E141" s="15">
        <v>1276</v>
      </c>
      <c r="F141" s="25" t="s">
        <v>0</v>
      </c>
      <c r="G141" s="8">
        <f>G142</f>
        <v>100000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8">
        <f>U142</f>
        <v>205678.4</v>
      </c>
      <c r="V141" s="42"/>
    </row>
    <row r="142" spans="1:22" ht="22.5">
      <c r="A142" s="3" t="s">
        <v>17</v>
      </c>
      <c r="B142" s="15" t="s">
        <v>12</v>
      </c>
      <c r="C142" s="15">
        <v>1</v>
      </c>
      <c r="D142" s="15">
        <v>902</v>
      </c>
      <c r="E142" s="15">
        <v>1276</v>
      </c>
      <c r="F142" s="16" t="s">
        <v>18</v>
      </c>
      <c r="G142" s="8">
        <f>G143</f>
        <v>100000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8">
        <f>U143</f>
        <v>205678.4</v>
      </c>
      <c r="V142" s="42"/>
    </row>
    <row r="143" spans="1:22" ht="22.5">
      <c r="A143" s="3" t="s">
        <v>19</v>
      </c>
      <c r="B143" s="15" t="s">
        <v>12</v>
      </c>
      <c r="C143" s="15">
        <v>1</v>
      </c>
      <c r="D143" s="15">
        <v>902</v>
      </c>
      <c r="E143" s="15">
        <v>1276</v>
      </c>
      <c r="F143" s="16" t="s">
        <v>20</v>
      </c>
      <c r="G143" s="8">
        <v>100000</v>
      </c>
      <c r="H143" s="2"/>
      <c r="I143" s="2"/>
      <c r="J143" s="2"/>
      <c r="K143" s="2"/>
      <c r="L143" s="2"/>
      <c r="M143" s="2">
        <v>105678.4</v>
      </c>
      <c r="N143" s="2"/>
      <c r="O143" s="2"/>
      <c r="P143" s="2"/>
      <c r="Q143" s="2"/>
      <c r="R143" s="2"/>
      <c r="S143" s="2"/>
      <c r="T143" s="2"/>
      <c r="U143" s="8">
        <f>G143+H143+I143+J143+K143+L143+M143+N143+O143+P143+Q143</f>
        <v>205678.4</v>
      </c>
      <c r="V143" s="42"/>
    </row>
    <row r="144" spans="1:22" ht="33.75">
      <c r="A144" s="4" t="s">
        <v>161</v>
      </c>
      <c r="B144" s="15" t="s">
        <v>12</v>
      </c>
      <c r="C144" s="15">
        <v>1</v>
      </c>
      <c r="D144" s="15">
        <v>902</v>
      </c>
      <c r="E144" s="15">
        <v>1280</v>
      </c>
      <c r="F144" s="16"/>
      <c r="G144" s="8">
        <f>G145+G147</f>
        <v>2193680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8">
        <f>U145+U147</f>
        <v>4547194.5</v>
      </c>
      <c r="V144" s="42"/>
    </row>
    <row r="145" spans="1:22" ht="22.5">
      <c r="A145" s="13" t="s">
        <v>17</v>
      </c>
      <c r="B145" s="15" t="s">
        <v>12</v>
      </c>
      <c r="C145" s="15">
        <v>1</v>
      </c>
      <c r="D145" s="15">
        <v>902</v>
      </c>
      <c r="E145" s="15">
        <v>1280</v>
      </c>
      <c r="F145" s="16">
        <v>200</v>
      </c>
      <c r="G145" s="8">
        <f>G146</f>
        <v>615000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8">
        <f>U146</f>
        <v>3044245.5</v>
      </c>
      <c r="V145" s="42"/>
    </row>
    <row r="146" spans="1:22" ht="22.5">
      <c r="A146" s="13" t="s">
        <v>19</v>
      </c>
      <c r="B146" s="15" t="s">
        <v>12</v>
      </c>
      <c r="C146" s="15">
        <v>1</v>
      </c>
      <c r="D146" s="15">
        <v>902</v>
      </c>
      <c r="E146" s="15">
        <v>1280</v>
      </c>
      <c r="F146" s="16">
        <v>240</v>
      </c>
      <c r="G146" s="8">
        <v>615000</v>
      </c>
      <c r="H146" s="2"/>
      <c r="I146" s="2"/>
      <c r="J146" s="2"/>
      <c r="K146" s="2">
        <v>159620</v>
      </c>
      <c r="L146" s="8">
        <v>30000</v>
      </c>
      <c r="M146" s="8">
        <v>1561426</v>
      </c>
      <c r="N146" s="8">
        <v>50400</v>
      </c>
      <c r="O146" s="8">
        <v>134799.5</v>
      </c>
      <c r="P146" s="8">
        <v>453000</v>
      </c>
      <c r="Q146" s="8">
        <v>6500</v>
      </c>
      <c r="R146" s="8"/>
      <c r="S146" s="8">
        <v>1000</v>
      </c>
      <c r="T146" s="8">
        <v>32500</v>
      </c>
      <c r="U146" s="8">
        <f>G146+H146+I146+J146+K146+L146+M146+N146+O146+P146+Q146+R146+S146+T146</f>
        <v>3044245.5</v>
      </c>
      <c r="V146" s="42"/>
    </row>
    <row r="147" spans="1:22" ht="22.5">
      <c r="A147" s="13" t="s">
        <v>86</v>
      </c>
      <c r="B147" s="15" t="s">
        <v>12</v>
      </c>
      <c r="C147" s="15">
        <v>1</v>
      </c>
      <c r="D147" s="15">
        <v>902</v>
      </c>
      <c r="E147" s="15">
        <v>1280</v>
      </c>
      <c r="F147" s="16">
        <v>600</v>
      </c>
      <c r="G147" s="8">
        <f>G148</f>
        <v>1578680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8">
        <f>U148</f>
        <v>1502949</v>
      </c>
      <c r="V147" s="42"/>
    </row>
    <row r="148" spans="1:22" ht="11.25">
      <c r="A148" s="13" t="s">
        <v>59</v>
      </c>
      <c r="B148" s="15" t="s">
        <v>12</v>
      </c>
      <c r="C148" s="15">
        <v>1</v>
      </c>
      <c r="D148" s="15">
        <v>902</v>
      </c>
      <c r="E148" s="15">
        <v>1280</v>
      </c>
      <c r="F148" s="16">
        <v>610</v>
      </c>
      <c r="G148" s="8">
        <f>G149</f>
        <v>1578680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8">
        <f>U149</f>
        <v>1502949</v>
      </c>
      <c r="V148" s="42"/>
    </row>
    <row r="149" spans="1:22" ht="11.25">
      <c r="A149" s="13" t="s">
        <v>162</v>
      </c>
      <c r="B149" s="15" t="s">
        <v>12</v>
      </c>
      <c r="C149" s="15">
        <v>1</v>
      </c>
      <c r="D149" s="15">
        <v>902</v>
      </c>
      <c r="E149" s="15">
        <v>1280</v>
      </c>
      <c r="F149" s="16">
        <v>612</v>
      </c>
      <c r="G149" s="8">
        <v>1578680</v>
      </c>
      <c r="H149" s="2"/>
      <c r="I149" s="2">
        <v>49370</v>
      </c>
      <c r="J149" s="2"/>
      <c r="K149" s="2">
        <v>122320</v>
      </c>
      <c r="L149" s="2"/>
      <c r="M149" s="2">
        <v>145579</v>
      </c>
      <c r="N149" s="2"/>
      <c r="O149" s="2"/>
      <c r="P149" s="2">
        <v>-393000</v>
      </c>
      <c r="Q149" s="2"/>
      <c r="R149" s="2"/>
      <c r="S149" s="2"/>
      <c r="T149" s="2"/>
      <c r="U149" s="8">
        <f>G149+H149+I149+J149+K149+L149+M149+N149+O149+P149+Q149</f>
        <v>1502949</v>
      </c>
      <c r="V149" s="42"/>
    </row>
    <row r="150" spans="1:22" ht="11.25">
      <c r="A150" s="4" t="s">
        <v>119</v>
      </c>
      <c r="B150" s="15" t="s">
        <v>12</v>
      </c>
      <c r="C150" s="15">
        <v>1</v>
      </c>
      <c r="D150" s="15">
        <v>902</v>
      </c>
      <c r="E150" s="15">
        <v>1285</v>
      </c>
      <c r="F150" s="25" t="s">
        <v>0</v>
      </c>
      <c r="G150" s="8">
        <f>G151</f>
        <v>3519513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8">
        <f>U151</f>
        <v>3907170.17</v>
      </c>
      <c r="V150" s="42"/>
    </row>
    <row r="151" spans="1:22" ht="11.25">
      <c r="A151" s="3" t="s">
        <v>34</v>
      </c>
      <c r="B151" s="15" t="s">
        <v>12</v>
      </c>
      <c r="C151" s="15">
        <v>1</v>
      </c>
      <c r="D151" s="15">
        <v>902</v>
      </c>
      <c r="E151" s="15">
        <v>1285</v>
      </c>
      <c r="F151" s="16" t="s">
        <v>35</v>
      </c>
      <c r="G151" s="8">
        <f>G153</f>
        <v>3519513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8">
        <f>U152</f>
        <v>3907170.17</v>
      </c>
      <c r="V151" s="42"/>
    </row>
    <row r="152" spans="1:22" ht="22.5">
      <c r="A152" s="3" t="s">
        <v>152</v>
      </c>
      <c r="B152" s="15" t="s">
        <v>12</v>
      </c>
      <c r="C152" s="15">
        <v>1</v>
      </c>
      <c r="D152" s="15">
        <v>902</v>
      </c>
      <c r="E152" s="15">
        <v>1285</v>
      </c>
      <c r="F152" s="16">
        <v>320</v>
      </c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8">
        <f>U153</f>
        <v>3907170.17</v>
      </c>
      <c r="V152" s="42"/>
    </row>
    <row r="153" spans="1:22" ht="22.5">
      <c r="A153" s="3" t="s">
        <v>37</v>
      </c>
      <c r="B153" s="15" t="s">
        <v>12</v>
      </c>
      <c r="C153" s="15">
        <v>1</v>
      </c>
      <c r="D153" s="15">
        <v>902</v>
      </c>
      <c r="E153" s="15">
        <v>1285</v>
      </c>
      <c r="F153" s="16" t="s">
        <v>38</v>
      </c>
      <c r="G153" s="8">
        <v>3519513</v>
      </c>
      <c r="H153" s="2"/>
      <c r="I153" s="2"/>
      <c r="J153" s="2"/>
      <c r="K153" s="2"/>
      <c r="L153" s="2"/>
      <c r="M153" s="2"/>
      <c r="N153" s="2">
        <v>387657.17</v>
      </c>
      <c r="O153" s="2"/>
      <c r="P153" s="2"/>
      <c r="Q153" s="2"/>
      <c r="R153" s="2"/>
      <c r="S153" s="2"/>
      <c r="T153" s="2"/>
      <c r="U153" s="8">
        <f>G153+H153+I153+J153+K153+L153+M153+N153+O153+P153+Q153</f>
        <v>3907170.17</v>
      </c>
      <c r="V153" s="42"/>
    </row>
    <row r="154" spans="1:22" ht="45">
      <c r="A154" s="50" t="s">
        <v>183</v>
      </c>
      <c r="B154" s="15" t="s">
        <v>12</v>
      </c>
      <c r="C154" s="15">
        <v>1</v>
      </c>
      <c r="D154" s="15">
        <v>902</v>
      </c>
      <c r="E154" s="15">
        <v>1288</v>
      </c>
      <c r="F154" s="16"/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8">
        <f>U155</f>
        <v>817945.17</v>
      </c>
      <c r="V154" s="42"/>
    </row>
    <row r="155" spans="1:22" ht="22.5">
      <c r="A155" s="13" t="s">
        <v>17</v>
      </c>
      <c r="B155" s="15" t="s">
        <v>12</v>
      </c>
      <c r="C155" s="15">
        <v>1</v>
      </c>
      <c r="D155" s="15">
        <v>902</v>
      </c>
      <c r="E155" s="15">
        <v>1288</v>
      </c>
      <c r="F155" s="16">
        <v>200</v>
      </c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8">
        <f>U156</f>
        <v>817945.17</v>
      </c>
      <c r="V155" s="42"/>
    </row>
    <row r="156" spans="1:22" ht="22.5">
      <c r="A156" s="13" t="s">
        <v>19</v>
      </c>
      <c r="B156" s="15" t="s">
        <v>12</v>
      </c>
      <c r="C156" s="15">
        <v>1</v>
      </c>
      <c r="D156" s="15">
        <v>902</v>
      </c>
      <c r="E156" s="15">
        <v>1288</v>
      </c>
      <c r="F156" s="16">
        <v>240</v>
      </c>
      <c r="G156" s="8"/>
      <c r="H156" s="2"/>
      <c r="I156" s="2"/>
      <c r="J156" s="2"/>
      <c r="K156" s="2"/>
      <c r="L156" s="2">
        <v>100000</v>
      </c>
      <c r="M156" s="2"/>
      <c r="N156" s="2"/>
      <c r="O156" s="2"/>
      <c r="P156" s="2"/>
      <c r="Q156" s="2"/>
      <c r="R156" s="2"/>
      <c r="S156" s="2"/>
      <c r="T156" s="2">
        <v>717945.17</v>
      </c>
      <c r="U156" s="8">
        <f>G156+H156+I156+J156+K156+L156+M156+N156+O156+P156+Q156+T156</f>
        <v>817945.17</v>
      </c>
      <c r="V156" s="42"/>
    </row>
    <row r="157" spans="1:22" ht="22.5">
      <c r="A157" s="5" t="s">
        <v>67</v>
      </c>
      <c r="B157" s="15" t="s">
        <v>12</v>
      </c>
      <c r="C157" s="15">
        <v>1</v>
      </c>
      <c r="D157" s="15">
        <v>902</v>
      </c>
      <c r="E157" s="15">
        <v>1290</v>
      </c>
      <c r="F157" s="25" t="s">
        <v>0</v>
      </c>
      <c r="G157" s="8">
        <f>G158</f>
        <v>917900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8">
        <f>U158</f>
        <v>917900</v>
      </c>
      <c r="V157" s="42"/>
    </row>
    <row r="158" spans="1:22" ht="22.5">
      <c r="A158" s="3" t="s">
        <v>17</v>
      </c>
      <c r="B158" s="15" t="s">
        <v>12</v>
      </c>
      <c r="C158" s="15">
        <v>1</v>
      </c>
      <c r="D158" s="15">
        <v>902</v>
      </c>
      <c r="E158" s="15">
        <v>1290</v>
      </c>
      <c r="F158" s="16" t="s">
        <v>18</v>
      </c>
      <c r="G158" s="8">
        <f>G159</f>
        <v>917900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8">
        <f>U159</f>
        <v>917900</v>
      </c>
      <c r="V158" s="42"/>
    </row>
    <row r="159" spans="1:22" ht="22.5">
      <c r="A159" s="3" t="s">
        <v>19</v>
      </c>
      <c r="B159" s="15" t="s">
        <v>12</v>
      </c>
      <c r="C159" s="15">
        <v>1</v>
      </c>
      <c r="D159" s="15">
        <v>902</v>
      </c>
      <c r="E159" s="15">
        <v>1290</v>
      </c>
      <c r="F159" s="16" t="s">
        <v>20</v>
      </c>
      <c r="G159" s="8">
        <v>917900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8">
        <f>G159+H159+I159+J159+K159+L159+M159+N159+O159+P159+Q159</f>
        <v>917900</v>
      </c>
      <c r="V159" s="42"/>
    </row>
    <row r="160" spans="1:22" ht="22.5">
      <c r="A160" s="26" t="s">
        <v>78</v>
      </c>
      <c r="B160" s="15" t="s">
        <v>12</v>
      </c>
      <c r="C160" s="15">
        <v>1</v>
      </c>
      <c r="D160" s="15">
        <v>902</v>
      </c>
      <c r="E160" s="15">
        <v>1291</v>
      </c>
      <c r="F160" s="16"/>
      <c r="G160" s="8">
        <f>G161</f>
        <v>260000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8">
        <f>U161+U163</f>
        <v>56920536.88</v>
      </c>
      <c r="V160" s="42"/>
    </row>
    <row r="161" spans="1:22" ht="22.5">
      <c r="A161" s="3" t="s">
        <v>17</v>
      </c>
      <c r="B161" s="15" t="s">
        <v>12</v>
      </c>
      <c r="C161" s="15">
        <v>1</v>
      </c>
      <c r="D161" s="15">
        <v>902</v>
      </c>
      <c r="E161" s="15">
        <v>1291</v>
      </c>
      <c r="F161" s="16" t="s">
        <v>18</v>
      </c>
      <c r="G161" s="8">
        <f>G162</f>
        <v>260000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8">
        <f>U162</f>
        <v>339346</v>
      </c>
      <c r="V161" s="42"/>
    </row>
    <row r="162" spans="1:22" ht="22.5">
      <c r="A162" s="3" t="s">
        <v>19</v>
      </c>
      <c r="B162" s="15" t="s">
        <v>12</v>
      </c>
      <c r="C162" s="15">
        <v>1</v>
      </c>
      <c r="D162" s="15">
        <v>902</v>
      </c>
      <c r="E162" s="15">
        <v>1291</v>
      </c>
      <c r="F162" s="16" t="s">
        <v>20</v>
      </c>
      <c r="G162" s="8">
        <v>260000</v>
      </c>
      <c r="H162" s="2"/>
      <c r="I162" s="2">
        <v>27000</v>
      </c>
      <c r="J162" s="2"/>
      <c r="K162" s="2">
        <v>1000</v>
      </c>
      <c r="L162" s="2"/>
      <c r="M162" s="2"/>
      <c r="N162" s="2"/>
      <c r="O162" s="2"/>
      <c r="P162" s="2"/>
      <c r="Q162" s="2"/>
      <c r="R162" s="2"/>
      <c r="S162" s="2">
        <v>51346</v>
      </c>
      <c r="T162" s="2"/>
      <c r="U162" s="8">
        <f>G162+H162+I162+J162+K162+L162+M162+N162+O162+P162+Q162+R162+S162</f>
        <v>339346</v>
      </c>
      <c r="V162" s="42"/>
    </row>
    <row r="163" spans="1:22" ht="22.5">
      <c r="A163" s="13" t="s">
        <v>169</v>
      </c>
      <c r="B163" s="15" t="s">
        <v>12</v>
      </c>
      <c r="C163" s="15">
        <v>1</v>
      </c>
      <c r="D163" s="15">
        <v>902</v>
      </c>
      <c r="E163" s="15">
        <v>1291</v>
      </c>
      <c r="F163" s="16">
        <v>400</v>
      </c>
      <c r="G163" s="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8">
        <f>U164</f>
        <v>56581190.88</v>
      </c>
      <c r="V163" s="42"/>
    </row>
    <row r="164" spans="1:22" ht="11.25">
      <c r="A164" s="13" t="s">
        <v>182</v>
      </c>
      <c r="B164" s="15" t="s">
        <v>12</v>
      </c>
      <c r="C164" s="15">
        <v>1</v>
      </c>
      <c r="D164" s="15">
        <v>902</v>
      </c>
      <c r="E164" s="15">
        <v>1291</v>
      </c>
      <c r="F164" s="16">
        <v>410</v>
      </c>
      <c r="G164" s="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8">
        <f>U165</f>
        <v>56581190.88</v>
      </c>
      <c r="V164" s="42"/>
    </row>
    <row r="165" spans="1:22" ht="33.75">
      <c r="A165" s="13" t="s">
        <v>170</v>
      </c>
      <c r="B165" s="15" t="s">
        <v>12</v>
      </c>
      <c r="C165" s="15">
        <v>1</v>
      </c>
      <c r="D165" s="15">
        <v>902</v>
      </c>
      <c r="E165" s="15">
        <v>1291</v>
      </c>
      <c r="F165" s="16">
        <v>414</v>
      </c>
      <c r="G165" s="8"/>
      <c r="H165" s="2">
        <v>54337715</v>
      </c>
      <c r="I165" s="2"/>
      <c r="J165" s="2"/>
      <c r="K165" s="2">
        <v>380000</v>
      </c>
      <c r="L165" s="2"/>
      <c r="M165" s="2">
        <v>1863475.88</v>
      </c>
      <c r="N165" s="2"/>
      <c r="O165" s="2"/>
      <c r="P165" s="2"/>
      <c r="Q165" s="2"/>
      <c r="R165" s="2"/>
      <c r="S165" s="2"/>
      <c r="T165" s="2"/>
      <c r="U165" s="8">
        <f>G165+H165+I165+J165+K165+L165+M165+N165+O165+P165+Q165</f>
        <v>56581190.88</v>
      </c>
      <c r="V165" s="42"/>
    </row>
    <row r="166" spans="1:22" ht="45" hidden="1">
      <c r="A166" s="4" t="s">
        <v>155</v>
      </c>
      <c r="B166" s="15" t="s">
        <v>12</v>
      </c>
      <c r="C166" s="15">
        <v>1</v>
      </c>
      <c r="D166" s="15">
        <v>902</v>
      </c>
      <c r="E166" s="15">
        <v>1121</v>
      </c>
      <c r="F166" s="16"/>
      <c r="G166" s="8">
        <f>G167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8">
        <f>U167</f>
        <v>0</v>
      </c>
      <c r="V166" s="42"/>
    </row>
    <row r="167" spans="1:22" ht="22.5" hidden="1">
      <c r="A167" s="3" t="s">
        <v>17</v>
      </c>
      <c r="B167" s="15" t="s">
        <v>12</v>
      </c>
      <c r="C167" s="15">
        <v>1</v>
      </c>
      <c r="D167" s="15">
        <v>902</v>
      </c>
      <c r="E167" s="15">
        <v>1121</v>
      </c>
      <c r="F167" s="16">
        <v>200</v>
      </c>
      <c r="G167" s="8">
        <f>G168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8">
        <f>U168</f>
        <v>0</v>
      </c>
      <c r="V167" s="42"/>
    </row>
    <row r="168" spans="1:22" ht="22.5" hidden="1">
      <c r="A168" s="3" t="s">
        <v>19</v>
      </c>
      <c r="B168" s="15" t="s">
        <v>12</v>
      </c>
      <c r="C168" s="15">
        <v>1</v>
      </c>
      <c r="D168" s="15">
        <v>902</v>
      </c>
      <c r="E168" s="15">
        <v>1121</v>
      </c>
      <c r="F168" s="16">
        <v>240</v>
      </c>
      <c r="G168" s="8"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8">
        <v>0</v>
      </c>
      <c r="V168" s="42"/>
    </row>
    <row r="169" spans="1:22" ht="22.5" hidden="1">
      <c r="A169" s="11" t="s">
        <v>166</v>
      </c>
      <c r="B169" s="15" t="s">
        <v>12</v>
      </c>
      <c r="C169" s="15">
        <v>1</v>
      </c>
      <c r="D169" s="15">
        <v>902</v>
      </c>
      <c r="E169" s="15">
        <v>1239</v>
      </c>
      <c r="F169" s="16"/>
      <c r="G169" s="8">
        <f>G170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8">
        <f>U170</f>
        <v>0</v>
      </c>
      <c r="V169" s="42"/>
    </row>
    <row r="170" spans="1:22" ht="22.5" hidden="1">
      <c r="A170" s="3" t="s">
        <v>17</v>
      </c>
      <c r="B170" s="15" t="s">
        <v>12</v>
      </c>
      <c r="C170" s="15">
        <v>1</v>
      </c>
      <c r="D170" s="15">
        <v>902</v>
      </c>
      <c r="E170" s="15">
        <v>1239</v>
      </c>
      <c r="F170" s="16">
        <v>200</v>
      </c>
      <c r="G170" s="8">
        <f>G171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8">
        <f>U171</f>
        <v>0</v>
      </c>
      <c r="V170" s="42"/>
    </row>
    <row r="171" spans="1:25" ht="22.5" hidden="1">
      <c r="A171" s="3" t="s">
        <v>19</v>
      </c>
      <c r="B171" s="15" t="s">
        <v>12</v>
      </c>
      <c r="C171" s="15">
        <v>1</v>
      </c>
      <c r="D171" s="15">
        <v>902</v>
      </c>
      <c r="E171" s="15">
        <v>1239</v>
      </c>
      <c r="F171" s="16">
        <v>240</v>
      </c>
      <c r="G171" s="8">
        <v>0</v>
      </c>
      <c r="H171" s="2"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8">
        <f>G171+H171</f>
        <v>0</v>
      </c>
      <c r="V171" s="43"/>
      <c r="W171" s="57"/>
      <c r="X171" s="58"/>
      <c r="Y171" s="58"/>
    </row>
    <row r="172" spans="1:22" ht="33.75" hidden="1">
      <c r="A172" s="4" t="s">
        <v>161</v>
      </c>
      <c r="B172" s="15" t="s">
        <v>12</v>
      </c>
      <c r="C172" s="15">
        <v>1</v>
      </c>
      <c r="D172" s="15">
        <v>902</v>
      </c>
      <c r="E172" s="15">
        <v>1280</v>
      </c>
      <c r="F172" s="16"/>
      <c r="G172" s="8">
        <f>G173+G175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8">
        <f>U173+U175</f>
        <v>0</v>
      </c>
      <c r="V172" s="42"/>
    </row>
    <row r="173" spans="1:22" ht="22.5" hidden="1">
      <c r="A173" s="13" t="s">
        <v>17</v>
      </c>
      <c r="B173" s="15" t="s">
        <v>12</v>
      </c>
      <c r="C173" s="15">
        <v>1</v>
      </c>
      <c r="D173" s="15">
        <v>902</v>
      </c>
      <c r="E173" s="15">
        <v>1280</v>
      </c>
      <c r="F173" s="16">
        <v>200</v>
      </c>
      <c r="G173" s="8">
        <f>G174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8">
        <f>U174</f>
        <v>0</v>
      </c>
      <c r="V173" s="42"/>
    </row>
    <row r="174" spans="1:22" ht="22.5" hidden="1">
      <c r="A174" s="13" t="s">
        <v>19</v>
      </c>
      <c r="B174" s="15" t="s">
        <v>12</v>
      </c>
      <c r="C174" s="15">
        <v>1</v>
      </c>
      <c r="D174" s="15">
        <v>902</v>
      </c>
      <c r="E174" s="15">
        <v>1280</v>
      </c>
      <c r="F174" s="16">
        <v>240</v>
      </c>
      <c r="G174" s="8"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8">
        <v>0</v>
      </c>
      <c r="V174" s="42"/>
    </row>
    <row r="175" spans="1:22" ht="22.5" hidden="1">
      <c r="A175" s="13" t="s">
        <v>86</v>
      </c>
      <c r="B175" s="15" t="s">
        <v>12</v>
      </c>
      <c r="C175" s="15">
        <v>1</v>
      </c>
      <c r="D175" s="15">
        <v>902</v>
      </c>
      <c r="E175" s="15">
        <v>1280</v>
      </c>
      <c r="F175" s="16">
        <v>600</v>
      </c>
      <c r="G175" s="8">
        <f>G176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8">
        <f>U176</f>
        <v>0</v>
      </c>
      <c r="V175" s="42"/>
    </row>
    <row r="176" spans="1:22" ht="11.25" hidden="1">
      <c r="A176" s="13" t="s">
        <v>59</v>
      </c>
      <c r="B176" s="15" t="s">
        <v>12</v>
      </c>
      <c r="C176" s="15">
        <v>1</v>
      </c>
      <c r="D176" s="15">
        <v>902</v>
      </c>
      <c r="E176" s="15">
        <v>1280</v>
      </c>
      <c r="F176" s="16">
        <v>610</v>
      </c>
      <c r="G176" s="8">
        <f>G177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8">
        <f>U177</f>
        <v>0</v>
      </c>
      <c r="V176" s="42"/>
    </row>
    <row r="177" spans="1:22" ht="11.25" hidden="1">
      <c r="A177" s="13" t="s">
        <v>162</v>
      </c>
      <c r="B177" s="15" t="s">
        <v>12</v>
      </c>
      <c r="C177" s="15">
        <v>1</v>
      </c>
      <c r="D177" s="15">
        <v>902</v>
      </c>
      <c r="E177" s="15">
        <v>1280</v>
      </c>
      <c r="F177" s="16">
        <v>612</v>
      </c>
      <c r="G177" s="8">
        <v>0</v>
      </c>
      <c r="H177" s="2"/>
      <c r="I177" s="2">
        <v>0</v>
      </c>
      <c r="J177" s="2"/>
      <c r="K177" s="2"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8">
        <f>G177+H177+I177+K177</f>
        <v>0</v>
      </c>
      <c r="V177" s="42"/>
    </row>
    <row r="178" spans="1:22" ht="22.5" hidden="1">
      <c r="A178" s="26" t="s">
        <v>78</v>
      </c>
      <c r="B178" s="15" t="s">
        <v>12</v>
      </c>
      <c r="C178" s="15">
        <v>1</v>
      </c>
      <c r="D178" s="15">
        <v>902</v>
      </c>
      <c r="E178" s="15">
        <v>1291</v>
      </c>
      <c r="F178" s="16"/>
      <c r="G178" s="8">
        <f>G179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8">
        <f>U179+U181</f>
        <v>0</v>
      </c>
      <c r="V178" s="42"/>
    </row>
    <row r="179" spans="1:22" ht="22.5" hidden="1">
      <c r="A179" s="3" t="s">
        <v>17</v>
      </c>
      <c r="B179" s="15" t="s">
        <v>12</v>
      </c>
      <c r="C179" s="15">
        <v>1</v>
      </c>
      <c r="D179" s="15">
        <v>902</v>
      </c>
      <c r="E179" s="15">
        <v>1291</v>
      </c>
      <c r="F179" s="16" t="s">
        <v>18</v>
      </c>
      <c r="G179" s="8">
        <f>G180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8">
        <f>U180</f>
        <v>0</v>
      </c>
      <c r="V179" s="42"/>
    </row>
    <row r="180" spans="1:22" ht="22.5" hidden="1">
      <c r="A180" s="3" t="s">
        <v>19</v>
      </c>
      <c r="B180" s="15" t="s">
        <v>12</v>
      </c>
      <c r="C180" s="15">
        <v>1</v>
      </c>
      <c r="D180" s="15">
        <v>902</v>
      </c>
      <c r="E180" s="15">
        <v>1291</v>
      </c>
      <c r="F180" s="16" t="s">
        <v>20</v>
      </c>
      <c r="G180" s="8">
        <v>0</v>
      </c>
      <c r="H180" s="2"/>
      <c r="I180" s="2">
        <v>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8">
        <f>G180+H180+I180</f>
        <v>0</v>
      </c>
      <c r="V180" s="42"/>
    </row>
    <row r="181" spans="1:22" ht="22.5" hidden="1">
      <c r="A181" s="13" t="s">
        <v>169</v>
      </c>
      <c r="B181" s="15" t="s">
        <v>12</v>
      </c>
      <c r="C181" s="15">
        <v>1</v>
      </c>
      <c r="D181" s="15">
        <v>902</v>
      </c>
      <c r="E181" s="15">
        <v>1291</v>
      </c>
      <c r="F181" s="16">
        <v>400</v>
      </c>
      <c r="G181" s="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8">
        <f>U182</f>
        <v>0</v>
      </c>
      <c r="V181" s="42"/>
    </row>
    <row r="182" spans="1:22" ht="33.75" hidden="1">
      <c r="A182" s="13" t="s">
        <v>170</v>
      </c>
      <c r="B182" s="15" t="s">
        <v>12</v>
      </c>
      <c r="C182" s="15">
        <v>1</v>
      </c>
      <c r="D182" s="15">
        <v>902</v>
      </c>
      <c r="E182" s="15">
        <v>1291</v>
      </c>
      <c r="F182" s="16">
        <v>414</v>
      </c>
      <c r="G182" s="8"/>
      <c r="H182" s="2"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8">
        <f>G182+H182</f>
        <v>0</v>
      </c>
      <c r="V182" s="42"/>
    </row>
    <row r="183" spans="1:22" ht="33.75">
      <c r="A183" s="5" t="s">
        <v>79</v>
      </c>
      <c r="B183" s="15" t="s">
        <v>12</v>
      </c>
      <c r="C183" s="15">
        <v>1</v>
      </c>
      <c r="D183" s="15">
        <v>902</v>
      </c>
      <c r="E183" s="15">
        <v>1300</v>
      </c>
      <c r="F183" s="16"/>
      <c r="G183" s="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8">
        <f>U184</f>
        <v>1315412.43</v>
      </c>
      <c r="V183" s="42"/>
    </row>
    <row r="184" spans="1:22" ht="22.5">
      <c r="A184" s="3" t="s">
        <v>17</v>
      </c>
      <c r="B184" s="15" t="s">
        <v>12</v>
      </c>
      <c r="C184" s="15">
        <v>1</v>
      </c>
      <c r="D184" s="15">
        <v>902</v>
      </c>
      <c r="E184" s="15">
        <v>1300</v>
      </c>
      <c r="F184" s="16">
        <v>200</v>
      </c>
      <c r="G184" s="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8">
        <f>U185</f>
        <v>1315412.43</v>
      </c>
      <c r="V184" s="42"/>
    </row>
    <row r="185" spans="1:22" ht="22.5">
      <c r="A185" s="3" t="s">
        <v>19</v>
      </c>
      <c r="B185" s="15" t="s">
        <v>12</v>
      </c>
      <c r="C185" s="15">
        <v>1</v>
      </c>
      <c r="D185" s="15">
        <v>902</v>
      </c>
      <c r="E185" s="15">
        <v>1300</v>
      </c>
      <c r="F185" s="16">
        <v>240</v>
      </c>
      <c r="G185" s="8"/>
      <c r="H185" s="2"/>
      <c r="I185" s="2"/>
      <c r="J185" s="2"/>
      <c r="K185" s="2"/>
      <c r="L185" s="2">
        <v>366973</v>
      </c>
      <c r="M185" s="2">
        <v>193179.43</v>
      </c>
      <c r="N185" s="2">
        <v>153510</v>
      </c>
      <c r="O185" s="2">
        <v>266250</v>
      </c>
      <c r="P185" s="2"/>
      <c r="Q185" s="2">
        <v>37500</v>
      </c>
      <c r="R185" s="2"/>
      <c r="S185" s="2">
        <v>98000</v>
      </c>
      <c r="T185" s="2">
        <v>200000</v>
      </c>
      <c r="U185" s="8">
        <f>G185+H185+I185+J185+K185+L185+M185+N185+O185+P185+Q185+R185+S185+T185</f>
        <v>1315412.43</v>
      </c>
      <c r="V185" s="42"/>
    </row>
    <row r="186" spans="1:22" ht="45">
      <c r="A186" s="4" t="s">
        <v>120</v>
      </c>
      <c r="B186" s="15" t="s">
        <v>12</v>
      </c>
      <c r="C186" s="15">
        <v>1</v>
      </c>
      <c r="D186" s="15">
        <v>902</v>
      </c>
      <c r="E186" s="15">
        <v>1421</v>
      </c>
      <c r="F186" s="25" t="s">
        <v>0</v>
      </c>
      <c r="G186" s="8">
        <f>G187</f>
        <v>9540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8">
        <f>U187</f>
        <v>6360</v>
      </c>
      <c r="V186" s="42"/>
    </row>
    <row r="187" spans="1:22" ht="22.5">
      <c r="A187" s="3" t="s">
        <v>86</v>
      </c>
      <c r="B187" s="15" t="s">
        <v>12</v>
      </c>
      <c r="C187" s="15">
        <v>1</v>
      </c>
      <c r="D187" s="15">
        <v>902</v>
      </c>
      <c r="E187" s="15">
        <v>1421</v>
      </c>
      <c r="F187" s="16" t="s">
        <v>27</v>
      </c>
      <c r="G187" s="8">
        <f>G188</f>
        <v>9540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8">
        <f>U188</f>
        <v>6360</v>
      </c>
      <c r="V187" s="42"/>
    </row>
    <row r="188" spans="1:22" ht="11.25">
      <c r="A188" s="3" t="s">
        <v>59</v>
      </c>
      <c r="B188" s="15" t="s">
        <v>12</v>
      </c>
      <c r="C188" s="15">
        <v>1</v>
      </c>
      <c r="D188" s="15">
        <v>902</v>
      </c>
      <c r="E188" s="15">
        <v>1421</v>
      </c>
      <c r="F188" s="16">
        <v>610</v>
      </c>
      <c r="G188" s="8">
        <v>9540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8">
        <f>U189</f>
        <v>6360</v>
      </c>
      <c r="V188" s="42"/>
    </row>
    <row r="189" spans="1:22" ht="45">
      <c r="A189" s="3" t="s">
        <v>28</v>
      </c>
      <c r="B189" s="15" t="s">
        <v>12</v>
      </c>
      <c r="C189" s="15">
        <v>1</v>
      </c>
      <c r="D189" s="15">
        <v>902</v>
      </c>
      <c r="E189" s="15">
        <v>1421</v>
      </c>
      <c r="F189" s="16" t="s">
        <v>29</v>
      </c>
      <c r="G189" s="8">
        <v>9540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>
        <v>-3180</v>
      </c>
      <c r="U189" s="8">
        <f>G189+H189+I189+J189+K189+L189+M189+N189+O189+P189+Q189+T189</f>
        <v>6360</v>
      </c>
      <c r="V189" s="42"/>
    </row>
    <row r="190" spans="1:22" ht="22.5">
      <c r="A190" s="49" t="s">
        <v>178</v>
      </c>
      <c r="B190" s="15" t="s">
        <v>12</v>
      </c>
      <c r="C190" s="15">
        <v>1</v>
      </c>
      <c r="D190" s="15">
        <v>902</v>
      </c>
      <c r="E190" s="15">
        <v>1617</v>
      </c>
      <c r="F190" s="16"/>
      <c r="G190" s="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8">
        <f>U191</f>
        <v>29528550</v>
      </c>
      <c r="V190" s="42"/>
    </row>
    <row r="191" spans="1:22" ht="22.5">
      <c r="A191" s="13" t="s">
        <v>17</v>
      </c>
      <c r="B191" s="15" t="s">
        <v>12</v>
      </c>
      <c r="C191" s="15">
        <v>1</v>
      </c>
      <c r="D191" s="15">
        <v>902</v>
      </c>
      <c r="E191" s="15">
        <v>1617</v>
      </c>
      <c r="F191" s="16">
        <v>200</v>
      </c>
      <c r="G191" s="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8">
        <f>U192</f>
        <v>29528550</v>
      </c>
      <c r="V191" s="42"/>
    </row>
    <row r="192" spans="1:22" ht="22.5">
      <c r="A192" s="13" t="s">
        <v>19</v>
      </c>
      <c r="B192" s="15" t="s">
        <v>12</v>
      </c>
      <c r="C192" s="15">
        <v>1</v>
      </c>
      <c r="D192" s="15">
        <v>902</v>
      </c>
      <c r="E192" s="15">
        <v>1617</v>
      </c>
      <c r="F192" s="16">
        <v>240</v>
      </c>
      <c r="G192" s="8"/>
      <c r="H192" s="2"/>
      <c r="I192" s="2"/>
      <c r="J192" s="2">
        <v>29528550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8">
        <f>G192+H192+I192+J192+K192+L192+M192+N192+O192+P192+Q192</f>
        <v>29528550</v>
      </c>
      <c r="V192" s="42"/>
    </row>
    <row r="193" spans="1:22" ht="33.75">
      <c r="A193" s="4" t="s">
        <v>44</v>
      </c>
      <c r="B193" s="15" t="s">
        <v>12</v>
      </c>
      <c r="C193" s="15">
        <v>1</v>
      </c>
      <c r="D193" s="15">
        <v>902</v>
      </c>
      <c r="E193" s="15">
        <v>1671</v>
      </c>
      <c r="F193" s="25" t="s">
        <v>0</v>
      </c>
      <c r="G193" s="8">
        <f>G194</f>
        <v>172236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8">
        <f>U194</f>
        <v>172236</v>
      </c>
      <c r="V193" s="42"/>
    </row>
    <row r="194" spans="1:22" ht="11.25">
      <c r="A194" s="3" t="s">
        <v>34</v>
      </c>
      <c r="B194" s="15" t="s">
        <v>12</v>
      </c>
      <c r="C194" s="15">
        <v>1</v>
      </c>
      <c r="D194" s="15">
        <v>902</v>
      </c>
      <c r="E194" s="15">
        <v>1671</v>
      </c>
      <c r="F194" s="16">
        <v>300</v>
      </c>
      <c r="G194" s="8">
        <f>G195</f>
        <v>172236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8">
        <f>U195</f>
        <v>172236</v>
      </c>
      <c r="V194" s="42"/>
    </row>
    <row r="195" spans="1:22" ht="22.5">
      <c r="A195" s="3" t="s">
        <v>152</v>
      </c>
      <c r="B195" s="15" t="s">
        <v>12</v>
      </c>
      <c r="C195" s="15">
        <v>1</v>
      </c>
      <c r="D195" s="15">
        <v>902</v>
      </c>
      <c r="E195" s="15">
        <v>1671</v>
      </c>
      <c r="F195" s="16">
        <v>320</v>
      </c>
      <c r="G195" s="8">
        <f>G196</f>
        <v>172236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8">
        <f>U196</f>
        <v>172236</v>
      </c>
      <c r="V195" s="42"/>
    </row>
    <row r="196" spans="1:22" ht="22.5">
      <c r="A196" s="3" t="s">
        <v>36</v>
      </c>
      <c r="B196" s="15" t="s">
        <v>12</v>
      </c>
      <c r="C196" s="15">
        <v>1</v>
      </c>
      <c r="D196" s="15">
        <v>902</v>
      </c>
      <c r="E196" s="15">
        <v>1671</v>
      </c>
      <c r="F196" s="16">
        <v>323</v>
      </c>
      <c r="G196" s="8">
        <v>172236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8">
        <f>G196+H196+I196+J196+K196+L196+M196+N196+O196+P196+Q196</f>
        <v>172236</v>
      </c>
      <c r="V196" s="42"/>
    </row>
    <row r="197" spans="1:22" ht="56.25">
      <c r="A197" s="26" t="s">
        <v>45</v>
      </c>
      <c r="B197" s="15" t="s">
        <v>12</v>
      </c>
      <c r="C197" s="15">
        <v>1</v>
      </c>
      <c r="D197" s="15">
        <v>902</v>
      </c>
      <c r="E197" s="15">
        <v>1672</v>
      </c>
      <c r="F197" s="25"/>
      <c r="G197" s="8">
        <f>G201+G203+G198</f>
        <v>22022748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8">
        <f>U201+U203+U198</f>
        <v>19231200</v>
      </c>
      <c r="V197" s="42"/>
    </row>
    <row r="198" spans="1:22" ht="45">
      <c r="A198" s="3" t="s">
        <v>13</v>
      </c>
      <c r="B198" s="15" t="s">
        <v>12</v>
      </c>
      <c r="C198" s="15">
        <v>1</v>
      </c>
      <c r="D198" s="15">
        <v>902</v>
      </c>
      <c r="E198" s="27">
        <v>1672</v>
      </c>
      <c r="F198" s="16">
        <v>100</v>
      </c>
      <c r="G198" s="8">
        <f>G199</f>
        <v>1645000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8">
        <f>U199</f>
        <v>1645000</v>
      </c>
      <c r="V198" s="42"/>
    </row>
    <row r="199" spans="1:22" ht="22.5">
      <c r="A199" s="3" t="s">
        <v>15</v>
      </c>
      <c r="B199" s="15" t="s">
        <v>12</v>
      </c>
      <c r="C199" s="15">
        <v>1</v>
      </c>
      <c r="D199" s="15">
        <v>902</v>
      </c>
      <c r="E199" s="27">
        <v>1672</v>
      </c>
      <c r="F199" s="16">
        <v>120</v>
      </c>
      <c r="G199" s="8">
        <f>G200</f>
        <v>1645000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8">
        <f>U200</f>
        <v>1645000</v>
      </c>
      <c r="V199" s="42"/>
    </row>
    <row r="200" spans="1:22" ht="33.75">
      <c r="A200" s="3" t="s">
        <v>84</v>
      </c>
      <c r="B200" s="15" t="s">
        <v>12</v>
      </c>
      <c r="C200" s="15">
        <v>1</v>
      </c>
      <c r="D200" s="15">
        <v>902</v>
      </c>
      <c r="E200" s="27">
        <v>1672</v>
      </c>
      <c r="F200" s="16">
        <v>121</v>
      </c>
      <c r="G200" s="8">
        <v>1645000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8">
        <f>G200+H200+I200+J200+K200+L200+M200+N200+O200+P200+Q200</f>
        <v>1645000</v>
      </c>
      <c r="V200" s="42"/>
    </row>
    <row r="201" spans="1:22" ht="22.5">
      <c r="A201" s="3" t="s">
        <v>17</v>
      </c>
      <c r="B201" s="15" t="s">
        <v>12</v>
      </c>
      <c r="C201" s="15">
        <v>1</v>
      </c>
      <c r="D201" s="15">
        <v>902</v>
      </c>
      <c r="E201" s="15">
        <v>1672</v>
      </c>
      <c r="F201" s="16" t="s">
        <v>18</v>
      </c>
      <c r="G201" s="8">
        <f>G202</f>
        <v>2483611.8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8">
        <f>U202</f>
        <v>2483611.8</v>
      </c>
      <c r="V201" s="42"/>
    </row>
    <row r="202" spans="1:22" ht="22.5">
      <c r="A202" s="3" t="s">
        <v>19</v>
      </c>
      <c r="B202" s="15" t="s">
        <v>12</v>
      </c>
      <c r="C202" s="15">
        <v>1</v>
      </c>
      <c r="D202" s="15">
        <v>902</v>
      </c>
      <c r="E202" s="15">
        <v>1672</v>
      </c>
      <c r="F202" s="16" t="s">
        <v>20</v>
      </c>
      <c r="G202" s="8">
        <v>2483611.8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8">
        <f>G202+H202+I202+J202+K202+L202+M202+N202+O202+P202+Q202</f>
        <v>2483611.8</v>
      </c>
      <c r="V202" s="42"/>
    </row>
    <row r="203" spans="1:22" ht="11.25">
      <c r="A203" s="3" t="s">
        <v>34</v>
      </c>
      <c r="B203" s="15" t="s">
        <v>12</v>
      </c>
      <c r="C203" s="15">
        <v>1</v>
      </c>
      <c r="D203" s="15">
        <v>902</v>
      </c>
      <c r="E203" s="15">
        <v>1672</v>
      </c>
      <c r="F203" s="16">
        <v>300</v>
      </c>
      <c r="G203" s="8">
        <f>G204</f>
        <v>17894136.2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8">
        <f>U204</f>
        <v>15102588.2</v>
      </c>
      <c r="V203" s="42"/>
    </row>
    <row r="204" spans="1:22" ht="11.25">
      <c r="A204" s="3" t="s">
        <v>60</v>
      </c>
      <c r="B204" s="15" t="s">
        <v>12</v>
      </c>
      <c r="C204" s="15">
        <v>1</v>
      </c>
      <c r="D204" s="15">
        <v>902</v>
      </c>
      <c r="E204" s="15">
        <v>1672</v>
      </c>
      <c r="F204" s="16">
        <v>310</v>
      </c>
      <c r="G204" s="8">
        <f>G205</f>
        <v>17894136.2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8">
        <f>U205</f>
        <v>15102588.2</v>
      </c>
      <c r="V204" s="42"/>
    </row>
    <row r="205" spans="1:22" ht="22.5">
      <c r="A205" s="3" t="s">
        <v>39</v>
      </c>
      <c r="B205" s="15" t="s">
        <v>12</v>
      </c>
      <c r="C205" s="15">
        <v>1</v>
      </c>
      <c r="D205" s="15">
        <v>902</v>
      </c>
      <c r="E205" s="15">
        <v>1672</v>
      </c>
      <c r="F205" s="16">
        <v>313</v>
      </c>
      <c r="G205" s="8">
        <v>17894136.2</v>
      </c>
      <c r="H205" s="2"/>
      <c r="I205" s="2"/>
      <c r="J205" s="2"/>
      <c r="K205" s="2"/>
      <c r="L205" s="2"/>
      <c r="M205" s="2"/>
      <c r="N205" s="2"/>
      <c r="O205" s="2"/>
      <c r="P205" s="2">
        <v>-4000000</v>
      </c>
      <c r="Q205" s="2"/>
      <c r="R205" s="2"/>
      <c r="S205" s="2"/>
      <c r="T205" s="2">
        <v>1208452</v>
      </c>
      <c r="U205" s="8">
        <f>G205+H205+I205+J205+K205+L205+M205+N205+O205+P205+Q205+T205</f>
        <v>15102588.2</v>
      </c>
      <c r="V205" s="42"/>
    </row>
    <row r="206" spans="1:22" ht="33.75">
      <c r="A206" s="3" t="s">
        <v>167</v>
      </c>
      <c r="B206" s="15" t="s">
        <v>12</v>
      </c>
      <c r="C206" s="15">
        <v>1</v>
      </c>
      <c r="D206" s="15">
        <v>902</v>
      </c>
      <c r="E206" s="15">
        <v>1790</v>
      </c>
      <c r="F206" s="16"/>
      <c r="G206" s="8">
        <f>G207+G210</f>
        <v>329000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8">
        <f>U207+U210</f>
        <v>329000</v>
      </c>
      <c r="V206" s="42"/>
    </row>
    <row r="207" spans="1:22" ht="45">
      <c r="A207" s="3" t="s">
        <v>13</v>
      </c>
      <c r="B207" s="15" t="s">
        <v>12</v>
      </c>
      <c r="C207" s="15">
        <v>1</v>
      </c>
      <c r="D207" s="15">
        <v>902</v>
      </c>
      <c r="E207" s="15">
        <v>1790</v>
      </c>
      <c r="F207" s="16">
        <v>100</v>
      </c>
      <c r="G207" s="8">
        <f>G208</f>
        <v>205725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8">
        <f>U208</f>
        <v>205725</v>
      </c>
      <c r="V207" s="42"/>
    </row>
    <row r="208" spans="1:22" ht="22.5">
      <c r="A208" s="3" t="s">
        <v>15</v>
      </c>
      <c r="B208" s="15" t="s">
        <v>12</v>
      </c>
      <c r="C208" s="15">
        <v>1</v>
      </c>
      <c r="D208" s="15">
        <v>902</v>
      </c>
      <c r="E208" s="15">
        <v>1790</v>
      </c>
      <c r="F208" s="16">
        <v>120</v>
      </c>
      <c r="G208" s="8">
        <f>G209</f>
        <v>205725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8">
        <f>U209</f>
        <v>205725</v>
      </c>
      <c r="V208" s="42"/>
    </row>
    <row r="209" spans="1:22" ht="33.75">
      <c r="A209" s="3" t="s">
        <v>84</v>
      </c>
      <c r="B209" s="15" t="s">
        <v>12</v>
      </c>
      <c r="C209" s="15">
        <v>1</v>
      </c>
      <c r="D209" s="15">
        <v>902</v>
      </c>
      <c r="E209" s="15">
        <v>1790</v>
      </c>
      <c r="F209" s="16">
        <v>121</v>
      </c>
      <c r="G209" s="8">
        <v>205725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8">
        <f>G209+H209+I209+J209+K209+L209+M209+N209+O209+P209+Q209</f>
        <v>205725</v>
      </c>
      <c r="V209" s="42"/>
    </row>
    <row r="210" spans="1:22" ht="22.5">
      <c r="A210" s="3" t="s">
        <v>17</v>
      </c>
      <c r="B210" s="15" t="s">
        <v>12</v>
      </c>
      <c r="C210" s="15">
        <v>1</v>
      </c>
      <c r="D210" s="15">
        <v>902</v>
      </c>
      <c r="E210" s="15">
        <v>1790</v>
      </c>
      <c r="F210" s="16">
        <v>200</v>
      </c>
      <c r="G210" s="8">
        <f>G211</f>
        <v>123275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8">
        <f>U211</f>
        <v>123275</v>
      </c>
      <c r="V210" s="42"/>
    </row>
    <row r="211" spans="1:22" ht="22.5">
      <c r="A211" s="3" t="s">
        <v>19</v>
      </c>
      <c r="B211" s="15" t="s">
        <v>12</v>
      </c>
      <c r="C211" s="15">
        <v>1</v>
      </c>
      <c r="D211" s="15">
        <v>902</v>
      </c>
      <c r="E211" s="15">
        <v>1790</v>
      </c>
      <c r="F211" s="16">
        <v>240</v>
      </c>
      <c r="G211" s="8">
        <v>123275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8">
        <f>G211+H211+I211+J211+K211+L211+M211+N211+O211+P211+Q211</f>
        <v>123275</v>
      </c>
      <c r="V211" s="42"/>
    </row>
    <row r="212" spans="1:22" ht="45">
      <c r="A212" s="26" t="s">
        <v>77</v>
      </c>
      <c r="B212" s="15" t="s">
        <v>12</v>
      </c>
      <c r="C212" s="15">
        <v>1</v>
      </c>
      <c r="D212" s="15">
        <v>902</v>
      </c>
      <c r="E212" s="15">
        <v>5082</v>
      </c>
      <c r="F212" s="25"/>
      <c r="G212" s="8">
        <f>G213</f>
        <v>1772100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8">
        <f>U213</f>
        <v>1772100</v>
      </c>
      <c r="V212" s="42"/>
    </row>
    <row r="213" spans="1:22" ht="11.25">
      <c r="A213" s="3" t="s">
        <v>34</v>
      </c>
      <c r="B213" s="15" t="s">
        <v>12</v>
      </c>
      <c r="C213" s="15">
        <v>1</v>
      </c>
      <c r="D213" s="15">
        <v>902</v>
      </c>
      <c r="E213" s="15">
        <v>5082</v>
      </c>
      <c r="F213" s="16">
        <v>300</v>
      </c>
      <c r="G213" s="8">
        <f>G214</f>
        <v>1772100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8">
        <f>U214</f>
        <v>1772100</v>
      </c>
      <c r="V213" s="42"/>
    </row>
    <row r="214" spans="1:22" ht="22.5">
      <c r="A214" s="3" t="s">
        <v>152</v>
      </c>
      <c r="B214" s="15" t="s">
        <v>12</v>
      </c>
      <c r="C214" s="15">
        <v>1</v>
      </c>
      <c r="D214" s="15">
        <v>902</v>
      </c>
      <c r="E214" s="15">
        <v>5082</v>
      </c>
      <c r="F214" s="16">
        <v>320</v>
      </c>
      <c r="G214" s="8">
        <f>G215</f>
        <v>1772100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8">
        <f>U215</f>
        <v>1772100</v>
      </c>
      <c r="V214" s="42"/>
    </row>
    <row r="215" spans="1:22" ht="22.5">
      <c r="A215" s="3" t="s">
        <v>36</v>
      </c>
      <c r="B215" s="15" t="s">
        <v>12</v>
      </c>
      <c r="C215" s="15">
        <v>1</v>
      </c>
      <c r="D215" s="15">
        <v>902</v>
      </c>
      <c r="E215" s="15">
        <v>5082</v>
      </c>
      <c r="F215" s="16">
        <v>323</v>
      </c>
      <c r="G215" s="8">
        <v>1772100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8">
        <f>G215+H215+I215+J215+K215+L215+M215+N215+O215+P215+Q215</f>
        <v>1772100</v>
      </c>
      <c r="V215" s="42"/>
    </row>
    <row r="216" spans="1:22" ht="45" customHeight="1" hidden="1">
      <c r="A216" s="3" t="s">
        <v>92</v>
      </c>
      <c r="B216" s="15" t="s">
        <v>12</v>
      </c>
      <c r="C216" s="15">
        <v>1</v>
      </c>
      <c r="D216" s="15">
        <v>902</v>
      </c>
      <c r="E216" s="27">
        <v>5120</v>
      </c>
      <c r="F216" s="16"/>
      <c r="G216" s="8">
        <f>G217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8">
        <f>U217</f>
        <v>0</v>
      </c>
      <c r="V216" s="42"/>
    </row>
    <row r="217" spans="1:22" ht="22.5" customHeight="1" hidden="1">
      <c r="A217" s="3" t="s">
        <v>17</v>
      </c>
      <c r="B217" s="15" t="s">
        <v>12</v>
      </c>
      <c r="C217" s="15">
        <v>1</v>
      </c>
      <c r="D217" s="15">
        <v>902</v>
      </c>
      <c r="E217" s="27">
        <v>5120</v>
      </c>
      <c r="F217" s="16" t="s">
        <v>18</v>
      </c>
      <c r="G217" s="8">
        <f>G218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8">
        <f>U218</f>
        <v>0</v>
      </c>
      <c r="V217" s="42"/>
    </row>
    <row r="218" spans="1:22" ht="22.5" customHeight="1" hidden="1">
      <c r="A218" s="3" t="s">
        <v>19</v>
      </c>
      <c r="B218" s="15" t="s">
        <v>12</v>
      </c>
      <c r="C218" s="15">
        <v>1</v>
      </c>
      <c r="D218" s="15">
        <v>902</v>
      </c>
      <c r="E218" s="27">
        <v>5120</v>
      </c>
      <c r="F218" s="16" t="s">
        <v>20</v>
      </c>
      <c r="G218" s="8"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8">
        <v>0</v>
      </c>
      <c r="V218" s="42"/>
    </row>
    <row r="219" spans="1:22" ht="22.5" customHeight="1">
      <c r="A219" s="51" t="s">
        <v>204</v>
      </c>
      <c r="B219" s="15" t="s">
        <v>12</v>
      </c>
      <c r="C219" s="15">
        <v>1</v>
      </c>
      <c r="D219" s="15">
        <v>902</v>
      </c>
      <c r="E219" s="27">
        <v>5120</v>
      </c>
      <c r="F219" s="16"/>
      <c r="G219" s="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8">
        <f>U220</f>
        <v>29250</v>
      </c>
      <c r="V219" s="42"/>
    </row>
    <row r="220" spans="1:22" ht="22.5" customHeight="1">
      <c r="A220" s="3" t="s">
        <v>17</v>
      </c>
      <c r="B220" s="15" t="s">
        <v>12</v>
      </c>
      <c r="C220" s="15">
        <v>1</v>
      </c>
      <c r="D220" s="15">
        <v>902</v>
      </c>
      <c r="E220" s="27">
        <v>5120</v>
      </c>
      <c r="F220" s="16">
        <v>200</v>
      </c>
      <c r="G220" s="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8">
        <f>U221</f>
        <v>29250</v>
      </c>
      <c r="V220" s="42"/>
    </row>
    <row r="221" spans="1:22" ht="22.5" customHeight="1">
      <c r="A221" s="3" t="s">
        <v>19</v>
      </c>
      <c r="B221" s="15" t="s">
        <v>12</v>
      </c>
      <c r="C221" s="15">
        <v>1</v>
      </c>
      <c r="D221" s="15">
        <v>902</v>
      </c>
      <c r="E221" s="27">
        <v>5120</v>
      </c>
      <c r="F221" s="16">
        <v>240</v>
      </c>
      <c r="G221" s="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>
        <v>29250</v>
      </c>
      <c r="U221" s="8">
        <f>T221</f>
        <v>29250</v>
      </c>
      <c r="V221" s="42"/>
    </row>
    <row r="222" spans="1:22" ht="67.5">
      <c r="A222" s="11" t="s">
        <v>168</v>
      </c>
      <c r="B222" s="15" t="s">
        <v>12</v>
      </c>
      <c r="C222" s="15">
        <v>1</v>
      </c>
      <c r="D222" s="15">
        <v>902</v>
      </c>
      <c r="E222" s="15">
        <v>5260</v>
      </c>
      <c r="F222" s="16"/>
      <c r="G222" s="8">
        <f>G223</f>
        <v>457356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8">
        <f>U223</f>
        <v>457356</v>
      </c>
      <c r="V222" s="42"/>
    </row>
    <row r="223" spans="1:22" ht="11.25">
      <c r="A223" s="3" t="s">
        <v>34</v>
      </c>
      <c r="B223" s="15" t="s">
        <v>12</v>
      </c>
      <c r="C223" s="15">
        <v>1</v>
      </c>
      <c r="D223" s="15">
        <v>902</v>
      </c>
      <c r="E223" s="15">
        <v>5260</v>
      </c>
      <c r="F223" s="16">
        <v>300</v>
      </c>
      <c r="G223" s="8">
        <f>G224</f>
        <v>457356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8">
        <f>U224</f>
        <v>457356</v>
      </c>
      <c r="V223" s="42"/>
    </row>
    <row r="224" spans="1:22" ht="11.25">
      <c r="A224" s="3" t="s">
        <v>60</v>
      </c>
      <c r="B224" s="15" t="s">
        <v>12</v>
      </c>
      <c r="C224" s="15">
        <v>1</v>
      </c>
      <c r="D224" s="15">
        <v>902</v>
      </c>
      <c r="E224" s="15">
        <v>5260</v>
      </c>
      <c r="F224" s="16">
        <v>310</v>
      </c>
      <c r="G224" s="8">
        <f>G225</f>
        <v>457356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8">
        <f>U225</f>
        <v>457356</v>
      </c>
      <c r="V224" s="42"/>
    </row>
    <row r="225" spans="1:22" ht="22.5">
      <c r="A225" s="3" t="s">
        <v>39</v>
      </c>
      <c r="B225" s="15" t="s">
        <v>12</v>
      </c>
      <c r="C225" s="15">
        <v>1</v>
      </c>
      <c r="D225" s="15">
        <v>902</v>
      </c>
      <c r="E225" s="15">
        <v>5260</v>
      </c>
      <c r="F225" s="16">
        <v>313</v>
      </c>
      <c r="G225" s="8">
        <v>457356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8">
        <f>G225+H225+I225+J225+K225+L225+M225+N225+O225+P225+Q225</f>
        <v>457356</v>
      </c>
      <c r="V225" s="42"/>
    </row>
    <row r="226" spans="1:22" ht="33.75">
      <c r="A226" s="26" t="s">
        <v>194</v>
      </c>
      <c r="B226" s="15" t="s">
        <v>12</v>
      </c>
      <c r="C226" s="15">
        <v>1</v>
      </c>
      <c r="D226" s="15">
        <v>902</v>
      </c>
      <c r="E226" s="15">
        <v>9601</v>
      </c>
      <c r="F226" s="25"/>
      <c r="G226" s="8">
        <f>G229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8">
        <f>U229+U227</f>
        <v>1126381.3299999998</v>
      </c>
      <c r="V226" s="42"/>
    </row>
    <row r="227" spans="1:22" ht="22.5">
      <c r="A227" s="13" t="s">
        <v>86</v>
      </c>
      <c r="B227" s="15" t="s">
        <v>12</v>
      </c>
      <c r="C227" s="15">
        <v>1</v>
      </c>
      <c r="D227" s="15">
        <v>902</v>
      </c>
      <c r="E227" s="15">
        <v>9601</v>
      </c>
      <c r="F227" s="25">
        <v>600</v>
      </c>
      <c r="G227" s="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8">
        <f>U228</f>
        <v>1126381.3299999998</v>
      </c>
      <c r="V227" s="42"/>
    </row>
    <row r="228" spans="1:22" ht="22.5">
      <c r="A228" s="13" t="s">
        <v>200</v>
      </c>
      <c r="B228" s="15" t="s">
        <v>12</v>
      </c>
      <c r="C228" s="15">
        <v>1</v>
      </c>
      <c r="D228" s="15">
        <v>902</v>
      </c>
      <c r="E228" s="15">
        <v>9601</v>
      </c>
      <c r="F228" s="25">
        <v>630</v>
      </c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>
        <v>1086095.39</v>
      </c>
      <c r="R228" s="2"/>
      <c r="S228" s="2"/>
      <c r="T228" s="2">
        <v>40285.94</v>
      </c>
      <c r="U228" s="8">
        <f>G228+H228+I228+J228+K228+L228+M228+N228+O228+P228+Q228+T228</f>
        <v>1126381.3299999998</v>
      </c>
      <c r="V228" s="42"/>
    </row>
    <row r="229" spans="1:22" ht="11.25">
      <c r="A229" s="13" t="s">
        <v>21</v>
      </c>
      <c r="B229" s="15" t="s">
        <v>12</v>
      </c>
      <c r="C229" s="15">
        <v>1</v>
      </c>
      <c r="D229" s="15">
        <v>902</v>
      </c>
      <c r="E229" s="15">
        <v>9601</v>
      </c>
      <c r="F229" s="16">
        <v>800</v>
      </c>
      <c r="G229" s="8">
        <f>G230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8">
        <f>U230</f>
        <v>0</v>
      </c>
      <c r="V229" s="42"/>
    </row>
    <row r="230" spans="1:22" ht="25.5" customHeight="1">
      <c r="A230" s="13" t="s">
        <v>52</v>
      </c>
      <c r="B230" s="15" t="s">
        <v>12</v>
      </c>
      <c r="C230" s="15">
        <v>1</v>
      </c>
      <c r="D230" s="15">
        <v>902</v>
      </c>
      <c r="E230" s="15">
        <v>9601</v>
      </c>
      <c r="F230" s="16">
        <v>810</v>
      </c>
      <c r="G230" s="8">
        <v>0</v>
      </c>
      <c r="H230" s="2"/>
      <c r="I230" s="2"/>
      <c r="J230" s="2"/>
      <c r="K230" s="2"/>
      <c r="L230" s="2"/>
      <c r="M230" s="2"/>
      <c r="N230" s="2"/>
      <c r="O230" s="2">
        <v>1100000</v>
      </c>
      <c r="P230" s="2"/>
      <c r="Q230" s="2">
        <v>-1100000</v>
      </c>
      <c r="R230" s="2"/>
      <c r="S230" s="2"/>
      <c r="T230" s="2"/>
      <c r="U230" s="8">
        <f>G230+H230+I230+J230+K230+L230+M230+N230+O230+P230+Q230</f>
        <v>0</v>
      </c>
      <c r="V230" s="42"/>
    </row>
    <row r="231" spans="1:22" ht="11.25">
      <c r="A231" s="3" t="s">
        <v>61</v>
      </c>
      <c r="B231" s="15" t="s">
        <v>12</v>
      </c>
      <c r="C231" s="15">
        <v>1</v>
      </c>
      <c r="D231" s="15">
        <v>903</v>
      </c>
      <c r="E231" s="15"/>
      <c r="F231" s="16"/>
      <c r="G231" s="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8">
        <f>U232</f>
        <v>13386</v>
      </c>
      <c r="V231" s="42"/>
    </row>
    <row r="232" spans="1:22" ht="45">
      <c r="A232" s="4" t="s">
        <v>155</v>
      </c>
      <c r="B232" s="15" t="s">
        <v>12</v>
      </c>
      <c r="C232" s="15">
        <v>1</v>
      </c>
      <c r="D232" s="15">
        <v>903</v>
      </c>
      <c r="E232" s="15">
        <v>1121</v>
      </c>
      <c r="F232" s="16"/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8">
        <f>U233</f>
        <v>13386</v>
      </c>
      <c r="V232" s="42"/>
    </row>
    <row r="233" spans="1:22" ht="22.5">
      <c r="A233" s="3" t="s">
        <v>17</v>
      </c>
      <c r="B233" s="15" t="s">
        <v>12</v>
      </c>
      <c r="C233" s="15">
        <v>1</v>
      </c>
      <c r="D233" s="15">
        <v>903</v>
      </c>
      <c r="E233" s="15">
        <v>1121</v>
      </c>
      <c r="F233" s="16">
        <v>200</v>
      </c>
      <c r="G233" s="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8">
        <f>U234</f>
        <v>13386</v>
      </c>
      <c r="V233" s="42"/>
    </row>
    <row r="234" spans="1:22" ht="22.5">
      <c r="A234" s="3" t="s">
        <v>19</v>
      </c>
      <c r="B234" s="15" t="s">
        <v>12</v>
      </c>
      <c r="C234" s="15">
        <v>1</v>
      </c>
      <c r="D234" s="15">
        <v>903</v>
      </c>
      <c r="E234" s="15">
        <v>1121</v>
      </c>
      <c r="F234" s="16">
        <v>240</v>
      </c>
      <c r="G234" s="8"/>
      <c r="H234" s="2"/>
      <c r="I234" s="2"/>
      <c r="J234" s="2"/>
      <c r="K234" s="2"/>
      <c r="L234" s="2">
        <v>18486</v>
      </c>
      <c r="M234" s="2"/>
      <c r="N234" s="2"/>
      <c r="O234" s="2"/>
      <c r="P234" s="2"/>
      <c r="Q234" s="2">
        <v>-5100</v>
      </c>
      <c r="R234" s="2"/>
      <c r="S234" s="2"/>
      <c r="T234" s="2"/>
      <c r="U234" s="8">
        <f>G234+H234+I234+J234+K234+L234+M234+N234+O234+P234+Q234</f>
        <v>13386</v>
      </c>
      <c r="V234" s="42"/>
    </row>
    <row r="235" spans="1:22" ht="11.25">
      <c r="A235" s="3" t="s">
        <v>62</v>
      </c>
      <c r="B235" s="15" t="s">
        <v>12</v>
      </c>
      <c r="C235" s="15">
        <v>1</v>
      </c>
      <c r="D235" s="15">
        <v>921</v>
      </c>
      <c r="E235" s="15"/>
      <c r="F235" s="16"/>
      <c r="G235" s="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8">
        <f>U236</f>
        <v>7758.3</v>
      </c>
      <c r="V235" s="42"/>
    </row>
    <row r="236" spans="1:22" ht="45">
      <c r="A236" s="4" t="s">
        <v>155</v>
      </c>
      <c r="B236" s="15" t="s">
        <v>12</v>
      </c>
      <c r="C236" s="15">
        <v>1</v>
      </c>
      <c r="D236" s="15">
        <v>921</v>
      </c>
      <c r="E236" s="15">
        <v>1121</v>
      </c>
      <c r="F236" s="16"/>
      <c r="G236" s="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8">
        <f>U237</f>
        <v>7758.3</v>
      </c>
      <c r="V236" s="42"/>
    </row>
    <row r="237" spans="1:22" ht="22.5">
      <c r="A237" s="3" t="s">
        <v>17</v>
      </c>
      <c r="B237" s="15" t="s">
        <v>12</v>
      </c>
      <c r="C237" s="15">
        <v>1</v>
      </c>
      <c r="D237" s="15">
        <v>921</v>
      </c>
      <c r="E237" s="15">
        <v>1121</v>
      </c>
      <c r="F237" s="16">
        <v>200</v>
      </c>
      <c r="G237" s="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8">
        <f>U238</f>
        <v>7758.3</v>
      </c>
      <c r="V237" s="42"/>
    </row>
    <row r="238" spans="1:22" ht="22.5">
      <c r="A238" s="3" t="s">
        <v>19</v>
      </c>
      <c r="B238" s="15" t="s">
        <v>12</v>
      </c>
      <c r="C238" s="15">
        <v>1</v>
      </c>
      <c r="D238" s="15">
        <v>921</v>
      </c>
      <c r="E238" s="15">
        <v>1121</v>
      </c>
      <c r="F238" s="16">
        <v>240</v>
      </c>
      <c r="G238" s="8"/>
      <c r="H238" s="2"/>
      <c r="I238" s="2"/>
      <c r="J238" s="2"/>
      <c r="K238" s="2"/>
      <c r="L238" s="8">
        <v>11903.74</v>
      </c>
      <c r="M238" s="8"/>
      <c r="N238" s="8"/>
      <c r="O238" s="8"/>
      <c r="P238" s="8"/>
      <c r="Q238" s="8">
        <v>-4145.44</v>
      </c>
      <c r="R238" s="8"/>
      <c r="S238" s="8"/>
      <c r="T238" s="8"/>
      <c r="U238" s="8">
        <f>G238+H238+I238+J238+K238+L238+M238+N238+O238+P238+Q238</f>
        <v>7758.3</v>
      </c>
      <c r="V238" s="42"/>
    </row>
    <row r="239" spans="1:22" ht="22.5">
      <c r="A239" s="3" t="s">
        <v>185</v>
      </c>
      <c r="B239" s="15" t="s">
        <v>12</v>
      </c>
      <c r="C239" s="15">
        <v>1</v>
      </c>
      <c r="D239" s="15">
        <v>961</v>
      </c>
      <c r="E239" s="15"/>
      <c r="F239" s="16"/>
      <c r="G239" s="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8">
        <f>U240</f>
        <v>16801.6</v>
      </c>
      <c r="V239" s="42"/>
    </row>
    <row r="240" spans="1:22" ht="45">
      <c r="A240" s="4" t="s">
        <v>155</v>
      </c>
      <c r="B240" s="15" t="s">
        <v>12</v>
      </c>
      <c r="C240" s="15">
        <v>1</v>
      </c>
      <c r="D240" s="15">
        <v>961</v>
      </c>
      <c r="E240" s="15">
        <v>1121</v>
      </c>
      <c r="F240" s="16"/>
      <c r="G240" s="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8">
        <f>U241</f>
        <v>16801.6</v>
      </c>
      <c r="V240" s="42"/>
    </row>
    <row r="241" spans="1:22" ht="22.5">
      <c r="A241" s="3" t="s">
        <v>17</v>
      </c>
      <c r="B241" s="15" t="s">
        <v>12</v>
      </c>
      <c r="C241" s="15">
        <v>1</v>
      </c>
      <c r="D241" s="15">
        <v>961</v>
      </c>
      <c r="E241" s="15">
        <v>1121</v>
      </c>
      <c r="F241" s="16">
        <v>200</v>
      </c>
      <c r="G241" s="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8">
        <f>U242</f>
        <v>16801.6</v>
      </c>
      <c r="V241" s="42"/>
    </row>
    <row r="242" spans="1:22" ht="22.5">
      <c r="A242" s="3" t="s">
        <v>19</v>
      </c>
      <c r="B242" s="15" t="s">
        <v>12</v>
      </c>
      <c r="C242" s="15">
        <v>1</v>
      </c>
      <c r="D242" s="15">
        <v>961</v>
      </c>
      <c r="E242" s="15">
        <v>1121</v>
      </c>
      <c r="F242" s="16">
        <v>240</v>
      </c>
      <c r="G242" s="8"/>
      <c r="H242" s="2"/>
      <c r="I242" s="2"/>
      <c r="J242" s="2"/>
      <c r="K242" s="2"/>
      <c r="L242" s="8">
        <v>21486</v>
      </c>
      <c r="M242" s="8"/>
      <c r="N242" s="8"/>
      <c r="O242" s="8"/>
      <c r="P242" s="8"/>
      <c r="Q242" s="8">
        <v>-4684.4</v>
      </c>
      <c r="R242" s="8"/>
      <c r="S242" s="8"/>
      <c r="T242" s="8"/>
      <c r="U242" s="8">
        <f>G242+H242+I242+J242+K242+L242+M242+N242+O242+P242+Q242</f>
        <v>16801.6</v>
      </c>
      <c r="V242" s="42"/>
    </row>
    <row r="243" spans="1:22" ht="21">
      <c r="A243" s="22" t="s">
        <v>188</v>
      </c>
      <c r="B243" s="15" t="s">
        <v>12</v>
      </c>
      <c r="C243" s="15">
        <v>2</v>
      </c>
      <c r="D243" s="15"/>
      <c r="E243" s="15"/>
      <c r="F243" s="16"/>
      <c r="G243" s="8"/>
      <c r="H243" s="2"/>
      <c r="I243" s="2"/>
      <c r="J243" s="2"/>
      <c r="K243" s="2"/>
      <c r="L243" s="8"/>
      <c r="M243" s="8"/>
      <c r="N243" s="8"/>
      <c r="O243" s="8"/>
      <c r="P243" s="8"/>
      <c r="Q243" s="8"/>
      <c r="R243" s="8"/>
      <c r="S243" s="8"/>
      <c r="T243" s="8"/>
      <c r="U243" s="8">
        <f>U244</f>
        <v>10692300</v>
      </c>
      <c r="V243" s="42"/>
    </row>
    <row r="244" spans="1:22" ht="11.25">
      <c r="A244" s="22" t="s">
        <v>49</v>
      </c>
      <c r="B244" s="15" t="s">
        <v>12</v>
      </c>
      <c r="C244" s="15">
        <v>2</v>
      </c>
      <c r="D244" s="15">
        <v>902</v>
      </c>
      <c r="E244" s="15"/>
      <c r="F244" s="16"/>
      <c r="G244" s="8"/>
      <c r="H244" s="2"/>
      <c r="I244" s="2"/>
      <c r="J244" s="2"/>
      <c r="K244" s="2"/>
      <c r="L244" s="8"/>
      <c r="M244" s="8"/>
      <c r="N244" s="8"/>
      <c r="O244" s="8"/>
      <c r="P244" s="8"/>
      <c r="Q244" s="8"/>
      <c r="R244" s="8"/>
      <c r="S244" s="8"/>
      <c r="T244" s="8"/>
      <c r="U244" s="8">
        <f>U245+U248</f>
        <v>10692300</v>
      </c>
      <c r="V244" s="42"/>
    </row>
    <row r="245" spans="1:22" ht="11.25">
      <c r="A245" s="3" t="s">
        <v>187</v>
      </c>
      <c r="B245" s="15" t="s">
        <v>12</v>
      </c>
      <c r="C245" s="15">
        <v>2</v>
      </c>
      <c r="D245" s="15">
        <v>902</v>
      </c>
      <c r="E245" s="15">
        <v>1022</v>
      </c>
      <c r="F245" s="16"/>
      <c r="G245" s="8"/>
      <c r="H245" s="2"/>
      <c r="I245" s="2"/>
      <c r="J245" s="2"/>
      <c r="K245" s="2"/>
      <c r="L245" s="8"/>
      <c r="M245" s="8"/>
      <c r="N245" s="8"/>
      <c r="O245" s="8"/>
      <c r="P245" s="8"/>
      <c r="Q245" s="8"/>
      <c r="R245" s="8"/>
      <c r="S245" s="8"/>
      <c r="T245" s="8"/>
      <c r="U245" s="8">
        <f>U246</f>
        <v>974300</v>
      </c>
      <c r="V245" s="42"/>
    </row>
    <row r="246" spans="1:22" ht="22.5">
      <c r="A246" s="3" t="s">
        <v>17</v>
      </c>
      <c r="B246" s="15" t="s">
        <v>12</v>
      </c>
      <c r="C246" s="15">
        <v>2</v>
      </c>
      <c r="D246" s="15">
        <v>902</v>
      </c>
      <c r="E246" s="15">
        <v>1022</v>
      </c>
      <c r="F246" s="16">
        <v>200</v>
      </c>
      <c r="G246" s="8"/>
      <c r="H246" s="2"/>
      <c r="I246" s="2"/>
      <c r="J246" s="2"/>
      <c r="K246" s="2"/>
      <c r="L246" s="8"/>
      <c r="M246" s="8"/>
      <c r="N246" s="8"/>
      <c r="O246" s="8"/>
      <c r="P246" s="8"/>
      <c r="Q246" s="8"/>
      <c r="R246" s="8"/>
      <c r="S246" s="8"/>
      <c r="T246" s="8"/>
      <c r="U246" s="8">
        <f>U247</f>
        <v>974300</v>
      </c>
      <c r="V246" s="42"/>
    </row>
    <row r="247" spans="1:22" ht="22.5">
      <c r="A247" s="3" t="s">
        <v>19</v>
      </c>
      <c r="B247" s="15" t="s">
        <v>12</v>
      </c>
      <c r="C247" s="15">
        <v>2</v>
      </c>
      <c r="D247" s="15">
        <v>902</v>
      </c>
      <c r="E247" s="15">
        <v>1022</v>
      </c>
      <c r="F247" s="16">
        <v>240</v>
      </c>
      <c r="G247" s="8"/>
      <c r="H247" s="2"/>
      <c r="I247" s="2"/>
      <c r="J247" s="2"/>
      <c r="K247" s="2"/>
      <c r="L247" s="8"/>
      <c r="M247" s="8">
        <v>200000</v>
      </c>
      <c r="N247" s="8">
        <v>415965.33</v>
      </c>
      <c r="O247" s="8">
        <v>-115965.33</v>
      </c>
      <c r="P247" s="8"/>
      <c r="Q247" s="8">
        <v>474300</v>
      </c>
      <c r="R247" s="8"/>
      <c r="S247" s="8"/>
      <c r="T247" s="8"/>
      <c r="U247" s="8">
        <f>G247+H247+I247+J247+K247+L247+M247+N247+O247+P247+Q247</f>
        <v>974300</v>
      </c>
      <c r="V247" s="42"/>
    </row>
    <row r="248" spans="1:22" ht="22.5">
      <c r="A248" s="13" t="s">
        <v>198</v>
      </c>
      <c r="B248" s="15" t="s">
        <v>12</v>
      </c>
      <c r="C248" s="15">
        <v>2</v>
      </c>
      <c r="D248" s="15">
        <v>902</v>
      </c>
      <c r="E248" s="15">
        <v>1864</v>
      </c>
      <c r="F248" s="16"/>
      <c r="G248" s="8"/>
      <c r="H248" s="2"/>
      <c r="I248" s="2"/>
      <c r="J248" s="2"/>
      <c r="K248" s="2"/>
      <c r="L248" s="8"/>
      <c r="M248" s="8"/>
      <c r="N248" s="8"/>
      <c r="O248" s="8"/>
      <c r="P248" s="8"/>
      <c r="Q248" s="8"/>
      <c r="R248" s="8"/>
      <c r="S248" s="8"/>
      <c r="T248" s="8"/>
      <c r="U248" s="8">
        <f>U249</f>
        <v>9718000</v>
      </c>
      <c r="V248" s="42"/>
    </row>
    <row r="249" spans="1:22" ht="22.5">
      <c r="A249" s="3" t="s">
        <v>17</v>
      </c>
      <c r="B249" s="15" t="s">
        <v>12</v>
      </c>
      <c r="C249" s="15">
        <v>2</v>
      </c>
      <c r="D249" s="15">
        <v>902</v>
      </c>
      <c r="E249" s="15">
        <v>1864</v>
      </c>
      <c r="F249" s="16">
        <v>200</v>
      </c>
      <c r="G249" s="8"/>
      <c r="H249" s="2"/>
      <c r="I249" s="2"/>
      <c r="J249" s="2"/>
      <c r="K249" s="2"/>
      <c r="L249" s="8"/>
      <c r="M249" s="8"/>
      <c r="N249" s="8"/>
      <c r="O249" s="8"/>
      <c r="P249" s="8"/>
      <c r="Q249" s="8"/>
      <c r="R249" s="8"/>
      <c r="S249" s="8"/>
      <c r="T249" s="8"/>
      <c r="U249" s="8">
        <f>U250</f>
        <v>9718000</v>
      </c>
      <c r="V249" s="42"/>
    </row>
    <row r="250" spans="1:22" ht="22.5">
      <c r="A250" s="3" t="s">
        <v>19</v>
      </c>
      <c r="B250" s="15" t="s">
        <v>12</v>
      </c>
      <c r="C250" s="15">
        <v>2</v>
      </c>
      <c r="D250" s="15">
        <v>902</v>
      </c>
      <c r="E250" s="15">
        <v>1864</v>
      </c>
      <c r="F250" s="16">
        <v>240</v>
      </c>
      <c r="G250" s="8"/>
      <c r="H250" s="2"/>
      <c r="I250" s="2"/>
      <c r="J250" s="2"/>
      <c r="K250" s="2"/>
      <c r="L250" s="8"/>
      <c r="M250" s="8"/>
      <c r="N250" s="8"/>
      <c r="O250" s="8"/>
      <c r="P250" s="8">
        <v>9718000</v>
      </c>
      <c r="Q250" s="8"/>
      <c r="R250" s="8"/>
      <c r="S250" s="8"/>
      <c r="T250" s="8"/>
      <c r="U250" s="8">
        <f>G250+H250+I250+J250+K250+L250+M250+N250+O250+P250+Q250</f>
        <v>9718000</v>
      </c>
      <c r="V250" s="42"/>
    </row>
    <row r="251" spans="1:22" ht="31.5">
      <c r="A251" s="28" t="s">
        <v>93</v>
      </c>
      <c r="B251" s="19" t="s">
        <v>12</v>
      </c>
      <c r="C251" s="19">
        <v>3</v>
      </c>
      <c r="D251" s="19"/>
      <c r="E251" s="29"/>
      <c r="F251" s="20"/>
      <c r="G251" s="21">
        <f>G252</f>
        <v>9340560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1">
        <f>U252</f>
        <v>10047067</v>
      </c>
      <c r="V251" s="41"/>
    </row>
    <row r="252" spans="1:22" ht="11.25">
      <c r="A252" s="17" t="s">
        <v>49</v>
      </c>
      <c r="B252" s="15" t="s">
        <v>12</v>
      </c>
      <c r="C252" s="15">
        <v>3</v>
      </c>
      <c r="D252" s="15">
        <v>902</v>
      </c>
      <c r="E252" s="27"/>
      <c r="F252" s="16"/>
      <c r="G252" s="8">
        <f>G253+G256+G270+G273</f>
        <v>9340560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8">
        <f>U253+U256+U270+U273</f>
        <v>10047067</v>
      </c>
      <c r="V252" s="42"/>
    </row>
    <row r="253" spans="1:22" ht="33.75">
      <c r="A253" s="4" t="s">
        <v>158</v>
      </c>
      <c r="B253" s="15" t="s">
        <v>12</v>
      </c>
      <c r="C253" s="15">
        <v>3</v>
      </c>
      <c r="D253" s="15">
        <v>902</v>
      </c>
      <c r="E253" s="15">
        <v>1200</v>
      </c>
      <c r="F253" s="16"/>
      <c r="G253" s="8">
        <f>G254</f>
        <v>100000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8">
        <f>U254</f>
        <v>526329</v>
      </c>
      <c r="V253" s="42"/>
    </row>
    <row r="254" spans="1:22" ht="22.5">
      <c r="A254" s="3" t="s">
        <v>17</v>
      </c>
      <c r="B254" s="15" t="s">
        <v>12</v>
      </c>
      <c r="C254" s="15">
        <v>3</v>
      </c>
      <c r="D254" s="15">
        <v>902</v>
      </c>
      <c r="E254" s="15">
        <v>1200</v>
      </c>
      <c r="F254" s="16">
        <v>200</v>
      </c>
      <c r="G254" s="8">
        <f>G255</f>
        <v>100000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8">
        <f>U255</f>
        <v>526329</v>
      </c>
      <c r="V254" s="42"/>
    </row>
    <row r="255" spans="1:22" ht="22.5">
      <c r="A255" s="3" t="s">
        <v>19</v>
      </c>
      <c r="B255" s="15" t="s">
        <v>12</v>
      </c>
      <c r="C255" s="15">
        <v>3</v>
      </c>
      <c r="D255" s="15">
        <v>902</v>
      </c>
      <c r="E255" s="15">
        <v>1200</v>
      </c>
      <c r="F255" s="16">
        <v>240</v>
      </c>
      <c r="G255" s="8">
        <v>100000</v>
      </c>
      <c r="H255" s="2"/>
      <c r="I255" s="2"/>
      <c r="J255" s="2"/>
      <c r="K255" s="2"/>
      <c r="L255" s="2"/>
      <c r="M255" s="2">
        <v>20000</v>
      </c>
      <c r="N255" s="2"/>
      <c r="O255" s="2"/>
      <c r="P255" s="2">
        <v>201232</v>
      </c>
      <c r="Q255" s="2">
        <v>198797</v>
      </c>
      <c r="R255" s="2"/>
      <c r="S255" s="2">
        <v>6300</v>
      </c>
      <c r="T255" s="2"/>
      <c r="U255" s="8">
        <f>G255+H255+I255+J255+K255+L255+M255+N255+O255+P255+Q255+R255+S255</f>
        <v>526329</v>
      </c>
      <c r="V255" s="42"/>
    </row>
    <row r="256" spans="1:22" ht="45">
      <c r="A256" s="3" t="s">
        <v>32</v>
      </c>
      <c r="B256" s="15" t="s">
        <v>12</v>
      </c>
      <c r="C256" s="15">
        <v>3</v>
      </c>
      <c r="D256" s="15">
        <v>902</v>
      </c>
      <c r="E256" s="15">
        <v>1201</v>
      </c>
      <c r="F256" s="25" t="s">
        <v>0</v>
      </c>
      <c r="G256" s="8">
        <f>G257+G261+G263</f>
        <v>9184560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8">
        <f>U257+U261+U263</f>
        <v>9214713</v>
      </c>
      <c r="V256" s="42"/>
    </row>
    <row r="257" spans="1:22" ht="45">
      <c r="A257" s="3" t="s">
        <v>13</v>
      </c>
      <c r="B257" s="15" t="s">
        <v>12</v>
      </c>
      <c r="C257" s="15">
        <v>3</v>
      </c>
      <c r="D257" s="15">
        <v>902</v>
      </c>
      <c r="E257" s="15">
        <v>1201</v>
      </c>
      <c r="F257" s="16" t="s">
        <v>14</v>
      </c>
      <c r="G257" s="8">
        <f>G258</f>
        <v>7769048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8">
        <f>U258+U260</f>
        <v>7769048</v>
      </c>
      <c r="V257" s="42"/>
    </row>
    <row r="258" spans="1:22" ht="11.25">
      <c r="A258" s="6" t="s">
        <v>30</v>
      </c>
      <c r="B258" s="15" t="s">
        <v>12</v>
      </c>
      <c r="C258" s="15">
        <v>3</v>
      </c>
      <c r="D258" s="15">
        <v>902</v>
      </c>
      <c r="E258" s="15">
        <v>1201</v>
      </c>
      <c r="F258" s="16" t="s">
        <v>31</v>
      </c>
      <c r="G258" s="8">
        <f>G259</f>
        <v>7769048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8">
        <f>U259</f>
        <v>7767848</v>
      </c>
      <c r="V258" s="42"/>
    </row>
    <row r="259" spans="1:22" ht="22.5">
      <c r="A259" s="3" t="s">
        <v>85</v>
      </c>
      <c r="B259" s="15" t="s">
        <v>12</v>
      </c>
      <c r="C259" s="15">
        <v>3</v>
      </c>
      <c r="D259" s="15">
        <v>902</v>
      </c>
      <c r="E259" s="15">
        <v>1201</v>
      </c>
      <c r="F259" s="16">
        <v>111</v>
      </c>
      <c r="G259" s="8">
        <v>7769048</v>
      </c>
      <c r="H259" s="2"/>
      <c r="I259" s="2"/>
      <c r="J259" s="2"/>
      <c r="K259" s="2"/>
      <c r="L259" s="2"/>
      <c r="M259" s="2"/>
      <c r="N259" s="2"/>
      <c r="O259" s="2"/>
      <c r="P259" s="2"/>
      <c r="Q259" s="2">
        <v>-1200</v>
      </c>
      <c r="R259" s="2"/>
      <c r="S259" s="2"/>
      <c r="T259" s="2"/>
      <c r="U259" s="8">
        <f>G259+H259+I259+J259+K259+L259+M259+N259+O259+P259+Q259</f>
        <v>7767848</v>
      </c>
      <c r="V259" s="42"/>
    </row>
    <row r="260" spans="1:22" ht="22.5">
      <c r="A260" s="3" t="s">
        <v>68</v>
      </c>
      <c r="B260" s="15" t="s">
        <v>12</v>
      </c>
      <c r="C260" s="15">
        <v>3</v>
      </c>
      <c r="D260" s="15">
        <v>902</v>
      </c>
      <c r="E260" s="15">
        <v>1201</v>
      </c>
      <c r="F260" s="16">
        <v>122</v>
      </c>
      <c r="G260" s="8"/>
      <c r="H260" s="2"/>
      <c r="I260" s="2"/>
      <c r="J260" s="2"/>
      <c r="K260" s="2"/>
      <c r="L260" s="2"/>
      <c r="M260" s="2"/>
      <c r="N260" s="2"/>
      <c r="O260" s="2"/>
      <c r="P260" s="2"/>
      <c r="Q260" s="2">
        <v>1200</v>
      </c>
      <c r="R260" s="2"/>
      <c r="S260" s="2"/>
      <c r="T260" s="2"/>
      <c r="U260" s="8">
        <f>G260+H260+I260+J260+K260+L260+M260+N260+O260+P260+Q260</f>
        <v>1200</v>
      </c>
      <c r="V260" s="42"/>
    </row>
    <row r="261" spans="1:22" ht="22.5">
      <c r="A261" s="3" t="s">
        <v>17</v>
      </c>
      <c r="B261" s="15" t="s">
        <v>12</v>
      </c>
      <c r="C261" s="15">
        <v>3</v>
      </c>
      <c r="D261" s="15">
        <v>902</v>
      </c>
      <c r="E261" s="15">
        <v>1201</v>
      </c>
      <c r="F261" s="16" t="s">
        <v>18</v>
      </c>
      <c r="G261" s="8">
        <f>G262</f>
        <v>1380812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8">
        <f>U262</f>
        <v>1410756</v>
      </c>
      <c r="V261" s="42"/>
    </row>
    <row r="262" spans="1:22" ht="22.5">
      <c r="A262" s="3" t="s">
        <v>19</v>
      </c>
      <c r="B262" s="15" t="s">
        <v>12</v>
      </c>
      <c r="C262" s="15">
        <v>3</v>
      </c>
      <c r="D262" s="15">
        <v>902</v>
      </c>
      <c r="E262" s="15">
        <v>1201</v>
      </c>
      <c r="F262" s="16" t="s">
        <v>20</v>
      </c>
      <c r="G262" s="8">
        <v>1380812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>
        <v>29944</v>
      </c>
      <c r="U262" s="8">
        <f>G262+H262+I262+J262+K262+L262+M262+N262+O262+P262+Q262+R262+S262+T262</f>
        <v>1410756</v>
      </c>
      <c r="V262" s="42"/>
    </row>
    <row r="263" spans="1:22" ht="11.25">
      <c r="A263" s="3" t="s">
        <v>21</v>
      </c>
      <c r="B263" s="15" t="s">
        <v>12</v>
      </c>
      <c r="C263" s="15">
        <v>3</v>
      </c>
      <c r="D263" s="15">
        <v>902</v>
      </c>
      <c r="E263" s="15">
        <v>1201</v>
      </c>
      <c r="F263" s="16" t="s">
        <v>22</v>
      </c>
      <c r="G263" s="8">
        <f>G264</f>
        <v>34700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8">
        <f>U264</f>
        <v>34909</v>
      </c>
      <c r="V263" s="42"/>
    </row>
    <row r="264" spans="1:22" ht="11.25">
      <c r="A264" s="3" t="s">
        <v>50</v>
      </c>
      <c r="B264" s="15" t="s">
        <v>12</v>
      </c>
      <c r="C264" s="15">
        <v>3</v>
      </c>
      <c r="D264" s="15">
        <v>902</v>
      </c>
      <c r="E264" s="15">
        <v>1201</v>
      </c>
      <c r="F264" s="16">
        <v>850</v>
      </c>
      <c r="G264" s="8">
        <f>G265+G266</f>
        <v>34700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8">
        <f>U265+U266</f>
        <v>34909</v>
      </c>
      <c r="V264" s="42"/>
    </row>
    <row r="265" spans="1:22" ht="22.5">
      <c r="A265" s="3" t="s">
        <v>23</v>
      </c>
      <c r="B265" s="15" t="s">
        <v>12</v>
      </c>
      <c r="C265" s="15">
        <v>3</v>
      </c>
      <c r="D265" s="15">
        <v>902</v>
      </c>
      <c r="E265" s="15">
        <v>1201</v>
      </c>
      <c r="F265" s="16" t="s">
        <v>24</v>
      </c>
      <c r="G265" s="8">
        <v>16000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8">
        <f>G265+H265+I265+J265+K265+L265+M265+N265+O265+P265+Q265</f>
        <v>16000</v>
      </c>
      <c r="V265" s="42"/>
    </row>
    <row r="266" spans="1:22" ht="11.25">
      <c r="A266" s="3" t="s">
        <v>25</v>
      </c>
      <c r="B266" s="15" t="s">
        <v>12</v>
      </c>
      <c r="C266" s="15">
        <v>3</v>
      </c>
      <c r="D266" s="15">
        <v>902</v>
      </c>
      <c r="E266" s="15">
        <v>1201</v>
      </c>
      <c r="F266" s="16" t="s">
        <v>26</v>
      </c>
      <c r="G266" s="8">
        <v>18700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>
        <v>209</v>
      </c>
      <c r="U266" s="8">
        <f>G266+H266+I266+J266+K266+L266+M266+N266+O266+P266+Q266+T266</f>
        <v>18909</v>
      </c>
      <c r="V266" s="42"/>
    </row>
    <row r="267" spans="1:22" ht="33.75" hidden="1">
      <c r="A267" s="4" t="s">
        <v>158</v>
      </c>
      <c r="B267" s="15" t="s">
        <v>12</v>
      </c>
      <c r="C267" s="15">
        <v>3</v>
      </c>
      <c r="D267" s="15">
        <v>902</v>
      </c>
      <c r="E267" s="15">
        <v>1200</v>
      </c>
      <c r="F267" s="16"/>
      <c r="G267" s="8">
        <f>G268</f>
        <v>0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8">
        <f>U268</f>
        <v>0</v>
      </c>
      <c r="V267" s="42"/>
    </row>
    <row r="268" spans="1:22" ht="22.5" hidden="1">
      <c r="A268" s="3" t="s">
        <v>17</v>
      </c>
      <c r="B268" s="15" t="s">
        <v>12</v>
      </c>
      <c r="C268" s="15">
        <v>3</v>
      </c>
      <c r="D268" s="15">
        <v>902</v>
      </c>
      <c r="E268" s="15">
        <v>1200</v>
      </c>
      <c r="F268" s="16">
        <v>200</v>
      </c>
      <c r="G268" s="8">
        <f>G269</f>
        <v>0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8">
        <f>U269</f>
        <v>0</v>
      </c>
      <c r="V268" s="42"/>
    </row>
    <row r="269" spans="1:22" ht="22.5" hidden="1">
      <c r="A269" s="3" t="s">
        <v>19</v>
      </c>
      <c r="B269" s="15" t="s">
        <v>12</v>
      </c>
      <c r="C269" s="15">
        <v>3</v>
      </c>
      <c r="D269" s="15">
        <v>902</v>
      </c>
      <c r="E269" s="15">
        <v>1200</v>
      </c>
      <c r="F269" s="16">
        <v>240</v>
      </c>
      <c r="G269" s="8">
        <v>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8">
        <v>0</v>
      </c>
      <c r="V269" s="42"/>
    </row>
    <row r="270" spans="1:22" ht="45">
      <c r="A270" s="4" t="s">
        <v>159</v>
      </c>
      <c r="B270" s="15" t="s">
        <v>12</v>
      </c>
      <c r="C270" s="15">
        <v>3</v>
      </c>
      <c r="D270" s="15">
        <v>902</v>
      </c>
      <c r="E270" s="15">
        <v>1203</v>
      </c>
      <c r="F270" s="16"/>
      <c r="G270" s="8">
        <f>G271</f>
        <v>50000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8">
        <f>U271</f>
        <v>300025</v>
      </c>
      <c r="V270" s="42"/>
    </row>
    <row r="271" spans="1:22" ht="22.5">
      <c r="A271" s="3" t="s">
        <v>17</v>
      </c>
      <c r="B271" s="15" t="s">
        <v>12</v>
      </c>
      <c r="C271" s="15">
        <v>3</v>
      </c>
      <c r="D271" s="15">
        <v>902</v>
      </c>
      <c r="E271" s="15">
        <v>1203</v>
      </c>
      <c r="F271" s="16">
        <v>200</v>
      </c>
      <c r="G271" s="8">
        <v>50000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8">
        <f>U272</f>
        <v>300025</v>
      </c>
      <c r="V271" s="42"/>
    </row>
    <row r="272" spans="1:22" ht="22.5">
      <c r="A272" s="3" t="s">
        <v>19</v>
      </c>
      <c r="B272" s="15" t="s">
        <v>12</v>
      </c>
      <c r="C272" s="15">
        <v>3</v>
      </c>
      <c r="D272" s="15">
        <v>902</v>
      </c>
      <c r="E272" s="15">
        <v>1203</v>
      </c>
      <c r="F272" s="16">
        <v>240</v>
      </c>
      <c r="G272" s="8">
        <v>50000</v>
      </c>
      <c r="H272" s="2">
        <v>235071</v>
      </c>
      <c r="I272" s="2"/>
      <c r="J272" s="2"/>
      <c r="K272" s="2"/>
      <c r="L272" s="2"/>
      <c r="M272" s="2"/>
      <c r="N272" s="2"/>
      <c r="O272" s="2"/>
      <c r="P272" s="2"/>
      <c r="Q272" s="2">
        <v>14954</v>
      </c>
      <c r="R272" s="2"/>
      <c r="S272" s="2"/>
      <c r="T272" s="2"/>
      <c r="U272" s="8">
        <f>G272+H272+I272+J272+K272+L272+M272+N272+O272+P272+Q272</f>
        <v>300025</v>
      </c>
      <c r="V272" s="42"/>
    </row>
    <row r="273" spans="1:22" ht="22.5">
      <c r="A273" s="4" t="s">
        <v>160</v>
      </c>
      <c r="B273" s="15" t="s">
        <v>12</v>
      </c>
      <c r="C273" s="15">
        <v>3</v>
      </c>
      <c r="D273" s="15">
        <v>902</v>
      </c>
      <c r="E273" s="15">
        <v>1204</v>
      </c>
      <c r="F273" s="16"/>
      <c r="G273" s="8">
        <f>G274</f>
        <v>6000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8">
        <f>U274</f>
        <v>6000</v>
      </c>
      <c r="V273" s="42"/>
    </row>
    <row r="274" spans="1:22" ht="22.5">
      <c r="A274" s="3" t="s">
        <v>17</v>
      </c>
      <c r="B274" s="15" t="s">
        <v>12</v>
      </c>
      <c r="C274" s="15">
        <v>3</v>
      </c>
      <c r="D274" s="15">
        <v>902</v>
      </c>
      <c r="E274" s="15">
        <v>1204</v>
      </c>
      <c r="F274" s="16">
        <v>200</v>
      </c>
      <c r="G274" s="8">
        <f>G275</f>
        <v>6000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8">
        <f>U275</f>
        <v>6000</v>
      </c>
      <c r="V274" s="42"/>
    </row>
    <row r="275" spans="1:22" ht="22.5">
      <c r="A275" s="3" t="s">
        <v>19</v>
      </c>
      <c r="B275" s="15" t="s">
        <v>12</v>
      </c>
      <c r="C275" s="15">
        <v>3</v>
      </c>
      <c r="D275" s="15">
        <v>902</v>
      </c>
      <c r="E275" s="15">
        <v>1204</v>
      </c>
      <c r="F275" s="16">
        <v>240</v>
      </c>
      <c r="G275" s="8">
        <v>6000</v>
      </c>
      <c r="H275" s="2"/>
      <c r="I275" s="2"/>
      <c r="J275" s="2"/>
      <c r="K275" s="2"/>
      <c r="L275" s="2"/>
      <c r="M275" s="2"/>
      <c r="N275" s="2"/>
      <c r="O275" s="2"/>
      <c r="P275" s="2"/>
      <c r="Q275" s="2">
        <v>0</v>
      </c>
      <c r="R275" s="2"/>
      <c r="S275" s="2"/>
      <c r="T275" s="2"/>
      <c r="U275" s="8">
        <f>G275+H275+I275+J275+K275+L275+M275+N275+O275+P275+Q275</f>
        <v>6000</v>
      </c>
      <c r="V275" s="42"/>
    </row>
    <row r="276" spans="1:22" ht="31.5">
      <c r="A276" s="18" t="s">
        <v>94</v>
      </c>
      <c r="B276" s="19" t="s">
        <v>95</v>
      </c>
      <c r="C276" s="19"/>
      <c r="D276" s="19"/>
      <c r="E276" s="19"/>
      <c r="F276" s="20"/>
      <c r="G276" s="21">
        <f>G285+G278</f>
        <v>5469200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1">
        <f>U285+U277</f>
        <v>5838200.890000001</v>
      </c>
      <c r="V276" s="41"/>
    </row>
    <row r="277" spans="1:22" ht="11.25" hidden="1">
      <c r="A277" s="18" t="s">
        <v>49</v>
      </c>
      <c r="B277" s="15" t="s">
        <v>95</v>
      </c>
      <c r="C277" s="15">
        <v>0</v>
      </c>
      <c r="D277" s="15">
        <v>902</v>
      </c>
      <c r="E277" s="19"/>
      <c r="F277" s="20"/>
      <c r="G277" s="2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1">
        <f>U278</f>
        <v>0</v>
      </c>
      <c r="V277" s="41"/>
    </row>
    <row r="278" spans="1:22" ht="33.75" hidden="1">
      <c r="A278" s="5" t="s">
        <v>79</v>
      </c>
      <c r="B278" s="15" t="s">
        <v>95</v>
      </c>
      <c r="C278" s="15">
        <v>0</v>
      </c>
      <c r="D278" s="15">
        <v>902</v>
      </c>
      <c r="E278" s="27">
        <v>1300</v>
      </c>
      <c r="F278" s="25" t="s">
        <v>0</v>
      </c>
      <c r="G278" s="8">
        <f>G279</f>
        <v>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8">
        <f>U279</f>
        <v>0</v>
      </c>
      <c r="V278" s="42"/>
    </row>
    <row r="279" spans="1:22" ht="22.5" hidden="1">
      <c r="A279" s="3" t="s">
        <v>17</v>
      </c>
      <c r="B279" s="15" t="s">
        <v>95</v>
      </c>
      <c r="C279" s="15">
        <v>0</v>
      </c>
      <c r="D279" s="15">
        <v>902</v>
      </c>
      <c r="E279" s="27">
        <v>1300</v>
      </c>
      <c r="F279" s="16" t="s">
        <v>18</v>
      </c>
      <c r="G279" s="8">
        <f>G280</f>
        <v>0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8">
        <f>U280</f>
        <v>0</v>
      </c>
      <c r="V279" s="42"/>
    </row>
    <row r="280" spans="1:22" ht="22.5" hidden="1">
      <c r="A280" s="3" t="s">
        <v>19</v>
      </c>
      <c r="B280" s="15" t="s">
        <v>95</v>
      </c>
      <c r="C280" s="15">
        <v>0</v>
      </c>
      <c r="D280" s="15">
        <v>902</v>
      </c>
      <c r="E280" s="27">
        <v>1300</v>
      </c>
      <c r="F280" s="16" t="s">
        <v>20</v>
      </c>
      <c r="G280" s="8">
        <v>0</v>
      </c>
      <c r="H280" s="7"/>
      <c r="I280" s="7"/>
      <c r="J280" s="7"/>
      <c r="K280" s="7">
        <v>249973</v>
      </c>
      <c r="L280" s="8">
        <v>-249973</v>
      </c>
      <c r="M280" s="8"/>
      <c r="N280" s="8"/>
      <c r="O280" s="8"/>
      <c r="P280" s="8"/>
      <c r="Q280" s="8"/>
      <c r="R280" s="8"/>
      <c r="S280" s="8"/>
      <c r="T280" s="8"/>
      <c r="U280" s="8">
        <f>G280+H280+I280+J280+K280+L280</f>
        <v>0</v>
      </c>
      <c r="V280" s="42"/>
    </row>
    <row r="281" spans="1:22" ht="11.25" hidden="1">
      <c r="A281" s="18" t="s">
        <v>61</v>
      </c>
      <c r="B281" s="15"/>
      <c r="C281" s="15"/>
      <c r="D281" s="15">
        <v>903</v>
      </c>
      <c r="E281" s="27"/>
      <c r="F281" s="16"/>
      <c r="G281" s="8"/>
      <c r="H281" s="7"/>
      <c r="I281" s="7"/>
      <c r="J281" s="7"/>
      <c r="K281" s="7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42"/>
    </row>
    <row r="282" spans="1:22" ht="45" hidden="1">
      <c r="A282" s="4" t="s">
        <v>155</v>
      </c>
      <c r="B282" s="15" t="s">
        <v>186</v>
      </c>
      <c r="C282" s="15">
        <v>1</v>
      </c>
      <c r="D282" s="15">
        <v>903</v>
      </c>
      <c r="E282" s="27">
        <v>1121</v>
      </c>
      <c r="F282" s="16"/>
      <c r="G282" s="8"/>
      <c r="H282" s="7"/>
      <c r="I282" s="7"/>
      <c r="J282" s="7"/>
      <c r="K282" s="7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42"/>
    </row>
    <row r="283" spans="1:22" ht="22.5" hidden="1">
      <c r="A283" s="3" t="s">
        <v>17</v>
      </c>
      <c r="B283" s="15" t="s">
        <v>186</v>
      </c>
      <c r="C283" s="15">
        <v>1</v>
      </c>
      <c r="D283" s="15">
        <v>903</v>
      </c>
      <c r="E283" s="27">
        <v>1121</v>
      </c>
      <c r="F283" s="16" t="s">
        <v>18</v>
      </c>
      <c r="G283" s="8"/>
      <c r="H283" s="7"/>
      <c r="I283" s="7"/>
      <c r="J283" s="7"/>
      <c r="K283" s="7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42"/>
    </row>
    <row r="284" spans="1:22" ht="22.5" hidden="1">
      <c r="A284" s="3" t="s">
        <v>19</v>
      </c>
      <c r="B284" s="15" t="s">
        <v>186</v>
      </c>
      <c r="C284" s="15">
        <v>1</v>
      </c>
      <c r="D284" s="15">
        <v>903</v>
      </c>
      <c r="E284" s="27">
        <v>1121</v>
      </c>
      <c r="F284" s="16" t="s">
        <v>20</v>
      </c>
      <c r="G284" s="8"/>
      <c r="H284" s="7"/>
      <c r="I284" s="7"/>
      <c r="J284" s="7"/>
      <c r="K284" s="7"/>
      <c r="L284" s="8">
        <v>0</v>
      </c>
      <c r="M284" s="8"/>
      <c r="N284" s="8"/>
      <c r="O284" s="8"/>
      <c r="P284" s="8"/>
      <c r="Q284" s="8"/>
      <c r="R284" s="8"/>
      <c r="S284" s="8"/>
      <c r="T284" s="8"/>
      <c r="U284" s="8"/>
      <c r="V284" s="42"/>
    </row>
    <row r="285" spans="1:22" ht="11.25">
      <c r="A285" s="18" t="s">
        <v>61</v>
      </c>
      <c r="B285" s="19" t="s">
        <v>95</v>
      </c>
      <c r="C285" s="19">
        <v>0</v>
      </c>
      <c r="D285" s="19">
        <v>903</v>
      </c>
      <c r="E285" s="19"/>
      <c r="F285" s="20"/>
      <c r="G285" s="21">
        <f>G286+G300</f>
        <v>5469200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1">
        <f>U286+U300</f>
        <v>5838200.890000001</v>
      </c>
      <c r="V285" s="41"/>
    </row>
    <row r="286" spans="1:22" ht="22.5">
      <c r="A286" s="26" t="s">
        <v>69</v>
      </c>
      <c r="B286" s="15" t="s">
        <v>95</v>
      </c>
      <c r="C286" s="15">
        <v>0</v>
      </c>
      <c r="D286" s="15">
        <v>903</v>
      </c>
      <c r="E286" s="27">
        <v>1004</v>
      </c>
      <c r="F286" s="25"/>
      <c r="G286" s="8">
        <f>G287+G291+G294</f>
        <v>4469200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8">
        <f>U287+U291+U294</f>
        <v>4691801.390000001</v>
      </c>
      <c r="V286" s="42"/>
    </row>
    <row r="287" spans="1:22" ht="45">
      <c r="A287" s="3" t="s">
        <v>13</v>
      </c>
      <c r="B287" s="15" t="s">
        <v>95</v>
      </c>
      <c r="C287" s="15">
        <v>0</v>
      </c>
      <c r="D287" s="15">
        <v>903</v>
      </c>
      <c r="E287" s="27">
        <v>1004</v>
      </c>
      <c r="F287" s="16" t="s">
        <v>14</v>
      </c>
      <c r="G287" s="8">
        <f>G288</f>
        <v>3352082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8">
        <f>U288</f>
        <v>3574683.39</v>
      </c>
      <c r="V287" s="42"/>
    </row>
    <row r="288" spans="1:22" ht="22.5">
      <c r="A288" s="3" t="s">
        <v>15</v>
      </c>
      <c r="B288" s="15" t="s">
        <v>95</v>
      </c>
      <c r="C288" s="15">
        <v>0</v>
      </c>
      <c r="D288" s="15">
        <v>903</v>
      </c>
      <c r="E288" s="27">
        <v>1004</v>
      </c>
      <c r="F288" s="16" t="s">
        <v>16</v>
      </c>
      <c r="G288" s="8">
        <f>G289+G290</f>
        <v>3352082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8">
        <f>U289+U290</f>
        <v>3574683.39</v>
      </c>
      <c r="V288" s="42"/>
    </row>
    <row r="289" spans="1:22" ht="33.75">
      <c r="A289" s="3" t="s">
        <v>84</v>
      </c>
      <c r="B289" s="15" t="s">
        <v>95</v>
      </c>
      <c r="C289" s="15">
        <v>0</v>
      </c>
      <c r="D289" s="15">
        <v>903</v>
      </c>
      <c r="E289" s="27">
        <v>1004</v>
      </c>
      <c r="F289" s="16">
        <v>121</v>
      </c>
      <c r="G289" s="8">
        <v>3253392</v>
      </c>
      <c r="H289" s="2">
        <v>-3071.61</v>
      </c>
      <c r="I289" s="2"/>
      <c r="J289" s="2"/>
      <c r="K289" s="2">
        <v>225673</v>
      </c>
      <c r="L289" s="2"/>
      <c r="M289" s="2"/>
      <c r="N289" s="2"/>
      <c r="O289" s="2"/>
      <c r="P289" s="2"/>
      <c r="Q289" s="2"/>
      <c r="R289" s="2"/>
      <c r="S289" s="2"/>
      <c r="T289" s="2"/>
      <c r="U289" s="8">
        <f>G289+H289+I289+J289+K289+L289+M289+N289+O289+P289+Q289</f>
        <v>3475993.39</v>
      </c>
      <c r="V289" s="42"/>
    </row>
    <row r="290" spans="1:22" ht="22.5">
      <c r="A290" s="3" t="s">
        <v>68</v>
      </c>
      <c r="B290" s="15" t="s">
        <v>95</v>
      </c>
      <c r="C290" s="15">
        <v>0</v>
      </c>
      <c r="D290" s="15">
        <v>903</v>
      </c>
      <c r="E290" s="27">
        <v>1004</v>
      </c>
      <c r="F290" s="16">
        <v>122</v>
      </c>
      <c r="G290" s="8">
        <v>98690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8">
        <f>G290+H290+I290+J290+K290+L290+M290+N290+O290+P290+Q290</f>
        <v>98690</v>
      </c>
      <c r="V290" s="42"/>
    </row>
    <row r="291" spans="1:22" ht="22.5">
      <c r="A291" s="3" t="s">
        <v>17</v>
      </c>
      <c r="B291" s="15" t="s">
        <v>95</v>
      </c>
      <c r="C291" s="15">
        <v>0</v>
      </c>
      <c r="D291" s="15">
        <v>903</v>
      </c>
      <c r="E291" s="27">
        <v>1004</v>
      </c>
      <c r="F291" s="16">
        <v>200</v>
      </c>
      <c r="G291" s="8">
        <f>G292</f>
        <v>605490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8">
        <f>U292</f>
        <v>605490</v>
      </c>
      <c r="V291" s="42"/>
    </row>
    <row r="292" spans="1:22" ht="22.5">
      <c r="A292" s="3" t="s">
        <v>19</v>
      </c>
      <c r="B292" s="15" t="s">
        <v>95</v>
      </c>
      <c r="C292" s="15">
        <v>0</v>
      </c>
      <c r="D292" s="15">
        <v>903</v>
      </c>
      <c r="E292" s="27">
        <v>1004</v>
      </c>
      <c r="F292" s="16">
        <v>240</v>
      </c>
      <c r="G292" s="8">
        <v>605490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8">
        <f>G292+H292+I292+J292+K292+L292+M292+N292+O292+P292+Q292</f>
        <v>605490</v>
      </c>
      <c r="V292" s="42"/>
    </row>
    <row r="293" spans="1:22" ht="11.25">
      <c r="A293" s="3" t="s">
        <v>21</v>
      </c>
      <c r="B293" s="15" t="s">
        <v>95</v>
      </c>
      <c r="C293" s="15">
        <v>0</v>
      </c>
      <c r="D293" s="15">
        <v>903</v>
      </c>
      <c r="E293" s="27">
        <v>1004</v>
      </c>
      <c r="F293" s="16">
        <v>800</v>
      </c>
      <c r="G293" s="8">
        <f>G294</f>
        <v>511628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8">
        <f>U294</f>
        <v>511628</v>
      </c>
      <c r="V293" s="42"/>
    </row>
    <row r="294" spans="1:22" ht="11.25">
      <c r="A294" s="3" t="s">
        <v>50</v>
      </c>
      <c r="B294" s="15" t="s">
        <v>95</v>
      </c>
      <c r="C294" s="15">
        <v>0</v>
      </c>
      <c r="D294" s="15">
        <v>903</v>
      </c>
      <c r="E294" s="27">
        <v>1004</v>
      </c>
      <c r="F294" s="16">
        <v>850</v>
      </c>
      <c r="G294" s="8">
        <f>G295+G296</f>
        <v>511628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8">
        <f>U295+U296</f>
        <v>511628</v>
      </c>
      <c r="V294" s="42"/>
    </row>
    <row r="295" spans="1:22" ht="22.5">
      <c r="A295" s="3" t="s">
        <v>23</v>
      </c>
      <c r="B295" s="15" t="s">
        <v>95</v>
      </c>
      <c r="C295" s="15">
        <v>0</v>
      </c>
      <c r="D295" s="15">
        <v>903</v>
      </c>
      <c r="E295" s="27">
        <v>1004</v>
      </c>
      <c r="F295" s="16">
        <v>851</v>
      </c>
      <c r="G295" s="8">
        <v>485928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8">
        <f>G295+H295+I295+J295+K295+L295+M295+N295+O295+P295+Q295</f>
        <v>485928</v>
      </c>
      <c r="V295" s="42"/>
    </row>
    <row r="296" spans="1:22" ht="11.25">
      <c r="A296" s="3" t="s">
        <v>25</v>
      </c>
      <c r="B296" s="15" t="s">
        <v>95</v>
      </c>
      <c r="C296" s="15">
        <v>0</v>
      </c>
      <c r="D296" s="15">
        <v>903</v>
      </c>
      <c r="E296" s="27">
        <v>1004</v>
      </c>
      <c r="F296" s="16">
        <v>852</v>
      </c>
      <c r="G296" s="8">
        <v>25700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8">
        <f>G296+H296+I296+J296+K296+L296+M296+N296+O296+P296+Q296</f>
        <v>25700</v>
      </c>
      <c r="V296" s="42"/>
    </row>
    <row r="297" spans="1:22" ht="33.75" hidden="1">
      <c r="A297" s="5" t="s">
        <v>79</v>
      </c>
      <c r="B297" s="15" t="s">
        <v>95</v>
      </c>
      <c r="C297" s="15">
        <v>0</v>
      </c>
      <c r="D297" s="15">
        <v>902</v>
      </c>
      <c r="E297" s="27">
        <v>1300</v>
      </c>
      <c r="F297" s="25" t="s">
        <v>0</v>
      </c>
      <c r="G297" s="8">
        <f>G298</f>
        <v>0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8">
        <f>U298</f>
        <v>0</v>
      </c>
      <c r="V297" s="42"/>
    </row>
    <row r="298" spans="1:22" ht="22.5" hidden="1">
      <c r="A298" s="3" t="s">
        <v>17</v>
      </c>
      <c r="B298" s="15" t="s">
        <v>95</v>
      </c>
      <c r="C298" s="15">
        <v>0</v>
      </c>
      <c r="D298" s="15">
        <v>902</v>
      </c>
      <c r="E298" s="27">
        <v>1300</v>
      </c>
      <c r="F298" s="16" t="s">
        <v>18</v>
      </c>
      <c r="G298" s="8">
        <f>G299</f>
        <v>0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8">
        <f>U299</f>
        <v>0</v>
      </c>
      <c r="V298" s="42"/>
    </row>
    <row r="299" spans="1:22" ht="22.5" hidden="1">
      <c r="A299" s="3" t="s">
        <v>19</v>
      </c>
      <c r="B299" s="15" t="s">
        <v>95</v>
      </c>
      <c r="C299" s="15">
        <v>0</v>
      </c>
      <c r="D299" s="15">
        <v>902</v>
      </c>
      <c r="E299" s="27">
        <v>1300</v>
      </c>
      <c r="F299" s="16" t="s">
        <v>20</v>
      </c>
      <c r="G299" s="8">
        <v>0</v>
      </c>
      <c r="H299" s="7"/>
      <c r="I299" s="7"/>
      <c r="J299" s="7"/>
      <c r="K299" s="7">
        <v>0</v>
      </c>
      <c r="L299" s="7"/>
      <c r="M299" s="7"/>
      <c r="N299" s="7"/>
      <c r="O299" s="7"/>
      <c r="P299" s="7"/>
      <c r="Q299" s="7"/>
      <c r="R299" s="7"/>
      <c r="S299" s="7"/>
      <c r="T299" s="7"/>
      <c r="U299" s="8">
        <f>G299+H299+I299+J299+K299</f>
        <v>0</v>
      </c>
      <c r="V299" s="42"/>
    </row>
    <row r="300" spans="1:22" ht="33.75">
      <c r="A300" s="5" t="s">
        <v>79</v>
      </c>
      <c r="B300" s="15" t="s">
        <v>95</v>
      </c>
      <c r="C300" s="15">
        <v>0</v>
      </c>
      <c r="D300" s="15">
        <v>903</v>
      </c>
      <c r="E300" s="27">
        <v>1300</v>
      </c>
      <c r="F300" s="25"/>
      <c r="G300" s="8">
        <f>G301</f>
        <v>1000000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8">
        <f>U301</f>
        <v>1146399.5</v>
      </c>
      <c r="V300" s="42"/>
    </row>
    <row r="301" spans="1:22" ht="22.5">
      <c r="A301" s="3" t="s">
        <v>17</v>
      </c>
      <c r="B301" s="15" t="s">
        <v>95</v>
      </c>
      <c r="C301" s="15">
        <v>0</v>
      </c>
      <c r="D301" s="15">
        <v>903</v>
      </c>
      <c r="E301" s="27">
        <v>1300</v>
      </c>
      <c r="F301" s="16" t="s">
        <v>18</v>
      </c>
      <c r="G301" s="8">
        <f>G302</f>
        <v>1000000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8">
        <f>U302</f>
        <v>1146399.5</v>
      </c>
      <c r="V301" s="42"/>
    </row>
    <row r="302" spans="1:22" s="44" customFormat="1" ht="22.5">
      <c r="A302" s="3" t="s">
        <v>19</v>
      </c>
      <c r="B302" s="15" t="s">
        <v>95</v>
      </c>
      <c r="C302" s="15">
        <v>0</v>
      </c>
      <c r="D302" s="15">
        <v>903</v>
      </c>
      <c r="E302" s="27">
        <v>1300</v>
      </c>
      <c r="F302" s="16" t="s">
        <v>20</v>
      </c>
      <c r="G302" s="8">
        <v>1000000</v>
      </c>
      <c r="H302" s="7"/>
      <c r="I302" s="7"/>
      <c r="J302" s="7"/>
      <c r="K302" s="7">
        <v>0</v>
      </c>
      <c r="L302" s="7"/>
      <c r="M302" s="7">
        <v>146399.5</v>
      </c>
      <c r="N302" s="7"/>
      <c r="O302" s="7"/>
      <c r="P302" s="7"/>
      <c r="Q302" s="7"/>
      <c r="R302" s="7"/>
      <c r="S302" s="7"/>
      <c r="T302" s="7"/>
      <c r="U302" s="8">
        <f>G302+H302+I302+J302+K302+L302+M302+N302+O302+P302+Q302</f>
        <v>1146399.5</v>
      </c>
      <c r="V302" s="42"/>
    </row>
    <row r="303" spans="1:22" s="44" customFormat="1" ht="33.75" hidden="1">
      <c r="A303" s="5" t="s">
        <v>79</v>
      </c>
      <c r="B303" s="15" t="s">
        <v>95</v>
      </c>
      <c r="C303" s="15">
        <v>0</v>
      </c>
      <c r="D303" s="15">
        <v>902</v>
      </c>
      <c r="E303" s="27">
        <v>1300</v>
      </c>
      <c r="F303" s="25" t="s">
        <v>0</v>
      </c>
      <c r="G303" s="8">
        <f>G304</f>
        <v>0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8">
        <f>U304</f>
        <v>0</v>
      </c>
      <c r="V303" s="42"/>
    </row>
    <row r="304" spans="1:22" s="44" customFormat="1" ht="22.5" hidden="1">
      <c r="A304" s="3" t="s">
        <v>17</v>
      </c>
      <c r="B304" s="15" t="s">
        <v>95</v>
      </c>
      <c r="C304" s="15">
        <v>0</v>
      </c>
      <c r="D304" s="15">
        <v>902</v>
      </c>
      <c r="E304" s="27">
        <v>1300</v>
      </c>
      <c r="F304" s="16" t="s">
        <v>18</v>
      </c>
      <c r="G304" s="8">
        <f>G305</f>
        <v>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8">
        <f>U305</f>
        <v>0</v>
      </c>
      <c r="V304" s="42"/>
    </row>
    <row r="305" spans="1:22" s="44" customFormat="1" ht="22.5" hidden="1">
      <c r="A305" s="3" t="s">
        <v>19</v>
      </c>
      <c r="B305" s="15" t="s">
        <v>95</v>
      </c>
      <c r="C305" s="15">
        <v>0</v>
      </c>
      <c r="D305" s="15">
        <v>902</v>
      </c>
      <c r="E305" s="27">
        <v>1300</v>
      </c>
      <c r="F305" s="16" t="s">
        <v>20</v>
      </c>
      <c r="G305" s="8">
        <v>0</v>
      </c>
      <c r="H305" s="7"/>
      <c r="I305" s="7"/>
      <c r="J305" s="7"/>
      <c r="K305" s="7">
        <v>0</v>
      </c>
      <c r="L305" s="7"/>
      <c r="M305" s="7"/>
      <c r="N305" s="7"/>
      <c r="O305" s="7"/>
      <c r="P305" s="7"/>
      <c r="Q305" s="7"/>
      <c r="R305" s="7"/>
      <c r="S305" s="7"/>
      <c r="T305" s="7"/>
      <c r="U305" s="8">
        <f>G305+H305+I305+J305+K305</f>
        <v>0</v>
      </c>
      <c r="V305" s="42"/>
    </row>
    <row r="306" spans="1:22" s="44" customFormat="1" ht="21" hidden="1">
      <c r="A306" s="18" t="s">
        <v>62</v>
      </c>
      <c r="B306" s="15"/>
      <c r="C306" s="15"/>
      <c r="D306" s="15">
        <v>921</v>
      </c>
      <c r="E306" s="27">
        <v>1121</v>
      </c>
      <c r="F306" s="16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8"/>
      <c r="V306" s="42"/>
    </row>
    <row r="307" spans="1:22" s="44" customFormat="1" ht="45" hidden="1">
      <c r="A307" s="4" t="s">
        <v>155</v>
      </c>
      <c r="B307" s="15" t="s">
        <v>186</v>
      </c>
      <c r="C307" s="15">
        <v>1</v>
      </c>
      <c r="D307" s="15">
        <v>921</v>
      </c>
      <c r="E307" s="27">
        <v>1121</v>
      </c>
      <c r="F307" s="16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8"/>
      <c r="V307" s="42"/>
    </row>
    <row r="308" spans="1:22" s="44" customFormat="1" ht="22.5" hidden="1">
      <c r="A308" s="3" t="s">
        <v>17</v>
      </c>
      <c r="B308" s="15" t="s">
        <v>186</v>
      </c>
      <c r="C308" s="15">
        <v>1</v>
      </c>
      <c r="D308" s="15">
        <v>921</v>
      </c>
      <c r="E308" s="27">
        <v>1121</v>
      </c>
      <c r="F308" s="16" t="s">
        <v>18</v>
      </c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8"/>
      <c r="V308" s="42"/>
    </row>
    <row r="309" spans="1:22" s="44" customFormat="1" ht="22.5" hidden="1">
      <c r="A309" s="3" t="s">
        <v>19</v>
      </c>
      <c r="B309" s="15" t="s">
        <v>186</v>
      </c>
      <c r="C309" s="15">
        <v>1</v>
      </c>
      <c r="D309" s="15">
        <v>921</v>
      </c>
      <c r="E309" s="27">
        <v>1121</v>
      </c>
      <c r="F309" s="16" t="s">
        <v>20</v>
      </c>
      <c r="G309" s="8"/>
      <c r="H309" s="7"/>
      <c r="I309" s="7"/>
      <c r="J309" s="7"/>
      <c r="K309" s="7"/>
      <c r="L309" s="7">
        <v>0</v>
      </c>
      <c r="M309" s="7"/>
      <c r="N309" s="7"/>
      <c r="O309" s="7"/>
      <c r="P309" s="7"/>
      <c r="Q309" s="7"/>
      <c r="R309" s="7"/>
      <c r="S309" s="7"/>
      <c r="T309" s="7"/>
      <c r="U309" s="8"/>
      <c r="V309" s="42"/>
    </row>
    <row r="310" spans="1:22" ht="21">
      <c r="A310" s="18" t="s">
        <v>96</v>
      </c>
      <c r="B310" s="19" t="s">
        <v>97</v>
      </c>
      <c r="C310" s="19"/>
      <c r="D310" s="19"/>
      <c r="E310" s="19"/>
      <c r="F310" s="16"/>
      <c r="G310" s="21">
        <f>G311+G414</f>
        <v>456744223.72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1">
        <f>U311+U414</f>
        <v>491289649.17999995</v>
      </c>
      <c r="V310" s="41"/>
    </row>
    <row r="311" spans="1:22" ht="21">
      <c r="A311" s="18" t="s">
        <v>98</v>
      </c>
      <c r="B311" s="19" t="s">
        <v>97</v>
      </c>
      <c r="C311" s="19">
        <v>1</v>
      </c>
      <c r="D311" s="19"/>
      <c r="E311" s="19"/>
      <c r="F311" s="20"/>
      <c r="G311" s="21">
        <f>G312</f>
        <v>424365447.72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1">
        <f>U312+U386</f>
        <v>450400621.02</v>
      </c>
      <c r="V311" s="41"/>
    </row>
    <row r="312" spans="1:22" ht="21">
      <c r="A312" s="18" t="s">
        <v>62</v>
      </c>
      <c r="B312" s="19" t="s">
        <v>97</v>
      </c>
      <c r="C312" s="19">
        <v>1</v>
      </c>
      <c r="D312" s="19">
        <v>921</v>
      </c>
      <c r="E312" s="19"/>
      <c r="F312" s="20"/>
      <c r="G312" s="21">
        <f>G313+G317+G366+G370+G374+G378+G382+G390</f>
        <v>424365447.72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1">
        <f>U313+U317+U366+U370+U374+U378+U382+U390+U394+U398+U406+U402+U410</f>
        <v>446575721.02</v>
      </c>
      <c r="V312" s="41"/>
    </row>
    <row r="313" spans="1:22" ht="11.25">
      <c r="A313" s="3" t="s">
        <v>63</v>
      </c>
      <c r="B313" s="15" t="s">
        <v>97</v>
      </c>
      <c r="C313" s="15">
        <v>1</v>
      </c>
      <c r="D313" s="15">
        <v>921</v>
      </c>
      <c r="E313" s="15">
        <v>1030</v>
      </c>
      <c r="F313" s="16"/>
      <c r="G313" s="8">
        <f>G314</f>
        <v>41925909.56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8">
        <f>U314</f>
        <v>43396054.78</v>
      </c>
      <c r="V313" s="42"/>
    </row>
    <row r="314" spans="1:22" s="44" customFormat="1" ht="22.5">
      <c r="A314" s="3" t="s">
        <v>86</v>
      </c>
      <c r="B314" s="15" t="s">
        <v>97</v>
      </c>
      <c r="C314" s="15">
        <v>1</v>
      </c>
      <c r="D314" s="15">
        <v>921</v>
      </c>
      <c r="E314" s="15">
        <v>1030</v>
      </c>
      <c r="F314" s="16" t="s">
        <v>27</v>
      </c>
      <c r="G314" s="8">
        <f>G315</f>
        <v>41925909.56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8">
        <f>U315</f>
        <v>43396054.78</v>
      </c>
      <c r="V314" s="42"/>
    </row>
    <row r="315" spans="1:22" ht="11.25">
      <c r="A315" s="3" t="s">
        <v>59</v>
      </c>
      <c r="B315" s="15" t="s">
        <v>97</v>
      </c>
      <c r="C315" s="15">
        <v>1</v>
      </c>
      <c r="D315" s="15">
        <v>921</v>
      </c>
      <c r="E315" s="15">
        <v>1030</v>
      </c>
      <c r="F315" s="16">
        <v>610</v>
      </c>
      <c r="G315" s="8">
        <f>G316</f>
        <v>41925909.56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8">
        <f>U316</f>
        <v>43396054.78</v>
      </c>
      <c r="V315" s="42"/>
    </row>
    <row r="316" spans="1:22" ht="45">
      <c r="A316" s="3" t="s">
        <v>28</v>
      </c>
      <c r="B316" s="15" t="s">
        <v>97</v>
      </c>
      <c r="C316" s="15">
        <v>1</v>
      </c>
      <c r="D316" s="15">
        <v>921</v>
      </c>
      <c r="E316" s="15">
        <v>1030</v>
      </c>
      <c r="F316" s="16" t="s">
        <v>29</v>
      </c>
      <c r="G316" s="8">
        <v>41925909.56</v>
      </c>
      <c r="H316" s="2"/>
      <c r="I316" s="2"/>
      <c r="J316" s="2"/>
      <c r="K316" s="2">
        <v>267929</v>
      </c>
      <c r="L316" s="2"/>
      <c r="M316" s="2"/>
      <c r="N316" s="2"/>
      <c r="O316" s="2">
        <v>-5000</v>
      </c>
      <c r="P316" s="2">
        <v>-9739.6</v>
      </c>
      <c r="Q316" s="2">
        <v>401443</v>
      </c>
      <c r="R316" s="2"/>
      <c r="S316" s="2">
        <v>443391</v>
      </c>
      <c r="T316" s="2">
        <v>372121.82</v>
      </c>
      <c r="U316" s="8">
        <f>G316+H316+I316+J316+K316+L316+M316+N316+O316+P316+Q316+R316+S316+T316</f>
        <v>43396054.78</v>
      </c>
      <c r="V316" s="42"/>
    </row>
    <row r="317" spans="1:22" ht="11.25">
      <c r="A317" s="26" t="s">
        <v>81</v>
      </c>
      <c r="B317" s="15" t="s">
        <v>97</v>
      </c>
      <c r="C317" s="15">
        <v>1</v>
      </c>
      <c r="D317" s="15">
        <v>921</v>
      </c>
      <c r="E317" s="15">
        <v>1040</v>
      </c>
      <c r="F317" s="16"/>
      <c r="G317" s="8">
        <f>G318+G322+G326+G330+G334+G338+G342+G346+G350+G354+G358+G362</f>
        <v>42366049.080000006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8">
        <f>U318+U322+U326+U330+U334+U338+U342+U346+U350+U354+U358+U362</f>
        <v>42866629.92</v>
      </c>
      <c r="V317" s="42"/>
    </row>
    <row r="318" spans="1:22" ht="33.75">
      <c r="A318" s="26" t="s">
        <v>121</v>
      </c>
      <c r="B318" s="15" t="s">
        <v>97</v>
      </c>
      <c r="C318" s="15">
        <v>1</v>
      </c>
      <c r="D318" s="15">
        <v>921</v>
      </c>
      <c r="E318" s="15">
        <v>1041</v>
      </c>
      <c r="F318" s="16"/>
      <c r="G318" s="8">
        <f>G319</f>
        <v>3573590.44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8">
        <f>U319</f>
        <v>3571976.08</v>
      </c>
      <c r="V318" s="42"/>
    </row>
    <row r="319" spans="1:22" ht="22.5">
      <c r="A319" s="3" t="s">
        <v>86</v>
      </c>
      <c r="B319" s="15" t="s">
        <v>97</v>
      </c>
      <c r="C319" s="15">
        <v>1</v>
      </c>
      <c r="D319" s="15">
        <v>921</v>
      </c>
      <c r="E319" s="15">
        <v>1041</v>
      </c>
      <c r="F319" s="16">
        <v>600</v>
      </c>
      <c r="G319" s="8">
        <f>G320</f>
        <v>3573590.44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8">
        <f>U320</f>
        <v>3571976.08</v>
      </c>
      <c r="V319" s="42"/>
    </row>
    <row r="320" spans="1:22" ht="11.25">
      <c r="A320" s="3" t="s">
        <v>59</v>
      </c>
      <c r="B320" s="15" t="s">
        <v>97</v>
      </c>
      <c r="C320" s="15">
        <v>1</v>
      </c>
      <c r="D320" s="15">
        <v>921</v>
      </c>
      <c r="E320" s="15">
        <v>1041</v>
      </c>
      <c r="F320" s="16">
        <v>610</v>
      </c>
      <c r="G320" s="8">
        <f>G321</f>
        <v>3573590.44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8">
        <f>U321</f>
        <v>3571976.08</v>
      </c>
      <c r="V320" s="42"/>
    </row>
    <row r="321" spans="1:22" ht="45">
      <c r="A321" s="3" t="s">
        <v>28</v>
      </c>
      <c r="B321" s="15" t="s">
        <v>97</v>
      </c>
      <c r="C321" s="15">
        <v>1</v>
      </c>
      <c r="D321" s="15">
        <v>921</v>
      </c>
      <c r="E321" s="15">
        <v>1041</v>
      </c>
      <c r="F321" s="16">
        <v>611</v>
      </c>
      <c r="G321" s="8">
        <v>3573590.44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>
        <v>-1614.36</v>
      </c>
      <c r="U321" s="8">
        <f>G321+H321+I321+J321+K321+L321+M321+N321+O321+P321+Q321+T321</f>
        <v>3571976.08</v>
      </c>
      <c r="V321" s="42"/>
    </row>
    <row r="322" spans="1:22" ht="45">
      <c r="A322" s="4" t="s">
        <v>122</v>
      </c>
      <c r="B322" s="15" t="s">
        <v>97</v>
      </c>
      <c r="C322" s="15">
        <v>1</v>
      </c>
      <c r="D322" s="15">
        <v>921</v>
      </c>
      <c r="E322" s="15">
        <v>1042</v>
      </c>
      <c r="F322" s="16"/>
      <c r="G322" s="8">
        <f>G323</f>
        <v>2535764.44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8">
        <f>U323</f>
        <v>2507308.48</v>
      </c>
      <c r="V322" s="42"/>
    </row>
    <row r="323" spans="1:22" ht="22.5">
      <c r="A323" s="3" t="s">
        <v>86</v>
      </c>
      <c r="B323" s="15" t="s">
        <v>97</v>
      </c>
      <c r="C323" s="15">
        <v>1</v>
      </c>
      <c r="D323" s="15">
        <v>921</v>
      </c>
      <c r="E323" s="15">
        <v>1042</v>
      </c>
      <c r="F323" s="16">
        <v>600</v>
      </c>
      <c r="G323" s="8">
        <f>G324</f>
        <v>2535764.44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8">
        <f>U324</f>
        <v>2507308.48</v>
      </c>
      <c r="V323" s="42"/>
    </row>
    <row r="324" spans="1:22" ht="11.25">
      <c r="A324" s="3" t="s">
        <v>59</v>
      </c>
      <c r="B324" s="15" t="s">
        <v>97</v>
      </c>
      <c r="C324" s="15">
        <v>1</v>
      </c>
      <c r="D324" s="15">
        <v>921</v>
      </c>
      <c r="E324" s="15">
        <v>1042</v>
      </c>
      <c r="F324" s="16">
        <v>610</v>
      </c>
      <c r="G324" s="8">
        <f>G325</f>
        <v>2535764.44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8">
        <f>U325</f>
        <v>2507308.48</v>
      </c>
      <c r="V324" s="42"/>
    </row>
    <row r="325" spans="1:22" ht="45">
      <c r="A325" s="3" t="s">
        <v>28</v>
      </c>
      <c r="B325" s="15" t="s">
        <v>97</v>
      </c>
      <c r="C325" s="15">
        <v>1</v>
      </c>
      <c r="D325" s="15">
        <v>921</v>
      </c>
      <c r="E325" s="15">
        <v>1042</v>
      </c>
      <c r="F325" s="16">
        <v>611</v>
      </c>
      <c r="G325" s="8">
        <v>2535764.44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>
        <v>-28455.96</v>
      </c>
      <c r="U325" s="8">
        <f>G325+H325+I325+J325+K325+L325+M325+N325+O325+P325+Q325+T325</f>
        <v>2507308.48</v>
      </c>
      <c r="V325" s="42"/>
    </row>
    <row r="326" spans="1:22" ht="45">
      <c r="A326" s="4" t="s">
        <v>124</v>
      </c>
      <c r="B326" s="15" t="s">
        <v>97</v>
      </c>
      <c r="C326" s="15">
        <v>1</v>
      </c>
      <c r="D326" s="15">
        <v>921</v>
      </c>
      <c r="E326" s="15">
        <v>1043</v>
      </c>
      <c r="F326" s="16"/>
      <c r="G326" s="8">
        <f>G327</f>
        <v>4433372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8">
        <f>U327</f>
        <v>4431991.04</v>
      </c>
      <c r="V326" s="42"/>
    </row>
    <row r="327" spans="1:22" ht="22.5">
      <c r="A327" s="3" t="s">
        <v>86</v>
      </c>
      <c r="B327" s="15" t="s">
        <v>97</v>
      </c>
      <c r="C327" s="15">
        <v>1</v>
      </c>
      <c r="D327" s="15">
        <v>921</v>
      </c>
      <c r="E327" s="15">
        <v>1043</v>
      </c>
      <c r="F327" s="16">
        <v>600</v>
      </c>
      <c r="G327" s="8">
        <f>G328</f>
        <v>4433372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8">
        <f>U328</f>
        <v>4431991.04</v>
      </c>
      <c r="V327" s="42"/>
    </row>
    <row r="328" spans="1:22" ht="11.25">
      <c r="A328" s="3" t="s">
        <v>59</v>
      </c>
      <c r="B328" s="15" t="s">
        <v>97</v>
      </c>
      <c r="C328" s="15">
        <v>1</v>
      </c>
      <c r="D328" s="15">
        <v>921</v>
      </c>
      <c r="E328" s="15">
        <v>1043</v>
      </c>
      <c r="F328" s="16">
        <v>610</v>
      </c>
      <c r="G328" s="8">
        <f>G329</f>
        <v>4433372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8">
        <f>U329</f>
        <v>4431991.04</v>
      </c>
      <c r="V328" s="42"/>
    </row>
    <row r="329" spans="1:22" ht="45">
      <c r="A329" s="3" t="s">
        <v>28</v>
      </c>
      <c r="B329" s="15" t="s">
        <v>97</v>
      </c>
      <c r="C329" s="15">
        <v>1</v>
      </c>
      <c r="D329" s="15">
        <v>921</v>
      </c>
      <c r="E329" s="15">
        <v>1043</v>
      </c>
      <c r="F329" s="16">
        <v>611</v>
      </c>
      <c r="G329" s="8">
        <v>4433372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>
        <v>-1380.96</v>
      </c>
      <c r="U329" s="8">
        <f>G329+H329+I329+J329+K329+L329+M329+N329+O329+P329+Q329+T329</f>
        <v>4431991.04</v>
      </c>
      <c r="V329" s="42"/>
    </row>
    <row r="330" spans="1:22" ht="45">
      <c r="A330" s="4" t="s">
        <v>123</v>
      </c>
      <c r="B330" s="15" t="s">
        <v>97</v>
      </c>
      <c r="C330" s="15">
        <v>1</v>
      </c>
      <c r="D330" s="15">
        <v>921</v>
      </c>
      <c r="E330" s="15">
        <v>1044</v>
      </c>
      <c r="F330" s="16"/>
      <c r="G330" s="8">
        <f>G331</f>
        <v>2540186.44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8">
        <f>U331</f>
        <v>2616306.86</v>
      </c>
      <c r="V330" s="42"/>
    </row>
    <row r="331" spans="1:22" ht="22.5">
      <c r="A331" s="3" t="s">
        <v>86</v>
      </c>
      <c r="B331" s="15" t="s">
        <v>97</v>
      </c>
      <c r="C331" s="15">
        <v>1</v>
      </c>
      <c r="D331" s="15">
        <v>921</v>
      </c>
      <c r="E331" s="15">
        <v>1044</v>
      </c>
      <c r="F331" s="16">
        <v>600</v>
      </c>
      <c r="G331" s="8">
        <f>G332</f>
        <v>2540186.44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8">
        <f>U332</f>
        <v>2616306.86</v>
      </c>
      <c r="V331" s="42"/>
    </row>
    <row r="332" spans="1:22" ht="11.25">
      <c r="A332" s="3" t="s">
        <v>59</v>
      </c>
      <c r="B332" s="15" t="s">
        <v>97</v>
      </c>
      <c r="C332" s="15">
        <v>1</v>
      </c>
      <c r="D332" s="15">
        <v>921</v>
      </c>
      <c r="E332" s="15">
        <v>1044</v>
      </c>
      <c r="F332" s="16">
        <v>610</v>
      </c>
      <c r="G332" s="8">
        <f>G333</f>
        <v>2540186.44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8">
        <f>U333</f>
        <v>2616306.86</v>
      </c>
      <c r="V332" s="42"/>
    </row>
    <row r="333" spans="1:22" ht="45">
      <c r="A333" s="3" t="s">
        <v>28</v>
      </c>
      <c r="B333" s="15" t="s">
        <v>97</v>
      </c>
      <c r="C333" s="15">
        <v>1</v>
      </c>
      <c r="D333" s="15">
        <v>921</v>
      </c>
      <c r="E333" s="15">
        <v>1044</v>
      </c>
      <c r="F333" s="16">
        <v>611</v>
      </c>
      <c r="G333" s="8">
        <v>2540186.44</v>
      </c>
      <c r="H333" s="2"/>
      <c r="I333" s="2"/>
      <c r="J333" s="2"/>
      <c r="K333" s="2"/>
      <c r="L333" s="2"/>
      <c r="M333" s="2"/>
      <c r="N333" s="2"/>
      <c r="O333" s="10">
        <v>25667.8</v>
      </c>
      <c r="P333" s="10"/>
      <c r="Q333" s="10"/>
      <c r="R333" s="10"/>
      <c r="S333" s="10"/>
      <c r="T333" s="10">
        <v>50452.62</v>
      </c>
      <c r="U333" s="8">
        <f>G333+H333+I333+J333+K333+L333+M333+N333+O333+P333+Q333+T333</f>
        <v>2616306.86</v>
      </c>
      <c r="V333" s="42"/>
    </row>
    <row r="334" spans="1:22" ht="45">
      <c r="A334" s="4" t="s">
        <v>125</v>
      </c>
      <c r="B334" s="15" t="s">
        <v>97</v>
      </c>
      <c r="C334" s="15">
        <v>1</v>
      </c>
      <c r="D334" s="15">
        <v>921</v>
      </c>
      <c r="E334" s="15">
        <v>1045</v>
      </c>
      <c r="F334" s="16"/>
      <c r="G334" s="8">
        <f>G335</f>
        <v>2349590.44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8">
        <f>U335</f>
        <v>2347976.08</v>
      </c>
      <c r="V334" s="42"/>
    </row>
    <row r="335" spans="1:22" ht="22.5">
      <c r="A335" s="3" t="s">
        <v>86</v>
      </c>
      <c r="B335" s="15" t="s">
        <v>97</v>
      </c>
      <c r="C335" s="15">
        <v>1</v>
      </c>
      <c r="D335" s="15">
        <v>921</v>
      </c>
      <c r="E335" s="15">
        <v>1045</v>
      </c>
      <c r="F335" s="16">
        <v>600</v>
      </c>
      <c r="G335" s="8">
        <f>G336</f>
        <v>2349590.44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8">
        <f>U336</f>
        <v>2347976.08</v>
      </c>
      <c r="V335" s="42"/>
    </row>
    <row r="336" spans="1:22" ht="11.25">
      <c r="A336" s="3" t="s">
        <v>59</v>
      </c>
      <c r="B336" s="15" t="s">
        <v>97</v>
      </c>
      <c r="C336" s="15">
        <v>1</v>
      </c>
      <c r="D336" s="15">
        <v>921</v>
      </c>
      <c r="E336" s="15">
        <v>1045</v>
      </c>
      <c r="F336" s="16">
        <v>610</v>
      </c>
      <c r="G336" s="8">
        <f>G337</f>
        <v>2349590.44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8">
        <f>U337</f>
        <v>2347976.08</v>
      </c>
      <c r="V336" s="42"/>
    </row>
    <row r="337" spans="1:22" ht="45">
      <c r="A337" s="3" t="s">
        <v>28</v>
      </c>
      <c r="B337" s="15" t="s">
        <v>97</v>
      </c>
      <c r="C337" s="15">
        <v>1</v>
      </c>
      <c r="D337" s="15">
        <v>921</v>
      </c>
      <c r="E337" s="15">
        <v>1045</v>
      </c>
      <c r="F337" s="16">
        <v>611</v>
      </c>
      <c r="G337" s="8">
        <v>2349590.44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>
        <v>-1614.36</v>
      </c>
      <c r="U337" s="8">
        <f>G337+H337+I337+J337+K337+L337+M337+N337+O337+P337+Q337+T337</f>
        <v>2347976.08</v>
      </c>
      <c r="V337" s="42"/>
    </row>
    <row r="338" spans="1:22" ht="45">
      <c r="A338" s="4" t="s">
        <v>126</v>
      </c>
      <c r="B338" s="15" t="s">
        <v>97</v>
      </c>
      <c r="C338" s="15">
        <v>1</v>
      </c>
      <c r="D338" s="15">
        <v>921</v>
      </c>
      <c r="E338" s="15">
        <v>1046</v>
      </c>
      <c r="F338" s="16"/>
      <c r="G338" s="8">
        <f>G339</f>
        <v>2851764.44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8">
        <f>U339</f>
        <v>2849624.48</v>
      </c>
      <c r="V338" s="42"/>
    </row>
    <row r="339" spans="1:22" ht="22.5">
      <c r="A339" s="3" t="s">
        <v>86</v>
      </c>
      <c r="B339" s="15" t="s">
        <v>97</v>
      </c>
      <c r="C339" s="15">
        <v>1</v>
      </c>
      <c r="D339" s="15">
        <v>921</v>
      </c>
      <c r="E339" s="15">
        <v>1046</v>
      </c>
      <c r="F339" s="16">
        <v>600</v>
      </c>
      <c r="G339" s="8">
        <f>G340</f>
        <v>2851764.44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8">
        <f>U340</f>
        <v>2849624.48</v>
      </c>
      <c r="V339" s="42"/>
    </row>
    <row r="340" spans="1:22" ht="11.25">
      <c r="A340" s="3" t="s">
        <v>59</v>
      </c>
      <c r="B340" s="15" t="s">
        <v>97</v>
      </c>
      <c r="C340" s="15">
        <v>1</v>
      </c>
      <c r="D340" s="15">
        <v>921</v>
      </c>
      <c r="E340" s="15">
        <v>1046</v>
      </c>
      <c r="F340" s="16">
        <v>610</v>
      </c>
      <c r="G340" s="8">
        <f>G341</f>
        <v>2851764.44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8">
        <f>U341</f>
        <v>2849624.48</v>
      </c>
      <c r="V340" s="42"/>
    </row>
    <row r="341" spans="1:22" ht="45">
      <c r="A341" s="3" t="s">
        <v>28</v>
      </c>
      <c r="B341" s="15" t="s">
        <v>97</v>
      </c>
      <c r="C341" s="15">
        <v>1</v>
      </c>
      <c r="D341" s="15">
        <v>921</v>
      </c>
      <c r="E341" s="15">
        <v>1046</v>
      </c>
      <c r="F341" s="16">
        <v>611</v>
      </c>
      <c r="G341" s="8">
        <v>2851764.44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>
        <v>-2139.96</v>
      </c>
      <c r="U341" s="8">
        <f>G341+H341+I341+J341+K341+L341+M341+N341+O341+P341+Q341+T341</f>
        <v>2849624.48</v>
      </c>
      <c r="V341" s="42"/>
    </row>
    <row r="342" spans="1:22" ht="33.75">
      <c r="A342" s="4" t="s">
        <v>127</v>
      </c>
      <c r="B342" s="15" t="s">
        <v>97</v>
      </c>
      <c r="C342" s="15">
        <v>1</v>
      </c>
      <c r="D342" s="15">
        <v>921</v>
      </c>
      <c r="E342" s="15">
        <v>1047</v>
      </c>
      <c r="F342" s="16"/>
      <c r="G342" s="8">
        <f>G343</f>
        <v>4897036.44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8">
        <f>U343</f>
        <v>4885357.680000001</v>
      </c>
      <c r="V342" s="42"/>
    </row>
    <row r="343" spans="1:22" ht="22.5">
      <c r="A343" s="3" t="s">
        <v>86</v>
      </c>
      <c r="B343" s="15" t="s">
        <v>97</v>
      </c>
      <c r="C343" s="15">
        <v>1</v>
      </c>
      <c r="D343" s="15">
        <v>921</v>
      </c>
      <c r="E343" s="15">
        <v>1047</v>
      </c>
      <c r="F343" s="16">
        <v>600</v>
      </c>
      <c r="G343" s="8">
        <f>G344</f>
        <v>4897036.44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8">
        <f>U344</f>
        <v>4885357.680000001</v>
      </c>
      <c r="V343" s="42"/>
    </row>
    <row r="344" spans="1:22" ht="11.25">
      <c r="A344" s="3" t="s">
        <v>59</v>
      </c>
      <c r="B344" s="15" t="s">
        <v>97</v>
      </c>
      <c r="C344" s="15">
        <v>1</v>
      </c>
      <c r="D344" s="15">
        <v>921</v>
      </c>
      <c r="E344" s="15">
        <v>1047</v>
      </c>
      <c r="F344" s="16">
        <v>610</v>
      </c>
      <c r="G344" s="8">
        <f>G345</f>
        <v>4897036.44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8">
        <f>U345</f>
        <v>4885357.680000001</v>
      </c>
      <c r="V344" s="42"/>
    </row>
    <row r="345" spans="1:22" ht="45">
      <c r="A345" s="3" t="s">
        <v>28</v>
      </c>
      <c r="B345" s="15" t="s">
        <v>97</v>
      </c>
      <c r="C345" s="15">
        <v>1</v>
      </c>
      <c r="D345" s="15">
        <v>921</v>
      </c>
      <c r="E345" s="15">
        <v>1047</v>
      </c>
      <c r="F345" s="16">
        <v>611</v>
      </c>
      <c r="G345" s="8">
        <v>4897036.44</v>
      </c>
      <c r="H345" s="2"/>
      <c r="I345" s="2">
        <v>-61272</v>
      </c>
      <c r="J345" s="2"/>
      <c r="K345" s="2"/>
      <c r="L345" s="2"/>
      <c r="M345" s="2"/>
      <c r="N345" s="2"/>
      <c r="O345" s="10">
        <v>-8891.8</v>
      </c>
      <c r="P345" s="10">
        <v>60625</v>
      </c>
      <c r="Q345" s="10"/>
      <c r="R345" s="10"/>
      <c r="S345" s="10"/>
      <c r="T345" s="10">
        <v>-2139.96</v>
      </c>
      <c r="U345" s="8">
        <f>G345+H345+I345+J345+K345+L345+M345+N345+O345+P345+Q345+T345</f>
        <v>4885357.680000001</v>
      </c>
      <c r="V345" s="42"/>
    </row>
    <row r="346" spans="1:22" ht="33.75">
      <c r="A346" s="4" t="s">
        <v>128</v>
      </c>
      <c r="B346" s="15" t="s">
        <v>97</v>
      </c>
      <c r="C346" s="15">
        <v>1</v>
      </c>
      <c r="D346" s="15">
        <v>921</v>
      </c>
      <c r="E346" s="15">
        <v>1048</v>
      </c>
      <c r="F346" s="16"/>
      <c r="G346" s="8">
        <f>G347</f>
        <v>2441782.44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8">
        <f>U347</f>
        <v>2440703.4</v>
      </c>
      <c r="V346" s="42"/>
    </row>
    <row r="347" spans="1:22" ht="22.5">
      <c r="A347" s="3" t="s">
        <v>86</v>
      </c>
      <c r="B347" s="15" t="s">
        <v>97</v>
      </c>
      <c r="C347" s="15">
        <v>1</v>
      </c>
      <c r="D347" s="15">
        <v>921</v>
      </c>
      <c r="E347" s="15">
        <v>1048</v>
      </c>
      <c r="F347" s="16">
        <v>600</v>
      </c>
      <c r="G347" s="8">
        <f>G348</f>
        <v>2441782.44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8">
        <f>U348</f>
        <v>2440703.4</v>
      </c>
      <c r="V347" s="42"/>
    </row>
    <row r="348" spans="1:22" ht="11.25">
      <c r="A348" s="3" t="s">
        <v>59</v>
      </c>
      <c r="B348" s="15" t="s">
        <v>97</v>
      </c>
      <c r="C348" s="15">
        <v>1</v>
      </c>
      <c r="D348" s="15">
        <v>921</v>
      </c>
      <c r="E348" s="15">
        <v>1048</v>
      </c>
      <c r="F348" s="16">
        <v>610</v>
      </c>
      <c r="G348" s="8">
        <f>G349</f>
        <v>2441782.44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8">
        <f>U349</f>
        <v>2440703.4</v>
      </c>
      <c r="V348" s="42"/>
    </row>
    <row r="349" spans="1:22" ht="45">
      <c r="A349" s="3" t="s">
        <v>28</v>
      </c>
      <c r="B349" s="15" t="s">
        <v>97</v>
      </c>
      <c r="C349" s="15">
        <v>1</v>
      </c>
      <c r="D349" s="15">
        <v>921</v>
      </c>
      <c r="E349" s="15">
        <v>1048</v>
      </c>
      <c r="F349" s="16">
        <v>611</v>
      </c>
      <c r="G349" s="8">
        <v>2441782.44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>
        <v>-1079.04</v>
      </c>
      <c r="U349" s="8">
        <f>G349+H349+I349+J349+K349+L349+M349+N349+O349+P349+Q349+T349</f>
        <v>2440703.4</v>
      </c>
      <c r="V349" s="42"/>
    </row>
    <row r="350" spans="1:22" ht="33.75">
      <c r="A350" s="4" t="s">
        <v>129</v>
      </c>
      <c r="B350" s="15" t="s">
        <v>97</v>
      </c>
      <c r="C350" s="15">
        <v>1</v>
      </c>
      <c r="D350" s="15">
        <v>921</v>
      </c>
      <c r="E350" s="15">
        <v>1049</v>
      </c>
      <c r="F350" s="16"/>
      <c r="G350" s="8">
        <f>G351</f>
        <v>6063336.32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8">
        <f>U351</f>
        <v>6061221.44</v>
      </c>
      <c r="V350" s="42"/>
    </row>
    <row r="351" spans="1:22" ht="22.5">
      <c r="A351" s="3" t="s">
        <v>86</v>
      </c>
      <c r="B351" s="15" t="s">
        <v>97</v>
      </c>
      <c r="C351" s="15">
        <v>1</v>
      </c>
      <c r="D351" s="15">
        <v>921</v>
      </c>
      <c r="E351" s="15">
        <v>1049</v>
      </c>
      <c r="F351" s="16">
        <v>600</v>
      </c>
      <c r="G351" s="8">
        <f>G352</f>
        <v>6063336.32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8">
        <f>U352</f>
        <v>6061221.44</v>
      </c>
      <c r="V351" s="42"/>
    </row>
    <row r="352" spans="1:22" ht="11.25">
      <c r="A352" s="3" t="s">
        <v>59</v>
      </c>
      <c r="B352" s="15" t="s">
        <v>97</v>
      </c>
      <c r="C352" s="15">
        <v>1</v>
      </c>
      <c r="D352" s="15">
        <v>921</v>
      </c>
      <c r="E352" s="15">
        <v>1049</v>
      </c>
      <c r="F352" s="16">
        <v>610</v>
      </c>
      <c r="G352" s="8">
        <f>G353</f>
        <v>6063336.32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8">
        <f>U353</f>
        <v>6061221.44</v>
      </c>
      <c r="V352" s="42"/>
    </row>
    <row r="353" spans="1:22" ht="45">
      <c r="A353" s="3" t="s">
        <v>28</v>
      </c>
      <c r="B353" s="15" t="s">
        <v>97</v>
      </c>
      <c r="C353" s="15">
        <v>1</v>
      </c>
      <c r="D353" s="15">
        <v>921</v>
      </c>
      <c r="E353" s="15">
        <v>1049</v>
      </c>
      <c r="F353" s="16">
        <v>611</v>
      </c>
      <c r="G353" s="8">
        <v>6063336.32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>
        <v>-2114.88</v>
      </c>
      <c r="U353" s="8">
        <f>G353+H353+I353+J353+K353+L353+M353+N353+O353+P353+Q353+T353</f>
        <v>6061221.44</v>
      </c>
      <c r="V353" s="42"/>
    </row>
    <row r="354" spans="1:22" ht="45">
      <c r="A354" s="4" t="s">
        <v>130</v>
      </c>
      <c r="B354" s="15" t="s">
        <v>97</v>
      </c>
      <c r="C354" s="15">
        <v>1</v>
      </c>
      <c r="D354" s="15">
        <v>921</v>
      </c>
      <c r="E354" s="15">
        <v>1050</v>
      </c>
      <c r="F354" s="16"/>
      <c r="G354" s="8">
        <f>G355</f>
        <v>2663998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8">
        <f>U355</f>
        <v>2662684</v>
      </c>
      <c r="V354" s="42"/>
    </row>
    <row r="355" spans="1:22" ht="22.5">
      <c r="A355" s="3" t="s">
        <v>86</v>
      </c>
      <c r="B355" s="15" t="s">
        <v>97</v>
      </c>
      <c r="C355" s="15">
        <v>1</v>
      </c>
      <c r="D355" s="15">
        <v>921</v>
      </c>
      <c r="E355" s="15">
        <v>1050</v>
      </c>
      <c r="F355" s="16">
        <v>600</v>
      </c>
      <c r="G355" s="8">
        <f>G356</f>
        <v>2663998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8">
        <f>U356</f>
        <v>2662684</v>
      </c>
      <c r="V355" s="42"/>
    </row>
    <row r="356" spans="1:22" ht="11.25">
      <c r="A356" s="3" t="s">
        <v>59</v>
      </c>
      <c r="B356" s="15" t="s">
        <v>97</v>
      </c>
      <c r="C356" s="15">
        <v>1</v>
      </c>
      <c r="D356" s="15">
        <v>921</v>
      </c>
      <c r="E356" s="15">
        <v>1050</v>
      </c>
      <c r="F356" s="16">
        <v>610</v>
      </c>
      <c r="G356" s="8">
        <f>G357</f>
        <v>2663998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8">
        <f>U357</f>
        <v>2662684</v>
      </c>
      <c r="V356" s="42"/>
    </row>
    <row r="357" spans="1:22" ht="45">
      <c r="A357" s="3" t="s">
        <v>28</v>
      </c>
      <c r="B357" s="15" t="s">
        <v>97</v>
      </c>
      <c r="C357" s="15">
        <v>1</v>
      </c>
      <c r="D357" s="15">
        <v>921</v>
      </c>
      <c r="E357" s="15">
        <v>1050</v>
      </c>
      <c r="F357" s="16">
        <v>611</v>
      </c>
      <c r="G357" s="8">
        <v>2663998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>
        <v>-1314</v>
      </c>
      <c r="U357" s="8">
        <f>G357+H357+I357+J357+K357+L357+M357+N357+O357+P357+Q357+T357</f>
        <v>2662684</v>
      </c>
      <c r="V357" s="42"/>
    </row>
    <row r="358" spans="1:22" ht="45">
      <c r="A358" s="4" t="s">
        <v>131</v>
      </c>
      <c r="B358" s="15" t="s">
        <v>97</v>
      </c>
      <c r="C358" s="15">
        <v>1</v>
      </c>
      <c r="D358" s="15">
        <v>921</v>
      </c>
      <c r="E358" s="15">
        <v>1051</v>
      </c>
      <c r="F358" s="16"/>
      <c r="G358" s="8">
        <f>G359</f>
        <v>4147838.24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8">
        <f>U359</f>
        <v>4641523.42</v>
      </c>
      <c r="V358" s="42"/>
    </row>
    <row r="359" spans="1:22" ht="22.5">
      <c r="A359" s="3" t="s">
        <v>86</v>
      </c>
      <c r="B359" s="15" t="s">
        <v>97</v>
      </c>
      <c r="C359" s="15">
        <v>1</v>
      </c>
      <c r="D359" s="15">
        <v>921</v>
      </c>
      <c r="E359" s="15">
        <v>1051</v>
      </c>
      <c r="F359" s="16">
        <v>600</v>
      </c>
      <c r="G359" s="8">
        <f>G360</f>
        <v>4147838.24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8">
        <f>U360</f>
        <v>4641523.42</v>
      </c>
      <c r="V359" s="42"/>
    </row>
    <row r="360" spans="1:22" ht="11.25">
      <c r="A360" s="3" t="s">
        <v>59</v>
      </c>
      <c r="B360" s="15" t="s">
        <v>97</v>
      </c>
      <c r="C360" s="15">
        <v>1</v>
      </c>
      <c r="D360" s="15">
        <v>921</v>
      </c>
      <c r="E360" s="15">
        <v>1051</v>
      </c>
      <c r="F360" s="16">
        <v>610</v>
      </c>
      <c r="G360" s="8">
        <f>G361</f>
        <v>4147838.24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8">
        <f>U361</f>
        <v>4641523.42</v>
      </c>
      <c r="V360" s="42"/>
    </row>
    <row r="361" spans="1:22" ht="45">
      <c r="A361" s="3" t="s">
        <v>28</v>
      </c>
      <c r="B361" s="15" t="s">
        <v>97</v>
      </c>
      <c r="C361" s="15">
        <v>1</v>
      </c>
      <c r="D361" s="15">
        <v>921</v>
      </c>
      <c r="E361" s="15">
        <v>1051</v>
      </c>
      <c r="F361" s="16">
        <v>611</v>
      </c>
      <c r="G361" s="8">
        <v>4147838.24</v>
      </c>
      <c r="H361" s="2"/>
      <c r="I361" s="2"/>
      <c r="J361" s="2"/>
      <c r="K361" s="2"/>
      <c r="L361" s="2"/>
      <c r="M361" s="2"/>
      <c r="N361" s="2"/>
      <c r="O361" s="2"/>
      <c r="P361" s="2"/>
      <c r="Q361" s="2">
        <v>495041.42</v>
      </c>
      <c r="R361" s="2"/>
      <c r="S361" s="2"/>
      <c r="T361" s="2">
        <v>-1356.24</v>
      </c>
      <c r="U361" s="8">
        <f>G361+H361+I361+J361+K361+L361+M361+N361+O361+P361+Q361+T361</f>
        <v>4641523.42</v>
      </c>
      <c r="V361" s="42"/>
    </row>
    <row r="362" spans="1:22" ht="22.5">
      <c r="A362" s="4" t="s">
        <v>132</v>
      </c>
      <c r="B362" s="15" t="s">
        <v>97</v>
      </c>
      <c r="C362" s="15">
        <v>1</v>
      </c>
      <c r="D362" s="15">
        <v>921</v>
      </c>
      <c r="E362" s="15">
        <v>1052</v>
      </c>
      <c r="F362" s="16"/>
      <c r="G362" s="8">
        <f>G363</f>
        <v>3867789.44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8">
        <f>U363</f>
        <v>3849956.96</v>
      </c>
      <c r="V362" s="42"/>
    </row>
    <row r="363" spans="1:22" ht="22.5">
      <c r="A363" s="3" t="s">
        <v>86</v>
      </c>
      <c r="B363" s="15" t="s">
        <v>97</v>
      </c>
      <c r="C363" s="15">
        <v>1</v>
      </c>
      <c r="D363" s="15">
        <v>921</v>
      </c>
      <c r="E363" s="15">
        <v>1052</v>
      </c>
      <c r="F363" s="16">
        <v>600</v>
      </c>
      <c r="G363" s="8">
        <f>G364</f>
        <v>3867789.44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8">
        <f>U364</f>
        <v>3849956.96</v>
      </c>
      <c r="V363" s="42"/>
    </row>
    <row r="364" spans="1:22" ht="11.25">
      <c r="A364" s="3" t="s">
        <v>59</v>
      </c>
      <c r="B364" s="15" t="s">
        <v>97</v>
      </c>
      <c r="C364" s="15">
        <v>1</v>
      </c>
      <c r="D364" s="15">
        <v>921</v>
      </c>
      <c r="E364" s="15">
        <v>1052</v>
      </c>
      <c r="F364" s="16">
        <v>610</v>
      </c>
      <c r="G364" s="8">
        <f>G365</f>
        <v>3867789.44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8">
        <f>U365</f>
        <v>3849956.96</v>
      </c>
      <c r="V364" s="42"/>
    </row>
    <row r="365" spans="1:22" ht="45">
      <c r="A365" s="3" t="s">
        <v>28</v>
      </c>
      <c r="B365" s="15" t="s">
        <v>97</v>
      </c>
      <c r="C365" s="15">
        <v>1</v>
      </c>
      <c r="D365" s="15">
        <v>921</v>
      </c>
      <c r="E365" s="15">
        <v>1052</v>
      </c>
      <c r="F365" s="16">
        <v>611</v>
      </c>
      <c r="G365" s="8">
        <v>3867789.44</v>
      </c>
      <c r="H365" s="2"/>
      <c r="I365" s="2"/>
      <c r="J365" s="2"/>
      <c r="K365" s="2">
        <v>30231</v>
      </c>
      <c r="L365" s="2"/>
      <c r="M365" s="2"/>
      <c r="N365" s="2"/>
      <c r="O365" s="10">
        <v>-50632.44</v>
      </c>
      <c r="P365" s="10"/>
      <c r="Q365" s="10">
        <v>0.1</v>
      </c>
      <c r="R365" s="10"/>
      <c r="S365" s="10"/>
      <c r="T365" s="10">
        <v>2568.86</v>
      </c>
      <c r="U365" s="8">
        <f>G365+H365+I365+J365+K365+L365+M365+N365+O365+P365+Q365+T365</f>
        <v>3849956.96</v>
      </c>
      <c r="V365" s="42"/>
    </row>
    <row r="366" spans="1:22" ht="45">
      <c r="A366" s="4" t="s">
        <v>133</v>
      </c>
      <c r="B366" s="15" t="s">
        <v>97</v>
      </c>
      <c r="C366" s="15">
        <v>1</v>
      </c>
      <c r="D366" s="15">
        <v>921</v>
      </c>
      <c r="E366" s="15">
        <v>1063</v>
      </c>
      <c r="F366" s="16"/>
      <c r="G366" s="8">
        <f>G367</f>
        <v>16706819.64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8">
        <f>U367</f>
        <v>16750346.4</v>
      </c>
      <c r="V366" s="42"/>
    </row>
    <row r="367" spans="1:22" ht="22.5">
      <c r="A367" s="3" t="s">
        <v>86</v>
      </c>
      <c r="B367" s="15" t="s">
        <v>97</v>
      </c>
      <c r="C367" s="15">
        <v>1</v>
      </c>
      <c r="D367" s="15">
        <v>921</v>
      </c>
      <c r="E367" s="15">
        <v>1063</v>
      </c>
      <c r="F367" s="16">
        <v>600</v>
      </c>
      <c r="G367" s="8">
        <f>G368</f>
        <v>16706819.64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8">
        <f>U368</f>
        <v>16750346.4</v>
      </c>
      <c r="V367" s="42"/>
    </row>
    <row r="368" spans="1:22" ht="11.25">
      <c r="A368" s="3" t="s">
        <v>59</v>
      </c>
      <c r="B368" s="15" t="s">
        <v>97</v>
      </c>
      <c r="C368" s="15">
        <v>1</v>
      </c>
      <c r="D368" s="15">
        <v>921</v>
      </c>
      <c r="E368" s="15">
        <v>1063</v>
      </c>
      <c r="F368" s="16">
        <v>610</v>
      </c>
      <c r="G368" s="8">
        <f>G369</f>
        <v>16706819.64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8">
        <f>U369</f>
        <v>16750346.4</v>
      </c>
      <c r="V368" s="42"/>
    </row>
    <row r="369" spans="1:22" ht="45">
      <c r="A369" s="3" t="s">
        <v>28</v>
      </c>
      <c r="B369" s="15" t="s">
        <v>97</v>
      </c>
      <c r="C369" s="15">
        <v>1</v>
      </c>
      <c r="D369" s="15">
        <v>921</v>
      </c>
      <c r="E369" s="15">
        <v>1063</v>
      </c>
      <c r="F369" s="16">
        <v>611</v>
      </c>
      <c r="G369" s="8">
        <v>16706819.64</v>
      </c>
      <c r="H369" s="2"/>
      <c r="I369" s="2">
        <v>61272</v>
      </c>
      <c r="J369" s="2"/>
      <c r="K369" s="2"/>
      <c r="L369" s="2"/>
      <c r="M369" s="2"/>
      <c r="N369" s="2"/>
      <c r="O369" s="10">
        <v>-16776</v>
      </c>
      <c r="P369" s="10"/>
      <c r="Q369" s="10"/>
      <c r="R369" s="10"/>
      <c r="S369" s="10"/>
      <c r="T369" s="10">
        <v>-969.24</v>
      </c>
      <c r="U369" s="8">
        <f>G369+H369+I369+J369+K369+L369+M369+N369+O369+P369+Q369+T369</f>
        <v>16750346.4</v>
      </c>
      <c r="V369" s="42"/>
    </row>
    <row r="370" spans="1:22" ht="45">
      <c r="A370" s="4" t="s">
        <v>134</v>
      </c>
      <c r="B370" s="15" t="s">
        <v>97</v>
      </c>
      <c r="C370" s="15">
        <v>1</v>
      </c>
      <c r="D370" s="15">
        <v>921</v>
      </c>
      <c r="E370" s="15">
        <v>1064</v>
      </c>
      <c r="F370" s="16"/>
      <c r="G370" s="8">
        <f>G371</f>
        <v>14892490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8">
        <f>U371</f>
        <v>14892490</v>
      </c>
      <c r="V370" s="42"/>
    </row>
    <row r="371" spans="1:22" ht="22.5">
      <c r="A371" s="3" t="s">
        <v>86</v>
      </c>
      <c r="B371" s="15" t="s">
        <v>97</v>
      </c>
      <c r="C371" s="15">
        <v>1</v>
      </c>
      <c r="D371" s="15">
        <v>921</v>
      </c>
      <c r="E371" s="15">
        <v>1064</v>
      </c>
      <c r="F371" s="16">
        <v>600</v>
      </c>
      <c r="G371" s="8">
        <f>G372</f>
        <v>14892490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8">
        <f>U372</f>
        <v>14892490</v>
      </c>
      <c r="V371" s="42"/>
    </row>
    <row r="372" spans="1:22" ht="11.25">
      <c r="A372" s="3" t="s">
        <v>59</v>
      </c>
      <c r="B372" s="15" t="s">
        <v>97</v>
      </c>
      <c r="C372" s="15">
        <v>1</v>
      </c>
      <c r="D372" s="15">
        <v>921</v>
      </c>
      <c r="E372" s="15">
        <v>1064</v>
      </c>
      <c r="F372" s="16">
        <v>610</v>
      </c>
      <c r="G372" s="8">
        <f>G373</f>
        <v>14892490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8">
        <f>U373</f>
        <v>14892490</v>
      </c>
      <c r="V372" s="42"/>
    </row>
    <row r="373" spans="1:22" ht="45">
      <c r="A373" s="3" t="s">
        <v>28</v>
      </c>
      <c r="B373" s="15" t="s">
        <v>97</v>
      </c>
      <c r="C373" s="15">
        <v>1</v>
      </c>
      <c r="D373" s="15">
        <v>921</v>
      </c>
      <c r="E373" s="15">
        <v>1064</v>
      </c>
      <c r="F373" s="16">
        <v>611</v>
      </c>
      <c r="G373" s="8">
        <v>14892490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8">
        <f>G373+H373+I373+J373+K373+L373+M373+N373+O373+P373+Q373</f>
        <v>14892490</v>
      </c>
      <c r="V373" s="42"/>
    </row>
    <row r="374" spans="1:22" ht="22.5">
      <c r="A374" s="4" t="s">
        <v>135</v>
      </c>
      <c r="B374" s="15" t="s">
        <v>97</v>
      </c>
      <c r="C374" s="15">
        <v>1</v>
      </c>
      <c r="D374" s="15">
        <v>921</v>
      </c>
      <c r="E374" s="15">
        <v>1065</v>
      </c>
      <c r="F374" s="16"/>
      <c r="G374" s="8">
        <f>G375</f>
        <v>5997011.44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8">
        <f>U375</f>
        <v>6857482.920000001</v>
      </c>
      <c r="V374" s="42"/>
    </row>
    <row r="375" spans="1:22" ht="22.5">
      <c r="A375" s="3" t="s">
        <v>86</v>
      </c>
      <c r="B375" s="15" t="s">
        <v>97</v>
      </c>
      <c r="C375" s="15">
        <v>1</v>
      </c>
      <c r="D375" s="15">
        <v>921</v>
      </c>
      <c r="E375" s="15">
        <v>1065</v>
      </c>
      <c r="F375" s="16">
        <v>600</v>
      </c>
      <c r="G375" s="8">
        <f>G376</f>
        <v>5997011.44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8">
        <f>U376</f>
        <v>6857482.920000001</v>
      </c>
      <c r="V375" s="42"/>
    </row>
    <row r="376" spans="1:22" ht="11.25">
      <c r="A376" s="3" t="s">
        <v>59</v>
      </c>
      <c r="B376" s="15" t="s">
        <v>97</v>
      </c>
      <c r="C376" s="15">
        <v>1</v>
      </c>
      <c r="D376" s="15">
        <v>921</v>
      </c>
      <c r="E376" s="15">
        <v>1065</v>
      </c>
      <c r="F376" s="16">
        <v>610</v>
      </c>
      <c r="G376" s="8">
        <f>G377</f>
        <v>5997011.44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8">
        <f>U377</f>
        <v>6857482.920000001</v>
      </c>
      <c r="V376" s="42"/>
    </row>
    <row r="377" spans="1:22" ht="45">
      <c r="A377" s="3" t="s">
        <v>28</v>
      </c>
      <c r="B377" s="15" t="s">
        <v>97</v>
      </c>
      <c r="C377" s="15">
        <v>1</v>
      </c>
      <c r="D377" s="15">
        <v>921</v>
      </c>
      <c r="E377" s="15">
        <v>1065</v>
      </c>
      <c r="F377" s="16">
        <v>611</v>
      </c>
      <c r="G377" s="8">
        <v>5997011.44</v>
      </c>
      <c r="H377" s="2"/>
      <c r="I377" s="2"/>
      <c r="J377" s="2"/>
      <c r="K377" s="2"/>
      <c r="L377" s="2"/>
      <c r="M377" s="2"/>
      <c r="N377" s="2"/>
      <c r="O377" s="10">
        <v>-16625.52</v>
      </c>
      <c r="P377" s="10"/>
      <c r="Q377" s="10">
        <v>877097</v>
      </c>
      <c r="R377" s="10"/>
      <c r="S377" s="10"/>
      <c r="T377" s="10"/>
      <c r="U377" s="8">
        <f>G377+H377+I377+J377+K377+L377+M377+N377+O377+P377+Q377</f>
        <v>6857482.920000001</v>
      </c>
      <c r="V377" s="42"/>
    </row>
    <row r="378" spans="1:22" ht="56.25">
      <c r="A378" s="4" t="s">
        <v>136</v>
      </c>
      <c r="B378" s="15" t="s">
        <v>97</v>
      </c>
      <c r="C378" s="15">
        <v>1</v>
      </c>
      <c r="D378" s="15">
        <v>921</v>
      </c>
      <c r="E378" s="15">
        <v>1470</v>
      </c>
      <c r="F378" s="16"/>
      <c r="G378" s="8">
        <f>G379</f>
        <v>177906971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8">
        <f>U379</f>
        <v>177906971</v>
      </c>
      <c r="V378" s="42"/>
    </row>
    <row r="379" spans="1:22" ht="22.5">
      <c r="A379" s="3" t="s">
        <v>86</v>
      </c>
      <c r="B379" s="15" t="s">
        <v>97</v>
      </c>
      <c r="C379" s="15">
        <v>1</v>
      </c>
      <c r="D379" s="15">
        <v>921</v>
      </c>
      <c r="E379" s="15">
        <v>1470</v>
      </c>
      <c r="F379" s="16" t="s">
        <v>27</v>
      </c>
      <c r="G379" s="8">
        <f>G380</f>
        <v>177906971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8">
        <f>U380</f>
        <v>177906971</v>
      </c>
      <c r="V379" s="42"/>
    </row>
    <row r="380" spans="1:22" ht="11.25">
      <c r="A380" s="3" t="s">
        <v>59</v>
      </c>
      <c r="B380" s="15" t="s">
        <v>97</v>
      </c>
      <c r="C380" s="15">
        <v>1</v>
      </c>
      <c r="D380" s="15">
        <v>921</v>
      </c>
      <c r="E380" s="15">
        <v>1470</v>
      </c>
      <c r="F380" s="16">
        <v>610</v>
      </c>
      <c r="G380" s="8">
        <f>G381</f>
        <v>177906971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8">
        <f>U381</f>
        <v>177906971</v>
      </c>
      <c r="V380" s="42"/>
    </row>
    <row r="381" spans="1:22" ht="45">
      <c r="A381" s="3" t="s">
        <v>28</v>
      </c>
      <c r="B381" s="15" t="s">
        <v>97</v>
      </c>
      <c r="C381" s="15">
        <v>1</v>
      </c>
      <c r="D381" s="15">
        <v>921</v>
      </c>
      <c r="E381" s="15">
        <v>1470</v>
      </c>
      <c r="F381" s="16" t="s">
        <v>29</v>
      </c>
      <c r="G381" s="8">
        <v>177906971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8">
        <f>G381+H381+I381+J381+K381+L381+M381+N381+O381+P381+Q381</f>
        <v>177906971</v>
      </c>
      <c r="V381" s="42"/>
    </row>
    <row r="382" spans="1:22" ht="22.5">
      <c r="A382" s="5" t="s">
        <v>41</v>
      </c>
      <c r="B382" s="15" t="s">
        <v>97</v>
      </c>
      <c r="C382" s="15">
        <v>1</v>
      </c>
      <c r="D382" s="15">
        <v>921</v>
      </c>
      <c r="E382" s="15">
        <v>1471</v>
      </c>
      <c r="F382" s="16"/>
      <c r="G382" s="8">
        <f>G383</f>
        <v>123777490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8">
        <f>U383</f>
        <v>123777490</v>
      </c>
      <c r="V382" s="42"/>
    </row>
    <row r="383" spans="1:22" ht="22.5">
      <c r="A383" s="3" t="s">
        <v>86</v>
      </c>
      <c r="B383" s="15" t="s">
        <v>97</v>
      </c>
      <c r="C383" s="15">
        <v>1</v>
      </c>
      <c r="D383" s="15">
        <v>921</v>
      </c>
      <c r="E383" s="15">
        <v>1471</v>
      </c>
      <c r="F383" s="16" t="s">
        <v>27</v>
      </c>
      <c r="G383" s="8">
        <f>G384</f>
        <v>123777490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8">
        <f>U384</f>
        <v>123777490</v>
      </c>
      <c r="V383" s="42"/>
    </row>
    <row r="384" spans="1:22" ht="11.25">
      <c r="A384" s="3" t="s">
        <v>59</v>
      </c>
      <c r="B384" s="15" t="s">
        <v>97</v>
      </c>
      <c r="C384" s="15">
        <v>1</v>
      </c>
      <c r="D384" s="15">
        <v>921</v>
      </c>
      <c r="E384" s="15">
        <v>1471</v>
      </c>
      <c r="F384" s="16">
        <v>610</v>
      </c>
      <c r="G384" s="8">
        <f>G385</f>
        <v>123777490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8">
        <f>U385</f>
        <v>123777490</v>
      </c>
      <c r="V384" s="42"/>
    </row>
    <row r="385" spans="1:22" ht="45">
      <c r="A385" s="3" t="s">
        <v>28</v>
      </c>
      <c r="B385" s="15" t="s">
        <v>97</v>
      </c>
      <c r="C385" s="15">
        <v>1</v>
      </c>
      <c r="D385" s="15">
        <v>921</v>
      </c>
      <c r="E385" s="15">
        <v>1471</v>
      </c>
      <c r="F385" s="16" t="s">
        <v>29</v>
      </c>
      <c r="G385" s="8">
        <v>123777490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8">
        <f>G385+H385+I385+J385+K385+L385+M385+N385+O385+P385+Q385</f>
        <v>123777490</v>
      </c>
      <c r="V385" s="42"/>
    </row>
    <row r="386" spans="1:22" ht="21">
      <c r="A386" s="52" t="s">
        <v>180</v>
      </c>
      <c r="B386" s="15" t="s">
        <v>97</v>
      </c>
      <c r="C386" s="15">
        <v>1</v>
      </c>
      <c r="D386" s="15">
        <v>921</v>
      </c>
      <c r="E386" s="15">
        <v>1473</v>
      </c>
      <c r="F386" s="16"/>
      <c r="G386" s="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8">
        <f>U387</f>
        <v>3824900</v>
      </c>
      <c r="V386" s="42"/>
    </row>
    <row r="387" spans="1:22" ht="22.5">
      <c r="A387" s="13" t="s">
        <v>86</v>
      </c>
      <c r="B387" s="15" t="s">
        <v>97</v>
      </c>
      <c r="C387" s="15">
        <v>1</v>
      </c>
      <c r="D387" s="15">
        <v>921</v>
      </c>
      <c r="E387" s="15">
        <v>1473</v>
      </c>
      <c r="F387" s="16">
        <v>600</v>
      </c>
      <c r="G387" s="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8">
        <f>U388</f>
        <v>3824900</v>
      </c>
      <c r="V387" s="42"/>
    </row>
    <row r="388" spans="1:22" ht="11.25">
      <c r="A388" s="13" t="s">
        <v>59</v>
      </c>
      <c r="B388" s="15" t="s">
        <v>97</v>
      </c>
      <c r="C388" s="15">
        <v>1</v>
      </c>
      <c r="D388" s="15">
        <v>921</v>
      </c>
      <c r="E388" s="15">
        <v>1473</v>
      </c>
      <c r="F388" s="16">
        <v>610</v>
      </c>
      <c r="G388" s="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8">
        <f>U389</f>
        <v>3824900</v>
      </c>
      <c r="V388" s="42"/>
    </row>
    <row r="389" spans="1:22" ht="11.25">
      <c r="A389" s="13" t="s">
        <v>162</v>
      </c>
      <c r="B389" s="15" t="s">
        <v>97</v>
      </c>
      <c r="C389" s="15">
        <v>1</v>
      </c>
      <c r="D389" s="15">
        <v>921</v>
      </c>
      <c r="E389" s="15">
        <v>1473</v>
      </c>
      <c r="F389" s="16">
        <v>612</v>
      </c>
      <c r="G389" s="8"/>
      <c r="H389" s="2"/>
      <c r="I389" s="2"/>
      <c r="J389" s="2"/>
      <c r="K389" s="2">
        <v>3824900</v>
      </c>
      <c r="L389" s="2"/>
      <c r="M389" s="2"/>
      <c r="N389" s="2"/>
      <c r="O389" s="2"/>
      <c r="P389" s="2"/>
      <c r="Q389" s="2"/>
      <c r="R389" s="2"/>
      <c r="S389" s="2"/>
      <c r="T389" s="2"/>
      <c r="U389" s="8">
        <f>G389+H389+I389+J389+K389+L389+M389+N389+O389+P389+Q389</f>
        <v>3824900</v>
      </c>
      <c r="V389" s="42"/>
    </row>
    <row r="390" spans="1:22" ht="45">
      <c r="A390" s="4" t="s">
        <v>137</v>
      </c>
      <c r="B390" s="15" t="s">
        <v>97</v>
      </c>
      <c r="C390" s="15">
        <v>1</v>
      </c>
      <c r="D390" s="15">
        <v>921</v>
      </c>
      <c r="E390" s="15">
        <v>1477</v>
      </c>
      <c r="F390" s="16"/>
      <c r="G390" s="8">
        <f>G391</f>
        <v>792707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8">
        <f>U391</f>
        <v>942456</v>
      </c>
      <c r="V390" s="42"/>
    </row>
    <row r="391" spans="1:22" ht="22.5">
      <c r="A391" s="3" t="s">
        <v>86</v>
      </c>
      <c r="B391" s="15" t="s">
        <v>97</v>
      </c>
      <c r="C391" s="15">
        <v>1</v>
      </c>
      <c r="D391" s="15">
        <v>921</v>
      </c>
      <c r="E391" s="15">
        <v>1477</v>
      </c>
      <c r="F391" s="16" t="s">
        <v>27</v>
      </c>
      <c r="G391" s="8">
        <f>G392</f>
        <v>792707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8">
        <f>U392</f>
        <v>942456</v>
      </c>
      <c r="V391" s="42"/>
    </row>
    <row r="392" spans="1:22" ht="11.25">
      <c r="A392" s="3" t="s">
        <v>59</v>
      </c>
      <c r="B392" s="15" t="s">
        <v>97</v>
      </c>
      <c r="C392" s="15">
        <v>1</v>
      </c>
      <c r="D392" s="15">
        <v>921</v>
      </c>
      <c r="E392" s="15">
        <v>1477</v>
      </c>
      <c r="F392" s="16">
        <v>610</v>
      </c>
      <c r="G392" s="8">
        <f>G393</f>
        <v>792707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8">
        <f>U393</f>
        <v>942456</v>
      </c>
      <c r="V392" s="42"/>
    </row>
    <row r="393" spans="1:22" ht="45">
      <c r="A393" s="3" t="s">
        <v>28</v>
      </c>
      <c r="B393" s="15" t="s">
        <v>97</v>
      </c>
      <c r="C393" s="15">
        <v>1</v>
      </c>
      <c r="D393" s="15">
        <v>921</v>
      </c>
      <c r="E393" s="15">
        <v>1477</v>
      </c>
      <c r="F393" s="16" t="s">
        <v>29</v>
      </c>
      <c r="G393" s="8">
        <v>792707</v>
      </c>
      <c r="H393" s="2"/>
      <c r="I393" s="2"/>
      <c r="J393" s="2"/>
      <c r="K393" s="2"/>
      <c r="L393" s="2"/>
      <c r="M393" s="2"/>
      <c r="N393" s="2"/>
      <c r="O393" s="2"/>
      <c r="P393" s="10">
        <v>35949</v>
      </c>
      <c r="Q393" s="10"/>
      <c r="R393" s="10"/>
      <c r="S393" s="10"/>
      <c r="T393" s="10">
        <v>113800</v>
      </c>
      <c r="U393" s="8">
        <f>G393+H393+I393+J393+K393+L393+M393+N393+O393+P393+Q393+T393</f>
        <v>942456</v>
      </c>
      <c r="V393" s="42"/>
    </row>
    <row r="394" spans="1:22" ht="22.5">
      <c r="A394" s="3" t="s">
        <v>196</v>
      </c>
      <c r="B394" s="15" t="s">
        <v>97</v>
      </c>
      <c r="C394" s="15">
        <v>1</v>
      </c>
      <c r="D394" s="15">
        <v>921</v>
      </c>
      <c r="E394" s="15">
        <v>1479</v>
      </c>
      <c r="F394" s="16"/>
      <c r="G394" s="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8">
        <f>U395</f>
        <v>504000</v>
      </c>
      <c r="V394" s="42"/>
    </row>
    <row r="395" spans="1:22" ht="22.5">
      <c r="A395" s="3" t="s">
        <v>86</v>
      </c>
      <c r="B395" s="15" t="s">
        <v>97</v>
      </c>
      <c r="C395" s="15">
        <v>1</v>
      </c>
      <c r="D395" s="15">
        <v>921</v>
      </c>
      <c r="E395" s="15">
        <v>1479</v>
      </c>
      <c r="F395" s="16">
        <v>600</v>
      </c>
      <c r="G395" s="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8">
        <f>U396</f>
        <v>504000</v>
      </c>
      <c r="V395" s="42"/>
    </row>
    <row r="396" spans="1:22" ht="11.25">
      <c r="A396" s="3" t="s">
        <v>59</v>
      </c>
      <c r="B396" s="15" t="s">
        <v>97</v>
      </c>
      <c r="C396" s="15">
        <v>1</v>
      </c>
      <c r="D396" s="15">
        <v>921</v>
      </c>
      <c r="E396" s="15">
        <v>1479</v>
      </c>
      <c r="F396" s="16">
        <v>610</v>
      </c>
      <c r="G396" s="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8">
        <f>U397</f>
        <v>504000</v>
      </c>
      <c r="V396" s="42"/>
    </row>
    <row r="397" spans="1:22" ht="11.25">
      <c r="A397" s="13" t="s">
        <v>162</v>
      </c>
      <c r="B397" s="15" t="s">
        <v>97</v>
      </c>
      <c r="C397" s="15">
        <v>1</v>
      </c>
      <c r="D397" s="15">
        <v>921</v>
      </c>
      <c r="E397" s="15">
        <v>1479</v>
      </c>
      <c r="F397" s="16">
        <v>612</v>
      </c>
      <c r="G397" s="8"/>
      <c r="H397" s="2"/>
      <c r="I397" s="2"/>
      <c r="J397" s="2"/>
      <c r="K397" s="2"/>
      <c r="L397" s="2">
        <v>504000</v>
      </c>
      <c r="M397" s="2"/>
      <c r="N397" s="2"/>
      <c r="O397" s="2"/>
      <c r="P397" s="2"/>
      <c r="Q397" s="2"/>
      <c r="R397" s="2"/>
      <c r="S397" s="2"/>
      <c r="T397" s="2"/>
      <c r="U397" s="8">
        <f>G397+H397+I397+J397+K397+L397+M397+N397+O397+P397+Q397</f>
        <v>504000</v>
      </c>
      <c r="V397" s="42"/>
    </row>
    <row r="398" spans="1:22" ht="11.25">
      <c r="A398" s="30" t="s">
        <v>195</v>
      </c>
      <c r="B398" s="15" t="s">
        <v>97</v>
      </c>
      <c r="C398" s="15">
        <v>1</v>
      </c>
      <c r="D398" s="15">
        <v>921</v>
      </c>
      <c r="E398" s="15">
        <v>1482</v>
      </c>
      <c r="F398" s="16"/>
      <c r="G398" s="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8">
        <f>U399</f>
        <v>85000</v>
      </c>
      <c r="V398" s="42"/>
    </row>
    <row r="399" spans="1:22" ht="22.5">
      <c r="A399" s="13" t="s">
        <v>86</v>
      </c>
      <c r="B399" s="15" t="s">
        <v>97</v>
      </c>
      <c r="C399" s="15">
        <v>1</v>
      </c>
      <c r="D399" s="15">
        <v>921</v>
      </c>
      <c r="E399" s="15">
        <v>1482</v>
      </c>
      <c r="F399" s="16">
        <v>600</v>
      </c>
      <c r="G399" s="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8">
        <f>U400</f>
        <v>85000</v>
      </c>
      <c r="V399" s="42"/>
    </row>
    <row r="400" spans="1:22" ht="11.25">
      <c r="A400" s="13" t="s">
        <v>59</v>
      </c>
      <c r="B400" s="15" t="s">
        <v>97</v>
      </c>
      <c r="C400" s="15">
        <v>1</v>
      </c>
      <c r="D400" s="15">
        <v>921</v>
      </c>
      <c r="E400" s="15">
        <v>1482</v>
      </c>
      <c r="F400" s="16">
        <v>610</v>
      </c>
      <c r="G400" s="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8">
        <f>U401</f>
        <v>85000</v>
      </c>
      <c r="V400" s="42"/>
    </row>
    <row r="401" spans="1:22" ht="11.25">
      <c r="A401" s="13" t="s">
        <v>162</v>
      </c>
      <c r="B401" s="15" t="s">
        <v>97</v>
      </c>
      <c r="C401" s="15">
        <v>1</v>
      </c>
      <c r="D401" s="15">
        <v>921</v>
      </c>
      <c r="E401" s="15">
        <v>1482</v>
      </c>
      <c r="F401" s="16">
        <v>612</v>
      </c>
      <c r="G401" s="8"/>
      <c r="H401" s="2"/>
      <c r="I401" s="2"/>
      <c r="J401" s="2"/>
      <c r="K401" s="2"/>
      <c r="L401" s="2"/>
      <c r="M401" s="2"/>
      <c r="N401" s="2"/>
      <c r="O401" s="2">
        <v>85000</v>
      </c>
      <c r="P401" s="2"/>
      <c r="Q401" s="2"/>
      <c r="R401" s="2"/>
      <c r="S401" s="2"/>
      <c r="T401" s="2"/>
      <c r="U401" s="8">
        <f>G401+H401+I401+J401+K401+L401+M401+N401+O401+P401+Q401</f>
        <v>85000</v>
      </c>
      <c r="V401" s="42"/>
    </row>
    <row r="402" spans="1:22" ht="11.25">
      <c r="A402" s="51" t="s">
        <v>205</v>
      </c>
      <c r="B402" s="15" t="s">
        <v>97</v>
      </c>
      <c r="C402" s="15">
        <v>1</v>
      </c>
      <c r="D402" s="15">
        <v>921</v>
      </c>
      <c r="E402" s="15">
        <v>1764</v>
      </c>
      <c r="F402" s="16"/>
      <c r="G402" s="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8">
        <f>U403</f>
        <v>11000</v>
      </c>
      <c r="V402" s="42"/>
    </row>
    <row r="403" spans="1:22" ht="22.5">
      <c r="A403" s="13" t="s">
        <v>86</v>
      </c>
      <c r="B403" s="15" t="s">
        <v>97</v>
      </c>
      <c r="C403" s="15">
        <v>1</v>
      </c>
      <c r="D403" s="15">
        <v>921</v>
      </c>
      <c r="E403" s="15">
        <v>1764</v>
      </c>
      <c r="F403" s="16">
        <v>600</v>
      </c>
      <c r="G403" s="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8">
        <f>U404</f>
        <v>11000</v>
      </c>
      <c r="V403" s="42"/>
    </row>
    <row r="404" spans="1:22" ht="11.25">
      <c r="A404" s="13" t="s">
        <v>59</v>
      </c>
      <c r="B404" s="15" t="s">
        <v>97</v>
      </c>
      <c r="C404" s="15">
        <v>1</v>
      </c>
      <c r="D404" s="15">
        <v>921</v>
      </c>
      <c r="E404" s="15">
        <v>1764</v>
      </c>
      <c r="F404" s="16">
        <v>610</v>
      </c>
      <c r="G404" s="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8">
        <f>U405</f>
        <v>11000</v>
      </c>
      <c r="V404" s="42"/>
    </row>
    <row r="405" spans="1:22" ht="11.25">
      <c r="A405" s="13" t="s">
        <v>162</v>
      </c>
      <c r="B405" s="15" t="s">
        <v>97</v>
      </c>
      <c r="C405" s="15">
        <v>1</v>
      </c>
      <c r="D405" s="15">
        <v>921</v>
      </c>
      <c r="E405" s="15">
        <v>1764</v>
      </c>
      <c r="F405" s="16">
        <v>612</v>
      </c>
      <c r="G405" s="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>
        <v>11000</v>
      </c>
      <c r="U405" s="8">
        <f>T405</f>
        <v>11000</v>
      </c>
      <c r="V405" s="42"/>
    </row>
    <row r="406" spans="1:22" ht="56.25">
      <c r="A406" s="13" t="s">
        <v>201</v>
      </c>
      <c r="B406" s="15" t="s">
        <v>97</v>
      </c>
      <c r="C406" s="15">
        <v>1</v>
      </c>
      <c r="D406" s="15">
        <v>921</v>
      </c>
      <c r="E406" s="15">
        <v>5059</v>
      </c>
      <c r="F406" s="16"/>
      <c r="G406" s="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8">
        <f>U407</f>
        <v>18385800</v>
      </c>
      <c r="V406" s="42"/>
    </row>
    <row r="407" spans="1:22" ht="22.5">
      <c r="A407" s="13" t="s">
        <v>86</v>
      </c>
      <c r="B407" s="15" t="s">
        <v>97</v>
      </c>
      <c r="C407" s="15">
        <v>1</v>
      </c>
      <c r="D407" s="15">
        <v>921</v>
      </c>
      <c r="E407" s="15">
        <v>5059</v>
      </c>
      <c r="F407" s="16">
        <v>600</v>
      </c>
      <c r="G407" s="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8">
        <f>U408</f>
        <v>18385800</v>
      </c>
      <c r="V407" s="42"/>
    </row>
    <row r="408" spans="1:22" ht="11.25">
      <c r="A408" s="13" t="s">
        <v>59</v>
      </c>
      <c r="B408" s="15" t="s">
        <v>97</v>
      </c>
      <c r="C408" s="15">
        <v>1</v>
      </c>
      <c r="D408" s="15">
        <v>921</v>
      </c>
      <c r="E408" s="15">
        <v>5059</v>
      </c>
      <c r="F408" s="16">
        <v>610</v>
      </c>
      <c r="G408" s="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8">
        <f>U409</f>
        <v>18385800</v>
      </c>
      <c r="V408" s="42"/>
    </row>
    <row r="409" spans="1:22" ht="11.25">
      <c r="A409" s="13" t="s">
        <v>162</v>
      </c>
      <c r="B409" s="15" t="s">
        <v>97</v>
      </c>
      <c r="C409" s="15">
        <v>1</v>
      </c>
      <c r="D409" s="15">
        <v>921</v>
      </c>
      <c r="E409" s="15">
        <v>5059</v>
      </c>
      <c r="F409" s="16">
        <v>612</v>
      </c>
      <c r="G409" s="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>
        <v>18385800</v>
      </c>
      <c r="S409" s="2"/>
      <c r="T409" s="2"/>
      <c r="U409" s="8">
        <f>R409</f>
        <v>18385800</v>
      </c>
      <c r="V409" s="42"/>
    </row>
    <row r="410" spans="1:22" ht="33.75">
      <c r="A410" s="51" t="s">
        <v>206</v>
      </c>
      <c r="B410" s="15" t="s">
        <v>97</v>
      </c>
      <c r="C410" s="15">
        <v>1</v>
      </c>
      <c r="D410" s="15">
        <v>921</v>
      </c>
      <c r="E410" s="15">
        <v>5081</v>
      </c>
      <c r="F410" s="16"/>
      <c r="G410" s="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8">
        <f>U411</f>
        <v>200000</v>
      </c>
      <c r="V410" s="42"/>
    </row>
    <row r="411" spans="1:22" ht="22.5">
      <c r="A411" s="13" t="s">
        <v>86</v>
      </c>
      <c r="B411" s="15" t="s">
        <v>97</v>
      </c>
      <c r="C411" s="15">
        <v>1</v>
      </c>
      <c r="D411" s="15">
        <v>921</v>
      </c>
      <c r="E411" s="15">
        <v>5081</v>
      </c>
      <c r="F411" s="16">
        <v>600</v>
      </c>
      <c r="G411" s="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8">
        <f>U412</f>
        <v>200000</v>
      </c>
      <c r="V411" s="42"/>
    </row>
    <row r="412" spans="1:22" ht="11.25">
      <c r="A412" s="13" t="s">
        <v>59</v>
      </c>
      <c r="B412" s="15" t="s">
        <v>97</v>
      </c>
      <c r="C412" s="15">
        <v>1</v>
      </c>
      <c r="D412" s="15">
        <v>921</v>
      </c>
      <c r="E412" s="15">
        <v>5081</v>
      </c>
      <c r="F412" s="16">
        <v>610</v>
      </c>
      <c r="G412" s="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8">
        <f>U413</f>
        <v>200000</v>
      </c>
      <c r="V412" s="42"/>
    </row>
    <row r="413" spans="1:22" ht="11.25">
      <c r="A413" s="13" t="s">
        <v>162</v>
      </c>
      <c r="B413" s="15" t="s">
        <v>97</v>
      </c>
      <c r="C413" s="15">
        <v>1</v>
      </c>
      <c r="D413" s="15">
        <v>921</v>
      </c>
      <c r="E413" s="15">
        <v>5081</v>
      </c>
      <c r="F413" s="16">
        <v>612</v>
      </c>
      <c r="G413" s="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>
        <v>200000</v>
      </c>
      <c r="U413" s="8">
        <f>T413</f>
        <v>200000</v>
      </c>
      <c r="V413" s="42"/>
    </row>
    <row r="414" spans="1:22" ht="21">
      <c r="A414" s="18" t="s">
        <v>99</v>
      </c>
      <c r="B414" s="19" t="s">
        <v>97</v>
      </c>
      <c r="C414" s="19">
        <v>2</v>
      </c>
      <c r="D414" s="19"/>
      <c r="E414" s="19"/>
      <c r="F414" s="16"/>
      <c r="G414" s="21">
        <f>G420</f>
        <v>32378776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1">
        <f>U420+U415</f>
        <v>40889028.16</v>
      </c>
      <c r="V414" s="41"/>
    </row>
    <row r="415" spans="1:22" ht="11.25">
      <c r="A415" s="18" t="s">
        <v>49</v>
      </c>
      <c r="B415" s="19" t="s">
        <v>97</v>
      </c>
      <c r="C415" s="19">
        <v>2</v>
      </c>
      <c r="D415" s="19">
        <v>902</v>
      </c>
      <c r="E415" s="19"/>
      <c r="F415" s="16"/>
      <c r="G415" s="2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1">
        <f>U416</f>
        <v>42000</v>
      </c>
      <c r="V415" s="41"/>
    </row>
    <row r="416" spans="1:22" ht="22.5">
      <c r="A416" s="26" t="s">
        <v>83</v>
      </c>
      <c r="B416" s="15" t="s">
        <v>97</v>
      </c>
      <c r="C416" s="15">
        <v>2</v>
      </c>
      <c r="D416" s="15">
        <v>902</v>
      </c>
      <c r="E416" s="15">
        <v>1324</v>
      </c>
      <c r="F416" s="16"/>
      <c r="G416" s="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8">
        <f>U417</f>
        <v>42000</v>
      </c>
      <c r="V416" s="42"/>
    </row>
    <row r="417" spans="1:22" ht="22.5">
      <c r="A417" s="3" t="s">
        <v>86</v>
      </c>
      <c r="B417" s="15" t="s">
        <v>97</v>
      </c>
      <c r="C417" s="15">
        <v>2</v>
      </c>
      <c r="D417" s="15">
        <v>902</v>
      </c>
      <c r="E417" s="15">
        <v>1324</v>
      </c>
      <c r="F417" s="16" t="s">
        <v>27</v>
      </c>
      <c r="G417" s="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8">
        <f>U418</f>
        <v>42000</v>
      </c>
      <c r="V417" s="42"/>
    </row>
    <row r="418" spans="1:22" ht="11.25">
      <c r="A418" s="3" t="s">
        <v>59</v>
      </c>
      <c r="B418" s="15" t="s">
        <v>97</v>
      </c>
      <c r="C418" s="15">
        <v>2</v>
      </c>
      <c r="D418" s="15">
        <v>902</v>
      </c>
      <c r="E418" s="15">
        <v>1324</v>
      </c>
      <c r="F418" s="16">
        <v>610</v>
      </c>
      <c r="G418" s="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8">
        <f>U419</f>
        <v>42000</v>
      </c>
      <c r="V418" s="42"/>
    </row>
    <row r="419" spans="1:22" ht="11.25">
      <c r="A419" s="13" t="s">
        <v>162</v>
      </c>
      <c r="B419" s="15" t="s">
        <v>97</v>
      </c>
      <c r="C419" s="15">
        <v>2</v>
      </c>
      <c r="D419" s="15">
        <v>902</v>
      </c>
      <c r="E419" s="15">
        <v>1324</v>
      </c>
      <c r="F419" s="16">
        <v>612</v>
      </c>
      <c r="G419" s="8"/>
      <c r="H419" s="2"/>
      <c r="I419" s="2"/>
      <c r="J419" s="2"/>
      <c r="K419" s="2">
        <v>42000</v>
      </c>
      <c r="L419" s="2">
        <v>0</v>
      </c>
      <c r="M419" s="2"/>
      <c r="N419" s="2"/>
      <c r="O419" s="2"/>
      <c r="P419" s="2"/>
      <c r="Q419" s="2"/>
      <c r="R419" s="2"/>
      <c r="S419" s="2">
        <v>0</v>
      </c>
      <c r="T419" s="2"/>
      <c r="U419" s="8">
        <f>G419+H419+I419+J419+K419+L419+M419+N419+O419+P419+Q419+R419+S419</f>
        <v>42000</v>
      </c>
      <c r="V419" s="42"/>
    </row>
    <row r="420" spans="1:22" ht="21">
      <c r="A420" s="18" t="s">
        <v>62</v>
      </c>
      <c r="B420" s="19" t="s">
        <v>97</v>
      </c>
      <c r="C420" s="19">
        <v>2</v>
      </c>
      <c r="D420" s="19">
        <v>921</v>
      </c>
      <c r="E420" s="19"/>
      <c r="F420" s="16"/>
      <c r="G420" s="21">
        <f>G421+G432+G436+G444+G451</f>
        <v>32378776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1">
        <f>U421+U432+U436+U444+U451+U455</f>
        <v>40847028.16</v>
      </c>
      <c r="V420" s="41"/>
    </row>
    <row r="421" spans="1:22" ht="22.5">
      <c r="A421" s="26" t="s">
        <v>69</v>
      </c>
      <c r="B421" s="15" t="s">
        <v>97</v>
      </c>
      <c r="C421" s="15">
        <v>2</v>
      </c>
      <c r="D421" s="15">
        <v>921</v>
      </c>
      <c r="E421" s="15">
        <v>1004</v>
      </c>
      <c r="F421" s="25" t="s">
        <v>0</v>
      </c>
      <c r="G421" s="8">
        <f>G422+G426+G428</f>
        <v>4676000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8">
        <f>U422+U426+U428</f>
        <v>4678415.68</v>
      </c>
      <c r="V421" s="42"/>
    </row>
    <row r="422" spans="1:22" ht="45">
      <c r="A422" s="3" t="s">
        <v>13</v>
      </c>
      <c r="B422" s="15" t="s">
        <v>97</v>
      </c>
      <c r="C422" s="15">
        <v>2</v>
      </c>
      <c r="D422" s="15">
        <v>921</v>
      </c>
      <c r="E422" s="15">
        <v>1004</v>
      </c>
      <c r="F422" s="16" t="s">
        <v>14</v>
      </c>
      <c r="G422" s="8">
        <f>G423</f>
        <v>4312078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8">
        <f>U423</f>
        <v>4314493.68</v>
      </c>
      <c r="V422" s="42"/>
    </row>
    <row r="423" spans="1:22" ht="22.5">
      <c r="A423" s="3" t="s">
        <v>15</v>
      </c>
      <c r="B423" s="15" t="s">
        <v>97</v>
      </c>
      <c r="C423" s="15">
        <v>2</v>
      </c>
      <c r="D423" s="15">
        <v>921</v>
      </c>
      <c r="E423" s="15">
        <v>1004</v>
      </c>
      <c r="F423" s="16" t="s">
        <v>16</v>
      </c>
      <c r="G423" s="8">
        <f>G424+G425</f>
        <v>4312078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8">
        <f>U424+U425</f>
        <v>4314493.68</v>
      </c>
      <c r="V423" s="42"/>
    </row>
    <row r="424" spans="1:22" ht="22.5">
      <c r="A424" s="3" t="s">
        <v>15</v>
      </c>
      <c r="B424" s="15" t="s">
        <v>97</v>
      </c>
      <c r="C424" s="15">
        <v>2</v>
      </c>
      <c r="D424" s="15">
        <v>921</v>
      </c>
      <c r="E424" s="15">
        <v>1004</v>
      </c>
      <c r="F424" s="16">
        <v>121</v>
      </c>
      <c r="G424" s="8">
        <v>4169978</v>
      </c>
      <c r="H424" s="2">
        <v>2415.68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8">
        <f>G424+H424+I424+J424+K424+L424+M424+N424+O424+P424+Q424</f>
        <v>4172393.68</v>
      </c>
      <c r="V424" s="42"/>
    </row>
    <row r="425" spans="1:22" ht="22.5">
      <c r="A425" s="3" t="s">
        <v>68</v>
      </c>
      <c r="B425" s="15" t="s">
        <v>97</v>
      </c>
      <c r="C425" s="15">
        <v>2</v>
      </c>
      <c r="D425" s="15">
        <v>921</v>
      </c>
      <c r="E425" s="15">
        <v>1004</v>
      </c>
      <c r="F425" s="16">
        <v>122</v>
      </c>
      <c r="G425" s="8">
        <v>142100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8">
        <f>G425+H425+I425+J425+K425+L425+M425+N425+O425+P425+Q425</f>
        <v>142100</v>
      </c>
      <c r="V425" s="42"/>
    </row>
    <row r="426" spans="1:22" ht="22.5">
      <c r="A426" s="3" t="s">
        <v>17</v>
      </c>
      <c r="B426" s="15" t="s">
        <v>97</v>
      </c>
      <c r="C426" s="15">
        <v>2</v>
      </c>
      <c r="D426" s="15">
        <v>921</v>
      </c>
      <c r="E426" s="15">
        <v>1004</v>
      </c>
      <c r="F426" s="16" t="s">
        <v>18</v>
      </c>
      <c r="G426" s="8">
        <f>G427</f>
        <v>360722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8">
        <f>U427</f>
        <v>360634.78</v>
      </c>
      <c r="V426" s="42"/>
    </row>
    <row r="427" spans="1:22" ht="22.5">
      <c r="A427" s="3" t="s">
        <v>19</v>
      </c>
      <c r="B427" s="15" t="s">
        <v>97</v>
      </c>
      <c r="C427" s="15">
        <v>2</v>
      </c>
      <c r="D427" s="15">
        <v>921</v>
      </c>
      <c r="E427" s="15">
        <v>1004</v>
      </c>
      <c r="F427" s="16" t="s">
        <v>20</v>
      </c>
      <c r="G427" s="8">
        <v>360722</v>
      </c>
      <c r="H427" s="2"/>
      <c r="I427" s="2"/>
      <c r="J427" s="2"/>
      <c r="K427" s="2"/>
      <c r="L427" s="2"/>
      <c r="M427" s="2"/>
      <c r="N427" s="2"/>
      <c r="O427" s="2">
        <v>-87.22</v>
      </c>
      <c r="P427" s="2"/>
      <c r="Q427" s="2"/>
      <c r="R427" s="2"/>
      <c r="S427" s="2"/>
      <c r="T427" s="2">
        <v>0</v>
      </c>
      <c r="U427" s="8">
        <f>G427+H427+I427+J427+K427+L427+M427+N427+O427+P427+Q427</f>
        <v>360634.78</v>
      </c>
      <c r="V427" s="42"/>
    </row>
    <row r="428" spans="1:22" ht="11.25">
      <c r="A428" s="3" t="s">
        <v>21</v>
      </c>
      <c r="B428" s="15" t="s">
        <v>97</v>
      </c>
      <c r="C428" s="15">
        <v>2</v>
      </c>
      <c r="D428" s="15">
        <v>921</v>
      </c>
      <c r="E428" s="15">
        <v>1004</v>
      </c>
      <c r="F428" s="16" t="s">
        <v>22</v>
      </c>
      <c r="G428" s="8">
        <f>G429</f>
        <v>3200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8">
        <f>U429</f>
        <v>3287.22</v>
      </c>
      <c r="V428" s="42"/>
    </row>
    <row r="429" spans="1:22" ht="11.25">
      <c r="A429" s="3" t="s">
        <v>50</v>
      </c>
      <c r="B429" s="15" t="s">
        <v>97</v>
      </c>
      <c r="C429" s="15">
        <v>2</v>
      </c>
      <c r="D429" s="15">
        <v>921</v>
      </c>
      <c r="E429" s="15">
        <v>1004</v>
      </c>
      <c r="F429" s="16">
        <v>850</v>
      </c>
      <c r="G429" s="8">
        <f>G430+G431</f>
        <v>3200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8">
        <f>U430+U431</f>
        <v>3287.22</v>
      </c>
      <c r="V429" s="42"/>
    </row>
    <row r="430" spans="1:22" ht="22.5" hidden="1">
      <c r="A430" s="3" t="s">
        <v>23</v>
      </c>
      <c r="B430" s="15" t="s">
        <v>97</v>
      </c>
      <c r="C430" s="15">
        <v>2</v>
      </c>
      <c r="D430" s="15">
        <v>921</v>
      </c>
      <c r="E430" s="15">
        <v>1004</v>
      </c>
      <c r="F430" s="16" t="s">
        <v>24</v>
      </c>
      <c r="G430" s="8">
        <v>0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8">
        <v>0</v>
      </c>
      <c r="V430" s="42"/>
    </row>
    <row r="431" spans="1:22" ht="11.25">
      <c r="A431" s="3" t="s">
        <v>25</v>
      </c>
      <c r="B431" s="15" t="s">
        <v>97</v>
      </c>
      <c r="C431" s="15">
        <v>2</v>
      </c>
      <c r="D431" s="15">
        <v>921</v>
      </c>
      <c r="E431" s="15">
        <v>1004</v>
      </c>
      <c r="F431" s="16" t="s">
        <v>26</v>
      </c>
      <c r="G431" s="8">
        <v>3200</v>
      </c>
      <c r="H431" s="2"/>
      <c r="I431" s="2"/>
      <c r="J431" s="2"/>
      <c r="K431" s="2"/>
      <c r="L431" s="2"/>
      <c r="M431" s="2"/>
      <c r="N431" s="2"/>
      <c r="O431" s="2">
        <v>87.22</v>
      </c>
      <c r="P431" s="2"/>
      <c r="Q431" s="2"/>
      <c r="R431" s="2"/>
      <c r="S431" s="2"/>
      <c r="T431" s="2">
        <v>0</v>
      </c>
      <c r="U431" s="8">
        <f>G431+H431+I431+J431+K431+L431+M431+N431+O431+P431+Q431</f>
        <v>3287.22</v>
      </c>
      <c r="V431" s="42"/>
    </row>
    <row r="432" spans="1:22" ht="67.5">
      <c r="A432" s="4" t="s">
        <v>138</v>
      </c>
      <c r="B432" s="15" t="s">
        <v>97</v>
      </c>
      <c r="C432" s="15">
        <v>2</v>
      </c>
      <c r="D432" s="15">
        <v>921</v>
      </c>
      <c r="E432" s="15">
        <v>1071</v>
      </c>
      <c r="F432" s="25" t="s">
        <v>0</v>
      </c>
      <c r="G432" s="8">
        <f>G433</f>
        <v>1212843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8">
        <f>U433</f>
        <v>1461060</v>
      </c>
      <c r="V432" s="42"/>
    </row>
    <row r="433" spans="1:22" ht="22.5">
      <c r="A433" s="3" t="s">
        <v>86</v>
      </c>
      <c r="B433" s="15" t="s">
        <v>97</v>
      </c>
      <c r="C433" s="15">
        <v>2</v>
      </c>
      <c r="D433" s="15">
        <v>921</v>
      </c>
      <c r="E433" s="15">
        <v>1071</v>
      </c>
      <c r="F433" s="16" t="s">
        <v>27</v>
      </c>
      <c r="G433" s="8">
        <f>G434</f>
        <v>1212843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8">
        <f>U434</f>
        <v>1461060</v>
      </c>
      <c r="V433" s="42"/>
    </row>
    <row r="434" spans="1:22" ht="11.25">
      <c r="A434" s="3" t="s">
        <v>59</v>
      </c>
      <c r="B434" s="15" t="s">
        <v>97</v>
      </c>
      <c r="C434" s="15">
        <v>2</v>
      </c>
      <c r="D434" s="15">
        <v>921</v>
      </c>
      <c r="E434" s="15">
        <v>1071</v>
      </c>
      <c r="F434" s="16">
        <v>610</v>
      </c>
      <c r="G434" s="8">
        <f>G435</f>
        <v>1212843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8">
        <f>U435</f>
        <v>1461060</v>
      </c>
      <c r="V434" s="42"/>
    </row>
    <row r="435" spans="1:22" ht="45">
      <c r="A435" s="3" t="s">
        <v>28</v>
      </c>
      <c r="B435" s="15" t="s">
        <v>97</v>
      </c>
      <c r="C435" s="15">
        <v>2</v>
      </c>
      <c r="D435" s="15">
        <v>921</v>
      </c>
      <c r="E435" s="15">
        <v>1071</v>
      </c>
      <c r="F435" s="16" t="s">
        <v>29</v>
      </c>
      <c r="G435" s="8">
        <v>1212843</v>
      </c>
      <c r="H435" s="2"/>
      <c r="I435" s="2"/>
      <c r="J435" s="2"/>
      <c r="K435" s="2"/>
      <c r="L435" s="2"/>
      <c r="M435" s="2"/>
      <c r="N435" s="2"/>
      <c r="O435" s="2"/>
      <c r="P435" s="2"/>
      <c r="Q435" s="2">
        <v>248217</v>
      </c>
      <c r="R435" s="2"/>
      <c r="S435" s="2"/>
      <c r="T435" s="2"/>
      <c r="U435" s="8">
        <f>G435+H435+I435+J435+K435+L435+M435+N435+O435+P435+Q435</f>
        <v>1461060</v>
      </c>
      <c r="V435" s="42"/>
    </row>
    <row r="436" spans="1:22" ht="45">
      <c r="A436" s="4" t="s">
        <v>139</v>
      </c>
      <c r="B436" s="15" t="s">
        <v>97</v>
      </c>
      <c r="C436" s="15">
        <v>2</v>
      </c>
      <c r="D436" s="15">
        <v>921</v>
      </c>
      <c r="E436" s="15">
        <v>1072</v>
      </c>
      <c r="F436" s="16"/>
      <c r="G436" s="8">
        <f>G437</f>
        <v>21241220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8">
        <f>U437</f>
        <v>21899830</v>
      </c>
      <c r="V436" s="42"/>
    </row>
    <row r="437" spans="1:22" ht="22.5">
      <c r="A437" s="3" t="s">
        <v>86</v>
      </c>
      <c r="B437" s="15" t="s">
        <v>97</v>
      </c>
      <c r="C437" s="15">
        <v>2</v>
      </c>
      <c r="D437" s="15">
        <v>921</v>
      </c>
      <c r="E437" s="15">
        <v>1072</v>
      </c>
      <c r="F437" s="16" t="s">
        <v>27</v>
      </c>
      <c r="G437" s="8">
        <f>G438</f>
        <v>21241220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8">
        <f>U438</f>
        <v>21899830</v>
      </c>
      <c r="V437" s="42"/>
    </row>
    <row r="438" spans="1:22" ht="11.25">
      <c r="A438" s="3" t="s">
        <v>59</v>
      </c>
      <c r="B438" s="15" t="s">
        <v>97</v>
      </c>
      <c r="C438" s="15">
        <v>2</v>
      </c>
      <c r="D438" s="15">
        <v>921</v>
      </c>
      <c r="E438" s="15">
        <v>1072</v>
      </c>
      <c r="F438" s="16">
        <v>610</v>
      </c>
      <c r="G438" s="8">
        <f>G439</f>
        <v>21241220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8">
        <f>U439</f>
        <v>21899830</v>
      </c>
      <c r="V438" s="42"/>
    </row>
    <row r="439" spans="1:22" ht="45">
      <c r="A439" s="3" t="s">
        <v>28</v>
      </c>
      <c r="B439" s="15" t="s">
        <v>97</v>
      </c>
      <c r="C439" s="15">
        <v>2</v>
      </c>
      <c r="D439" s="15">
        <v>921</v>
      </c>
      <c r="E439" s="15">
        <v>1072</v>
      </c>
      <c r="F439" s="16" t="s">
        <v>29</v>
      </c>
      <c r="G439" s="8">
        <v>21241220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>
        <v>658610</v>
      </c>
      <c r="U439" s="8">
        <f>G439+H439+I439+J439+K439+L439+M439+N439+O439+P439+Q439+T439</f>
        <v>21899830</v>
      </c>
      <c r="V439" s="42"/>
    </row>
    <row r="440" spans="1:22" ht="22.5" hidden="1">
      <c r="A440" s="26" t="s">
        <v>83</v>
      </c>
      <c r="B440" s="15" t="s">
        <v>97</v>
      </c>
      <c r="C440" s="15">
        <v>2</v>
      </c>
      <c r="D440" s="15">
        <v>902</v>
      </c>
      <c r="E440" s="15">
        <v>1324</v>
      </c>
      <c r="F440" s="16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8">
        <f>U441</f>
        <v>0</v>
      </c>
      <c r="V440" s="42"/>
    </row>
    <row r="441" spans="1:22" ht="22.5" hidden="1">
      <c r="A441" s="3" t="s">
        <v>86</v>
      </c>
      <c r="B441" s="15" t="s">
        <v>97</v>
      </c>
      <c r="C441" s="15">
        <v>2</v>
      </c>
      <c r="D441" s="15">
        <v>902</v>
      </c>
      <c r="E441" s="15">
        <v>1324</v>
      </c>
      <c r="F441" s="16" t="s">
        <v>27</v>
      </c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8">
        <f>U442</f>
        <v>0</v>
      </c>
      <c r="V441" s="42"/>
    </row>
    <row r="442" spans="1:22" ht="11.25" hidden="1">
      <c r="A442" s="3" t="s">
        <v>59</v>
      </c>
      <c r="B442" s="15" t="s">
        <v>97</v>
      </c>
      <c r="C442" s="15">
        <v>2</v>
      </c>
      <c r="D442" s="15">
        <v>902</v>
      </c>
      <c r="E442" s="15">
        <v>1324</v>
      </c>
      <c r="F442" s="16">
        <v>610</v>
      </c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8">
        <f>U443</f>
        <v>0</v>
      </c>
      <c r="V442" s="42"/>
    </row>
    <row r="443" spans="1:22" ht="11.25" hidden="1">
      <c r="A443" s="13" t="s">
        <v>162</v>
      </c>
      <c r="B443" s="15" t="s">
        <v>97</v>
      </c>
      <c r="C443" s="15">
        <v>2</v>
      </c>
      <c r="D443" s="15">
        <v>902</v>
      </c>
      <c r="E443" s="15">
        <v>1324</v>
      </c>
      <c r="F443" s="16">
        <v>612</v>
      </c>
      <c r="G443" s="8"/>
      <c r="H443" s="2"/>
      <c r="I443" s="2"/>
      <c r="J443" s="2"/>
      <c r="K443" s="2">
        <v>0</v>
      </c>
      <c r="L443" s="2"/>
      <c r="M443" s="2"/>
      <c r="N443" s="2"/>
      <c r="O443" s="2"/>
      <c r="P443" s="2"/>
      <c r="Q443" s="2"/>
      <c r="R443" s="2"/>
      <c r="S443" s="2"/>
      <c r="T443" s="2"/>
      <c r="U443" s="8">
        <v>0</v>
      </c>
      <c r="V443" s="42"/>
    </row>
    <row r="444" spans="1:22" ht="22.5">
      <c r="A444" s="26" t="s">
        <v>83</v>
      </c>
      <c r="B444" s="15" t="s">
        <v>97</v>
      </c>
      <c r="C444" s="15">
        <v>2</v>
      </c>
      <c r="D444" s="15">
        <v>921</v>
      </c>
      <c r="E444" s="15">
        <v>1324</v>
      </c>
      <c r="F444" s="16"/>
      <c r="G444" s="8">
        <f>G447</f>
        <v>1503221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8">
        <f>U447+U445</f>
        <v>9062230.479999999</v>
      </c>
      <c r="V444" s="42"/>
    </row>
    <row r="445" spans="1:22" ht="22.5">
      <c r="A445" s="3" t="s">
        <v>17</v>
      </c>
      <c r="B445" s="15" t="s">
        <v>97</v>
      </c>
      <c r="C445" s="15">
        <v>2</v>
      </c>
      <c r="D445" s="15">
        <v>921</v>
      </c>
      <c r="E445" s="15">
        <v>1324</v>
      </c>
      <c r="F445" s="16">
        <v>200</v>
      </c>
      <c r="G445" s="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8">
        <f>U446</f>
        <v>54236.2</v>
      </c>
      <c r="V445" s="42"/>
    </row>
    <row r="446" spans="1:22" ht="22.5">
      <c r="A446" s="3" t="s">
        <v>19</v>
      </c>
      <c r="B446" s="15" t="s">
        <v>97</v>
      </c>
      <c r="C446" s="15">
        <v>2</v>
      </c>
      <c r="D446" s="15">
        <v>921</v>
      </c>
      <c r="E446" s="15">
        <v>1324</v>
      </c>
      <c r="F446" s="16">
        <v>240</v>
      </c>
      <c r="G446" s="8"/>
      <c r="H446" s="2"/>
      <c r="I446" s="2"/>
      <c r="J446" s="2"/>
      <c r="K446" s="2"/>
      <c r="L446" s="2"/>
      <c r="M446" s="2"/>
      <c r="N446" s="2">
        <v>17516.2</v>
      </c>
      <c r="O446" s="2">
        <v>66720</v>
      </c>
      <c r="P446" s="2"/>
      <c r="Q446" s="2"/>
      <c r="R446" s="2"/>
      <c r="S446" s="2"/>
      <c r="T446" s="2">
        <v>-30000</v>
      </c>
      <c r="U446" s="8">
        <f>G446+H446+I446+J446+K446+L446+M446+N446+O446+P446+Q446+T446</f>
        <v>54236.2</v>
      </c>
      <c r="V446" s="42"/>
    </row>
    <row r="447" spans="1:22" ht="22.5">
      <c r="A447" s="3" t="s">
        <v>86</v>
      </c>
      <c r="B447" s="15" t="s">
        <v>97</v>
      </c>
      <c r="C447" s="15">
        <v>2</v>
      </c>
      <c r="D447" s="15">
        <v>921</v>
      </c>
      <c r="E447" s="15">
        <v>1324</v>
      </c>
      <c r="F447" s="16" t="s">
        <v>27</v>
      </c>
      <c r="G447" s="8">
        <f>G448</f>
        <v>1503221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8">
        <f>U448</f>
        <v>9007994.28</v>
      </c>
      <c r="V447" s="42"/>
    </row>
    <row r="448" spans="1:22" ht="11.25">
      <c r="A448" s="3" t="s">
        <v>59</v>
      </c>
      <c r="B448" s="15" t="s">
        <v>97</v>
      </c>
      <c r="C448" s="15">
        <v>2</v>
      </c>
      <c r="D448" s="15">
        <v>921</v>
      </c>
      <c r="E448" s="15">
        <v>1324</v>
      </c>
      <c r="F448" s="16">
        <v>610</v>
      </c>
      <c r="G448" s="8">
        <f>G449</f>
        <v>1503221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8">
        <f>U449+U450</f>
        <v>9007994.28</v>
      </c>
      <c r="V448" s="42"/>
    </row>
    <row r="449" spans="1:22" ht="45" hidden="1">
      <c r="A449" s="3" t="s">
        <v>28</v>
      </c>
      <c r="B449" s="15" t="s">
        <v>97</v>
      </c>
      <c r="C449" s="15">
        <v>2</v>
      </c>
      <c r="D449" s="15">
        <v>921</v>
      </c>
      <c r="E449" s="15">
        <v>1324</v>
      </c>
      <c r="F449" s="16" t="s">
        <v>29</v>
      </c>
      <c r="G449" s="8">
        <v>1503221</v>
      </c>
      <c r="H449" s="2">
        <v>-1503221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8">
        <f>G449+H449</f>
        <v>0</v>
      </c>
      <c r="V449" s="42"/>
    </row>
    <row r="450" spans="1:22" ht="11.25">
      <c r="A450" s="13" t="s">
        <v>162</v>
      </c>
      <c r="B450" s="15" t="s">
        <v>97</v>
      </c>
      <c r="C450" s="15">
        <v>2</v>
      </c>
      <c r="D450" s="15">
        <v>921</v>
      </c>
      <c r="E450" s="15">
        <v>1324</v>
      </c>
      <c r="F450" s="16">
        <v>612</v>
      </c>
      <c r="G450" s="8"/>
      <c r="H450" s="2">
        <v>1503221</v>
      </c>
      <c r="I450" s="2">
        <v>1023000</v>
      </c>
      <c r="J450" s="2"/>
      <c r="K450" s="2">
        <v>1665297</v>
      </c>
      <c r="L450" s="2">
        <v>234298</v>
      </c>
      <c r="M450" s="2">
        <v>582466.96</v>
      </c>
      <c r="N450" s="2">
        <v>200200</v>
      </c>
      <c r="O450" s="2">
        <v>904201.38</v>
      </c>
      <c r="P450" s="2">
        <v>607584</v>
      </c>
      <c r="Q450" s="2">
        <v>351419</v>
      </c>
      <c r="R450" s="2"/>
      <c r="S450" s="2">
        <v>1099086.37</v>
      </c>
      <c r="T450" s="2">
        <v>837220.57</v>
      </c>
      <c r="U450" s="8">
        <f>G450+H450+I450+J450+K450+L450+M450+N450+O450+P450+Q450+S450+T450</f>
        <v>9007994.28</v>
      </c>
      <c r="V450" s="42"/>
    </row>
    <row r="451" spans="1:22" ht="33.75">
      <c r="A451" s="5" t="s">
        <v>140</v>
      </c>
      <c r="B451" s="15" t="s">
        <v>97</v>
      </c>
      <c r="C451" s="15">
        <v>2</v>
      </c>
      <c r="D451" s="15">
        <v>921</v>
      </c>
      <c r="E451" s="15">
        <v>1478</v>
      </c>
      <c r="F451" s="16"/>
      <c r="G451" s="8">
        <f>G452</f>
        <v>3745492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8">
        <f>U452</f>
        <v>3745492</v>
      </c>
      <c r="V451" s="42"/>
    </row>
    <row r="452" spans="1:22" ht="11.25">
      <c r="A452" s="3" t="s">
        <v>34</v>
      </c>
      <c r="B452" s="15" t="s">
        <v>97</v>
      </c>
      <c r="C452" s="15">
        <v>2</v>
      </c>
      <c r="D452" s="15">
        <v>921</v>
      </c>
      <c r="E452" s="15">
        <v>1478</v>
      </c>
      <c r="F452" s="16">
        <v>300</v>
      </c>
      <c r="G452" s="8">
        <f>G453</f>
        <v>3745492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8">
        <f>U453</f>
        <v>3745492</v>
      </c>
      <c r="V452" s="42"/>
    </row>
    <row r="453" spans="1:22" ht="11.25">
      <c r="A453" s="3" t="s">
        <v>60</v>
      </c>
      <c r="B453" s="15" t="s">
        <v>97</v>
      </c>
      <c r="C453" s="15">
        <v>2</v>
      </c>
      <c r="D453" s="15">
        <v>921</v>
      </c>
      <c r="E453" s="15">
        <v>1478</v>
      </c>
      <c r="F453" s="16">
        <v>310</v>
      </c>
      <c r="G453" s="8">
        <f>G454</f>
        <v>3745492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8">
        <f>U454</f>
        <v>3745492</v>
      </c>
      <c r="V453" s="42"/>
    </row>
    <row r="454" spans="1:22" ht="22.5">
      <c r="A454" s="3" t="s">
        <v>39</v>
      </c>
      <c r="B454" s="15" t="s">
        <v>97</v>
      </c>
      <c r="C454" s="15">
        <v>2</v>
      </c>
      <c r="D454" s="15">
        <v>921</v>
      </c>
      <c r="E454" s="15">
        <v>1478</v>
      </c>
      <c r="F454" s="16">
        <v>313</v>
      </c>
      <c r="G454" s="8">
        <v>3745492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8">
        <f>G454+H454+I454+J454+K454+L454+M454+N454+O454+P454+Q454</f>
        <v>3745492</v>
      </c>
      <c r="V454" s="42"/>
    </row>
    <row r="455" spans="1:22" ht="24" hidden="1">
      <c r="A455" s="53" t="s">
        <v>184</v>
      </c>
      <c r="B455" s="15" t="s">
        <v>97</v>
      </c>
      <c r="C455" s="15">
        <v>2</v>
      </c>
      <c r="D455" s="15">
        <v>921</v>
      </c>
      <c r="E455" s="15">
        <v>1479</v>
      </c>
      <c r="F455" s="16"/>
      <c r="G455" s="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8">
        <f>U456</f>
        <v>0</v>
      </c>
      <c r="V455" s="42"/>
    </row>
    <row r="456" spans="1:22" ht="22.5" hidden="1">
      <c r="A456" s="3" t="s">
        <v>86</v>
      </c>
      <c r="B456" s="15" t="s">
        <v>97</v>
      </c>
      <c r="C456" s="15">
        <v>2</v>
      </c>
      <c r="D456" s="15">
        <v>921</v>
      </c>
      <c r="E456" s="15">
        <v>1479</v>
      </c>
      <c r="F456" s="16">
        <v>600</v>
      </c>
      <c r="G456" s="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8">
        <f>U457</f>
        <v>0</v>
      </c>
      <c r="V456" s="42"/>
    </row>
    <row r="457" spans="1:22" ht="11.25" hidden="1">
      <c r="A457" s="3" t="s">
        <v>59</v>
      </c>
      <c r="B457" s="15" t="s">
        <v>97</v>
      </c>
      <c r="C457" s="15">
        <v>2</v>
      </c>
      <c r="D457" s="15">
        <v>921</v>
      </c>
      <c r="E457" s="15">
        <v>1479</v>
      </c>
      <c r="F457" s="16">
        <v>610</v>
      </c>
      <c r="G457" s="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8">
        <f>U458</f>
        <v>0</v>
      </c>
      <c r="V457" s="42"/>
    </row>
    <row r="458" spans="1:22" ht="11.25" hidden="1">
      <c r="A458" s="13" t="s">
        <v>162</v>
      </c>
      <c r="B458" s="15" t="s">
        <v>97</v>
      </c>
      <c r="C458" s="15">
        <v>2</v>
      </c>
      <c r="D458" s="15">
        <v>921</v>
      </c>
      <c r="E458" s="15">
        <v>1479</v>
      </c>
      <c r="F458" s="16">
        <v>612</v>
      </c>
      <c r="G458" s="8"/>
      <c r="H458" s="2"/>
      <c r="I458" s="2"/>
      <c r="J458" s="2"/>
      <c r="K458" s="2"/>
      <c r="L458" s="2">
        <v>0</v>
      </c>
      <c r="M458" s="2"/>
      <c r="N458" s="2"/>
      <c r="O458" s="2"/>
      <c r="P458" s="2"/>
      <c r="Q458" s="2"/>
      <c r="R458" s="2"/>
      <c r="S458" s="2"/>
      <c r="T458" s="2"/>
      <c r="U458" s="8">
        <f>L458</f>
        <v>0</v>
      </c>
      <c r="V458" s="42"/>
    </row>
    <row r="459" spans="1:22" ht="31.5">
      <c r="A459" s="18" t="s">
        <v>100</v>
      </c>
      <c r="B459" s="19" t="s">
        <v>101</v>
      </c>
      <c r="C459" s="19"/>
      <c r="D459" s="19"/>
      <c r="E459" s="19"/>
      <c r="F459" s="20"/>
      <c r="G459" s="21">
        <f>G460</f>
        <v>15210822.530000001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1">
        <f>U460</f>
        <v>13097479.030000001</v>
      </c>
      <c r="V459" s="41"/>
    </row>
    <row r="460" spans="1:22" ht="21">
      <c r="A460" s="28" t="s">
        <v>64</v>
      </c>
      <c r="B460" s="19" t="s">
        <v>101</v>
      </c>
      <c r="C460" s="19">
        <v>0</v>
      </c>
      <c r="D460" s="19">
        <v>961</v>
      </c>
      <c r="E460" s="19"/>
      <c r="F460" s="24"/>
      <c r="G460" s="21">
        <f>G461+G472+G476</f>
        <v>15210822.530000001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1">
        <f>U461+U472+U476</f>
        <v>13097479.030000001</v>
      </c>
      <c r="V460" s="41"/>
    </row>
    <row r="461" spans="1:22" ht="22.5">
      <c r="A461" s="26" t="s">
        <v>82</v>
      </c>
      <c r="B461" s="15" t="s">
        <v>101</v>
      </c>
      <c r="C461" s="15">
        <v>0</v>
      </c>
      <c r="D461" s="15">
        <v>961</v>
      </c>
      <c r="E461" s="31">
        <v>1004</v>
      </c>
      <c r="F461" s="25" t="s">
        <v>0</v>
      </c>
      <c r="G461" s="8">
        <f>G462+G466+G468</f>
        <v>7239000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8">
        <f>U462+U466+U468</f>
        <v>7245100</v>
      </c>
      <c r="V461" s="42"/>
    </row>
    <row r="462" spans="1:22" ht="45">
      <c r="A462" s="3" t="s">
        <v>13</v>
      </c>
      <c r="B462" s="15" t="s">
        <v>101</v>
      </c>
      <c r="C462" s="15">
        <v>0</v>
      </c>
      <c r="D462" s="15">
        <v>961</v>
      </c>
      <c r="E462" s="31">
        <v>1004</v>
      </c>
      <c r="F462" s="16" t="s">
        <v>14</v>
      </c>
      <c r="G462" s="8">
        <f>G463</f>
        <v>6443341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8">
        <f>U463</f>
        <v>6340451</v>
      </c>
      <c r="V462" s="42"/>
    </row>
    <row r="463" spans="1:22" ht="22.5">
      <c r="A463" s="3" t="s">
        <v>15</v>
      </c>
      <c r="B463" s="15" t="s">
        <v>101</v>
      </c>
      <c r="C463" s="15">
        <v>0</v>
      </c>
      <c r="D463" s="15">
        <v>961</v>
      </c>
      <c r="E463" s="31">
        <v>1004</v>
      </c>
      <c r="F463" s="16" t="s">
        <v>16</v>
      </c>
      <c r="G463" s="8">
        <f>G464+G465</f>
        <v>6443341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8">
        <f>U464+U465</f>
        <v>6340451</v>
      </c>
      <c r="V463" s="42"/>
    </row>
    <row r="464" spans="1:22" ht="33.75">
      <c r="A464" s="3" t="s">
        <v>84</v>
      </c>
      <c r="B464" s="15" t="s">
        <v>101</v>
      </c>
      <c r="C464" s="15">
        <v>0</v>
      </c>
      <c r="D464" s="15">
        <v>961</v>
      </c>
      <c r="E464" s="31">
        <v>1004</v>
      </c>
      <c r="F464" s="16">
        <v>121</v>
      </c>
      <c r="G464" s="8">
        <v>6213726</v>
      </c>
      <c r="H464" s="2">
        <v>184973</v>
      </c>
      <c r="I464" s="2"/>
      <c r="J464" s="2"/>
      <c r="K464" s="2">
        <v>-225673</v>
      </c>
      <c r="L464" s="2"/>
      <c r="M464" s="2"/>
      <c r="N464" s="2">
        <v>-79514</v>
      </c>
      <c r="O464" s="2"/>
      <c r="P464" s="2"/>
      <c r="Q464" s="2">
        <v>35926</v>
      </c>
      <c r="R464" s="2"/>
      <c r="S464" s="2"/>
      <c r="T464" s="2"/>
      <c r="U464" s="8">
        <f>G464+H464+I464+J464+K464+L464+M464+N464+O464+P464+Q464</f>
        <v>6129438</v>
      </c>
      <c r="V464" s="42"/>
    </row>
    <row r="465" spans="1:22" ht="22.5">
      <c r="A465" s="3" t="s">
        <v>68</v>
      </c>
      <c r="B465" s="15" t="s">
        <v>101</v>
      </c>
      <c r="C465" s="15">
        <v>0</v>
      </c>
      <c r="D465" s="15">
        <v>961</v>
      </c>
      <c r="E465" s="31">
        <v>1004</v>
      </c>
      <c r="F465" s="16">
        <v>122</v>
      </c>
      <c r="G465" s="8">
        <v>229615</v>
      </c>
      <c r="H465" s="2"/>
      <c r="I465" s="2"/>
      <c r="J465" s="2"/>
      <c r="K465" s="2"/>
      <c r="L465" s="2"/>
      <c r="M465" s="2"/>
      <c r="N465" s="2"/>
      <c r="O465" s="2"/>
      <c r="P465" s="2"/>
      <c r="Q465" s="2">
        <v>-18602</v>
      </c>
      <c r="R465" s="2"/>
      <c r="S465" s="2"/>
      <c r="T465" s="2"/>
      <c r="U465" s="8">
        <f>G465+H465+I465+J465+K465+L465+M465+N465+O465+P465+Q465</f>
        <v>211013</v>
      </c>
      <c r="V465" s="42"/>
    </row>
    <row r="466" spans="1:22" ht="22.5">
      <c r="A466" s="3" t="s">
        <v>17</v>
      </c>
      <c r="B466" s="15" t="s">
        <v>101</v>
      </c>
      <c r="C466" s="15">
        <v>0</v>
      </c>
      <c r="D466" s="15">
        <v>961</v>
      </c>
      <c r="E466" s="31">
        <v>1004</v>
      </c>
      <c r="F466" s="16" t="s">
        <v>18</v>
      </c>
      <c r="G466" s="8">
        <f>G467</f>
        <v>782555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8">
        <f>U467</f>
        <v>891545</v>
      </c>
      <c r="V466" s="42"/>
    </row>
    <row r="467" spans="1:22" ht="22.5">
      <c r="A467" s="3" t="s">
        <v>19</v>
      </c>
      <c r="B467" s="15" t="s">
        <v>101</v>
      </c>
      <c r="C467" s="15">
        <v>0</v>
      </c>
      <c r="D467" s="15">
        <v>961</v>
      </c>
      <c r="E467" s="31">
        <v>1004</v>
      </c>
      <c r="F467" s="16" t="s">
        <v>20</v>
      </c>
      <c r="G467" s="8">
        <v>782555</v>
      </c>
      <c r="H467" s="2"/>
      <c r="I467" s="2"/>
      <c r="J467" s="2"/>
      <c r="K467" s="2"/>
      <c r="L467" s="2"/>
      <c r="M467" s="2"/>
      <c r="N467" s="2">
        <v>79514</v>
      </c>
      <c r="O467" s="2"/>
      <c r="P467" s="2"/>
      <c r="Q467" s="2">
        <v>29476</v>
      </c>
      <c r="R467" s="2"/>
      <c r="S467" s="2"/>
      <c r="T467" s="2"/>
      <c r="U467" s="8">
        <f>G467+H467+I467+J467+K467+L467+M467+N467+O467+P467+Q467</f>
        <v>891545</v>
      </c>
      <c r="V467" s="42"/>
    </row>
    <row r="468" spans="1:22" ht="11.25">
      <c r="A468" s="3" t="s">
        <v>21</v>
      </c>
      <c r="B468" s="15" t="s">
        <v>101</v>
      </c>
      <c r="C468" s="15">
        <v>0</v>
      </c>
      <c r="D468" s="15">
        <v>961</v>
      </c>
      <c r="E468" s="31">
        <v>1004</v>
      </c>
      <c r="F468" s="16" t="s">
        <v>22</v>
      </c>
      <c r="G468" s="8">
        <f>G469</f>
        <v>13104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8">
        <f>U469</f>
        <v>13104</v>
      </c>
      <c r="V468" s="42"/>
    </row>
    <row r="469" spans="1:22" ht="11.25">
      <c r="A469" s="3" t="s">
        <v>50</v>
      </c>
      <c r="B469" s="15" t="s">
        <v>101</v>
      </c>
      <c r="C469" s="15">
        <v>0</v>
      </c>
      <c r="D469" s="15">
        <v>961</v>
      </c>
      <c r="E469" s="31">
        <v>1004</v>
      </c>
      <c r="F469" s="16">
        <v>850</v>
      </c>
      <c r="G469" s="8">
        <f>G470+G471</f>
        <v>13104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8">
        <f>U470+U471</f>
        <v>13104</v>
      </c>
      <c r="V469" s="42"/>
    </row>
    <row r="470" spans="1:22" ht="22.5">
      <c r="A470" s="3" t="s">
        <v>23</v>
      </c>
      <c r="B470" s="15" t="s">
        <v>101</v>
      </c>
      <c r="C470" s="15">
        <v>0</v>
      </c>
      <c r="D470" s="15">
        <v>961</v>
      </c>
      <c r="E470" s="31">
        <v>1004</v>
      </c>
      <c r="F470" s="16" t="s">
        <v>24</v>
      </c>
      <c r="G470" s="8">
        <v>6100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8">
        <f>G470+H470+I470+J470+K470+L470+M470+N470+O470+P470+Q470</f>
        <v>6100</v>
      </c>
      <c r="V470" s="42"/>
    </row>
    <row r="471" spans="1:22" ht="11.25">
      <c r="A471" s="3" t="s">
        <v>25</v>
      </c>
      <c r="B471" s="15" t="s">
        <v>101</v>
      </c>
      <c r="C471" s="15">
        <v>0</v>
      </c>
      <c r="D471" s="15">
        <v>961</v>
      </c>
      <c r="E471" s="31">
        <v>1004</v>
      </c>
      <c r="F471" s="16" t="s">
        <v>26</v>
      </c>
      <c r="G471" s="8">
        <v>7004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8">
        <f>G471+H471+I471+J471+K471+L471+M471+N471+O471+P471+Q471</f>
        <v>7004</v>
      </c>
      <c r="V471" s="42"/>
    </row>
    <row r="472" spans="1:22" ht="22.5">
      <c r="A472" s="4" t="s">
        <v>141</v>
      </c>
      <c r="B472" s="15" t="s">
        <v>101</v>
      </c>
      <c r="C472" s="15">
        <v>0</v>
      </c>
      <c r="D472" s="15">
        <v>961</v>
      </c>
      <c r="E472" s="15">
        <v>1400</v>
      </c>
      <c r="F472" s="25" t="s">
        <v>0</v>
      </c>
      <c r="G472" s="8">
        <f>G473</f>
        <v>7971822.53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8">
        <f>U473</f>
        <v>5852379.03</v>
      </c>
      <c r="V472" s="42"/>
    </row>
    <row r="473" spans="1:22" ht="11.25">
      <c r="A473" s="3" t="s">
        <v>42</v>
      </c>
      <c r="B473" s="15" t="s">
        <v>101</v>
      </c>
      <c r="C473" s="15">
        <v>0</v>
      </c>
      <c r="D473" s="15">
        <v>961</v>
      </c>
      <c r="E473" s="15">
        <v>1400</v>
      </c>
      <c r="F473" s="16" t="s">
        <v>43</v>
      </c>
      <c r="G473" s="8">
        <f>G474</f>
        <v>7971822.53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8">
        <f>U474</f>
        <v>5852379.03</v>
      </c>
      <c r="V473" s="42"/>
    </row>
    <row r="474" spans="1:22" ht="11.25">
      <c r="A474" s="3" t="s">
        <v>65</v>
      </c>
      <c r="B474" s="15" t="s">
        <v>101</v>
      </c>
      <c r="C474" s="15">
        <v>0</v>
      </c>
      <c r="D474" s="15">
        <v>961</v>
      </c>
      <c r="E474" s="15">
        <v>1400</v>
      </c>
      <c r="F474" s="16">
        <v>730</v>
      </c>
      <c r="G474" s="8">
        <v>7971822.53</v>
      </c>
      <c r="H474" s="2"/>
      <c r="I474" s="2"/>
      <c r="J474" s="2"/>
      <c r="K474" s="2"/>
      <c r="L474" s="2"/>
      <c r="M474" s="2"/>
      <c r="N474" s="2"/>
      <c r="O474" s="2"/>
      <c r="P474" s="2"/>
      <c r="Q474" s="2">
        <v>-519443.5</v>
      </c>
      <c r="R474" s="2"/>
      <c r="S474" s="2"/>
      <c r="T474" s="2">
        <v>-1600000</v>
      </c>
      <c r="U474" s="8">
        <f>G474+H474+I474+J474+K474+L474+M474+N474+O474+P474+Q474+T474</f>
        <v>5852379.03</v>
      </c>
      <c r="V474" s="42"/>
    </row>
    <row r="475" spans="1:22" ht="11.25" hidden="1">
      <c r="A475" s="3" t="s">
        <v>66</v>
      </c>
      <c r="B475" s="15" t="s">
        <v>101</v>
      </c>
      <c r="C475" s="15">
        <v>0</v>
      </c>
      <c r="D475" s="15">
        <v>961</v>
      </c>
      <c r="E475" s="15"/>
      <c r="F475" s="16"/>
      <c r="G475" s="8">
        <f>G476</f>
        <v>0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8">
        <f>U476</f>
        <v>0</v>
      </c>
      <c r="V475" s="42"/>
    </row>
    <row r="476" spans="1:22" ht="11.25" hidden="1">
      <c r="A476" s="3" t="s">
        <v>66</v>
      </c>
      <c r="B476" s="15" t="s">
        <v>101</v>
      </c>
      <c r="C476" s="15">
        <v>0</v>
      </c>
      <c r="D476" s="15">
        <v>961</v>
      </c>
      <c r="E476" s="15">
        <v>1014</v>
      </c>
      <c r="F476" s="16"/>
      <c r="G476" s="8">
        <f>G477</f>
        <v>0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8">
        <f>U477</f>
        <v>0</v>
      </c>
      <c r="V476" s="42"/>
    </row>
    <row r="477" spans="1:22" ht="11.25" hidden="1">
      <c r="A477" s="3" t="s">
        <v>66</v>
      </c>
      <c r="B477" s="15" t="s">
        <v>101</v>
      </c>
      <c r="C477" s="15">
        <v>0</v>
      </c>
      <c r="D477" s="15">
        <v>961</v>
      </c>
      <c r="E477" s="15">
        <v>1014</v>
      </c>
      <c r="F477" s="16">
        <v>999</v>
      </c>
      <c r="G477" s="8">
        <v>0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8">
        <v>0</v>
      </c>
      <c r="V477" s="42"/>
    </row>
    <row r="478" spans="1:22" ht="31.5">
      <c r="A478" s="28" t="s">
        <v>102</v>
      </c>
      <c r="B478" s="19" t="s">
        <v>103</v>
      </c>
      <c r="C478" s="19"/>
      <c r="D478" s="19"/>
      <c r="E478" s="19"/>
      <c r="F478" s="20"/>
      <c r="G478" s="21">
        <f>G483+G487+G491</f>
        <v>140880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1">
        <f>U483+U487+U491+U479</f>
        <v>214080</v>
      </c>
      <c r="V478" s="41"/>
    </row>
    <row r="479" spans="1:22" ht="11.25">
      <c r="A479" s="22" t="s">
        <v>49</v>
      </c>
      <c r="B479" s="19" t="s">
        <v>103</v>
      </c>
      <c r="C479" s="19">
        <v>0</v>
      </c>
      <c r="D479" s="19">
        <v>902</v>
      </c>
      <c r="E479" s="19"/>
      <c r="F479" s="20"/>
      <c r="G479" s="2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1">
        <f>U480</f>
        <v>30000</v>
      </c>
      <c r="V479" s="41"/>
    </row>
    <row r="480" spans="1:22" ht="22.5">
      <c r="A480" s="4" t="s">
        <v>80</v>
      </c>
      <c r="B480" s="15" t="s">
        <v>103</v>
      </c>
      <c r="C480" s="15">
        <v>0</v>
      </c>
      <c r="D480" s="19">
        <v>902</v>
      </c>
      <c r="E480" s="15">
        <v>1122</v>
      </c>
      <c r="F480" s="16"/>
      <c r="G480" s="2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1">
        <f>U481</f>
        <v>30000</v>
      </c>
      <c r="V480" s="41"/>
    </row>
    <row r="481" spans="1:22" ht="22.5">
      <c r="A481" s="3" t="s">
        <v>17</v>
      </c>
      <c r="B481" s="15" t="s">
        <v>103</v>
      </c>
      <c r="C481" s="15">
        <v>0</v>
      </c>
      <c r="D481" s="19">
        <v>902</v>
      </c>
      <c r="E481" s="15">
        <v>1122</v>
      </c>
      <c r="F481" s="16" t="s">
        <v>18</v>
      </c>
      <c r="G481" s="2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1">
        <f>U482</f>
        <v>30000</v>
      </c>
      <c r="V481" s="41"/>
    </row>
    <row r="482" spans="1:22" ht="22.5">
      <c r="A482" s="3" t="s">
        <v>19</v>
      </c>
      <c r="B482" s="15" t="s">
        <v>103</v>
      </c>
      <c r="C482" s="15">
        <v>0</v>
      </c>
      <c r="D482" s="19">
        <v>902</v>
      </c>
      <c r="E482" s="15">
        <v>1122</v>
      </c>
      <c r="F482" s="16" t="s">
        <v>20</v>
      </c>
      <c r="G482" s="21"/>
      <c r="H482" s="2"/>
      <c r="I482" s="2"/>
      <c r="J482" s="2"/>
      <c r="K482" s="2"/>
      <c r="L482" s="2"/>
      <c r="M482" s="2"/>
      <c r="N482" s="2"/>
      <c r="O482" s="2"/>
      <c r="P482" s="2">
        <v>30000</v>
      </c>
      <c r="Q482" s="2">
        <v>0</v>
      </c>
      <c r="R482" s="2"/>
      <c r="S482" s="2"/>
      <c r="T482" s="2"/>
      <c r="U482" s="8">
        <f>G482+H482+I482+J482+K482+L482+M482+N482+O482+P482+Q482</f>
        <v>30000</v>
      </c>
      <c r="V482" s="41"/>
    </row>
    <row r="483" spans="1:22" ht="11.25">
      <c r="A483" s="18" t="s">
        <v>61</v>
      </c>
      <c r="B483" s="19" t="s">
        <v>103</v>
      </c>
      <c r="C483" s="19">
        <v>0</v>
      </c>
      <c r="D483" s="19">
        <v>903</v>
      </c>
      <c r="E483" s="19"/>
      <c r="F483" s="20"/>
      <c r="G483" s="21">
        <f>G484</f>
        <v>41600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1">
        <f>U484</f>
        <v>71600</v>
      </c>
      <c r="V483" s="41"/>
    </row>
    <row r="484" spans="1:22" ht="22.5">
      <c r="A484" s="4" t="s">
        <v>80</v>
      </c>
      <c r="B484" s="15" t="s">
        <v>103</v>
      </c>
      <c r="C484" s="15">
        <v>0</v>
      </c>
      <c r="D484" s="15">
        <v>903</v>
      </c>
      <c r="E484" s="15">
        <v>1122</v>
      </c>
      <c r="F484" s="16"/>
      <c r="G484" s="8">
        <f>G485</f>
        <v>41600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8">
        <f>U485</f>
        <v>71600</v>
      </c>
      <c r="V484" s="42"/>
    </row>
    <row r="485" spans="1:22" ht="22.5">
      <c r="A485" s="3" t="s">
        <v>17</v>
      </c>
      <c r="B485" s="15" t="s">
        <v>103</v>
      </c>
      <c r="C485" s="15">
        <v>0</v>
      </c>
      <c r="D485" s="15">
        <v>903</v>
      </c>
      <c r="E485" s="15">
        <v>1122</v>
      </c>
      <c r="F485" s="16" t="s">
        <v>18</v>
      </c>
      <c r="G485" s="8">
        <f>G486</f>
        <v>41600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8">
        <f>U486</f>
        <v>71600</v>
      </c>
      <c r="V485" s="42"/>
    </row>
    <row r="486" spans="1:22" ht="22.5">
      <c r="A486" s="3" t="s">
        <v>19</v>
      </c>
      <c r="B486" s="15" t="s">
        <v>103</v>
      </c>
      <c r="C486" s="15">
        <v>0</v>
      </c>
      <c r="D486" s="15">
        <v>903</v>
      </c>
      <c r="E486" s="15">
        <v>1122</v>
      </c>
      <c r="F486" s="16" t="s">
        <v>20</v>
      </c>
      <c r="G486" s="8">
        <v>41600</v>
      </c>
      <c r="H486" s="2"/>
      <c r="I486" s="2"/>
      <c r="J486" s="2"/>
      <c r="K486" s="2"/>
      <c r="L486" s="2"/>
      <c r="M486" s="2"/>
      <c r="N486" s="2"/>
      <c r="O486" s="2"/>
      <c r="P486" s="2">
        <v>30000</v>
      </c>
      <c r="Q486" s="2"/>
      <c r="R486" s="2"/>
      <c r="S486" s="2"/>
      <c r="T486" s="2"/>
      <c r="U486" s="8">
        <f>G486+H486+I486+J486+K486+L486+M486+N486+O486+P486+Q486</f>
        <v>71600</v>
      </c>
      <c r="V486" s="42"/>
    </row>
    <row r="487" spans="1:22" ht="21">
      <c r="A487" s="18" t="s">
        <v>62</v>
      </c>
      <c r="B487" s="19" t="s">
        <v>103</v>
      </c>
      <c r="C487" s="19">
        <v>0</v>
      </c>
      <c r="D487" s="19">
        <v>921</v>
      </c>
      <c r="E487" s="19"/>
      <c r="F487" s="20"/>
      <c r="G487" s="21">
        <f>G488</f>
        <v>53380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1">
        <f>U488</f>
        <v>83380</v>
      </c>
      <c r="V487" s="41"/>
    </row>
    <row r="488" spans="1:22" ht="22.5">
      <c r="A488" s="4" t="s">
        <v>80</v>
      </c>
      <c r="B488" s="15" t="s">
        <v>103</v>
      </c>
      <c r="C488" s="15">
        <v>0</v>
      </c>
      <c r="D488" s="15">
        <v>921</v>
      </c>
      <c r="E488" s="15">
        <v>1122</v>
      </c>
      <c r="F488" s="16"/>
      <c r="G488" s="8">
        <f>G489</f>
        <v>53380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8">
        <f>U489</f>
        <v>83380</v>
      </c>
      <c r="V488" s="42"/>
    </row>
    <row r="489" spans="1:22" ht="22.5">
      <c r="A489" s="3" t="s">
        <v>17</v>
      </c>
      <c r="B489" s="15" t="s">
        <v>103</v>
      </c>
      <c r="C489" s="15">
        <v>0</v>
      </c>
      <c r="D489" s="15">
        <v>921</v>
      </c>
      <c r="E489" s="15">
        <v>1122</v>
      </c>
      <c r="F489" s="16" t="s">
        <v>18</v>
      </c>
      <c r="G489" s="8">
        <f>G490</f>
        <v>53380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8">
        <f>U490</f>
        <v>83380</v>
      </c>
      <c r="V489" s="42"/>
    </row>
    <row r="490" spans="1:22" ht="22.5">
      <c r="A490" s="3" t="s">
        <v>19</v>
      </c>
      <c r="B490" s="15" t="s">
        <v>103</v>
      </c>
      <c r="C490" s="15">
        <v>0</v>
      </c>
      <c r="D490" s="15">
        <v>921</v>
      </c>
      <c r="E490" s="15">
        <v>1122</v>
      </c>
      <c r="F490" s="16" t="s">
        <v>20</v>
      </c>
      <c r="G490" s="8">
        <v>53380</v>
      </c>
      <c r="H490" s="2"/>
      <c r="I490" s="2"/>
      <c r="J490" s="2"/>
      <c r="K490" s="2"/>
      <c r="L490" s="2"/>
      <c r="M490" s="2"/>
      <c r="N490" s="2"/>
      <c r="O490" s="2"/>
      <c r="P490" s="2">
        <v>30000</v>
      </c>
      <c r="Q490" s="2"/>
      <c r="R490" s="2"/>
      <c r="S490" s="2"/>
      <c r="T490" s="2"/>
      <c r="U490" s="8">
        <f>G490+H490+I490+J490+K490+L490+M490+N490+O490+P490+Q490</f>
        <v>83380</v>
      </c>
      <c r="V490" s="42"/>
    </row>
    <row r="491" spans="1:22" s="44" customFormat="1" ht="21">
      <c r="A491" s="18" t="s">
        <v>64</v>
      </c>
      <c r="B491" s="19" t="s">
        <v>103</v>
      </c>
      <c r="C491" s="19">
        <v>0</v>
      </c>
      <c r="D491" s="19">
        <v>961</v>
      </c>
      <c r="E491" s="19"/>
      <c r="F491" s="20"/>
      <c r="G491" s="21">
        <f>G492</f>
        <v>45900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">
        <f>U492</f>
        <v>29100</v>
      </c>
      <c r="V491" s="41"/>
    </row>
    <row r="492" spans="1:22" ht="22.5">
      <c r="A492" s="4" t="s">
        <v>80</v>
      </c>
      <c r="B492" s="15" t="s">
        <v>103</v>
      </c>
      <c r="C492" s="15">
        <v>0</v>
      </c>
      <c r="D492" s="15">
        <v>961</v>
      </c>
      <c r="E492" s="15">
        <v>1122</v>
      </c>
      <c r="F492" s="16"/>
      <c r="G492" s="8">
        <f>G493</f>
        <v>45900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8">
        <f>U493</f>
        <v>29100</v>
      </c>
      <c r="V492" s="42"/>
    </row>
    <row r="493" spans="1:22" ht="22.5">
      <c r="A493" s="3" t="s">
        <v>17</v>
      </c>
      <c r="B493" s="15" t="s">
        <v>103</v>
      </c>
      <c r="C493" s="15">
        <v>0</v>
      </c>
      <c r="D493" s="15">
        <v>961</v>
      </c>
      <c r="E493" s="15">
        <v>1122</v>
      </c>
      <c r="F493" s="16" t="s">
        <v>18</v>
      </c>
      <c r="G493" s="8">
        <f>G494</f>
        <v>45900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8">
        <f>U494</f>
        <v>29100</v>
      </c>
      <c r="V493" s="42"/>
    </row>
    <row r="494" spans="1:22" ht="22.5">
      <c r="A494" s="3" t="s">
        <v>19</v>
      </c>
      <c r="B494" s="15" t="s">
        <v>103</v>
      </c>
      <c r="C494" s="15">
        <v>0</v>
      </c>
      <c r="D494" s="15">
        <v>961</v>
      </c>
      <c r="E494" s="15">
        <v>1122</v>
      </c>
      <c r="F494" s="16" t="s">
        <v>20</v>
      </c>
      <c r="G494" s="8">
        <v>45900</v>
      </c>
      <c r="H494" s="2"/>
      <c r="I494" s="2"/>
      <c r="J494" s="2"/>
      <c r="K494" s="2"/>
      <c r="L494" s="2"/>
      <c r="M494" s="2"/>
      <c r="N494" s="2"/>
      <c r="O494" s="2"/>
      <c r="P494" s="2">
        <v>30000</v>
      </c>
      <c r="Q494" s="2">
        <v>-46800</v>
      </c>
      <c r="R494" s="2"/>
      <c r="S494" s="2"/>
      <c r="T494" s="2"/>
      <c r="U494" s="8">
        <f>G494+H494+I494+J494+K494+L494+M494+N494+O494+P494+Q494</f>
        <v>29100</v>
      </c>
      <c r="V494" s="42"/>
    </row>
    <row r="495" spans="1:22" ht="31.5">
      <c r="A495" s="18" t="s">
        <v>148</v>
      </c>
      <c r="B495" s="19" t="s">
        <v>149</v>
      </c>
      <c r="C495" s="19"/>
      <c r="D495" s="19"/>
      <c r="E495" s="19"/>
      <c r="F495" s="20"/>
      <c r="G495" s="21">
        <f>G496</f>
        <v>500000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1">
        <f>U496</f>
        <v>2409644</v>
      </c>
      <c r="V495" s="41"/>
    </row>
    <row r="496" spans="1:22" s="44" customFormat="1" ht="10.5">
      <c r="A496" s="18" t="s">
        <v>49</v>
      </c>
      <c r="B496" s="19" t="s">
        <v>149</v>
      </c>
      <c r="C496" s="19">
        <v>0</v>
      </c>
      <c r="D496" s="19">
        <v>902</v>
      </c>
      <c r="E496" s="19"/>
      <c r="F496" s="20"/>
      <c r="G496" s="21">
        <f>G497</f>
        <v>500000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">
        <f>U497</f>
        <v>2409644</v>
      </c>
      <c r="V496" s="41"/>
    </row>
    <row r="497" spans="1:22" ht="11.25">
      <c r="A497" s="3" t="s">
        <v>150</v>
      </c>
      <c r="B497" s="15" t="s">
        <v>149</v>
      </c>
      <c r="C497" s="15">
        <v>0</v>
      </c>
      <c r="D497" s="15">
        <v>902</v>
      </c>
      <c r="E497" s="15">
        <v>1251</v>
      </c>
      <c r="F497" s="16"/>
      <c r="G497" s="8">
        <f>G498</f>
        <v>500000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8">
        <f>U498+U500</f>
        <v>2409644</v>
      </c>
      <c r="V497" s="42"/>
    </row>
    <row r="498" spans="1:22" ht="22.5" hidden="1">
      <c r="A498" s="3" t="s">
        <v>17</v>
      </c>
      <c r="B498" s="15" t="s">
        <v>149</v>
      </c>
      <c r="C498" s="15">
        <v>0</v>
      </c>
      <c r="D498" s="15">
        <v>902</v>
      </c>
      <c r="E498" s="15">
        <v>1251</v>
      </c>
      <c r="F498" s="16">
        <v>200</v>
      </c>
      <c r="G498" s="8">
        <v>500000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8">
        <f>U499</f>
        <v>0</v>
      </c>
      <c r="V498" s="42"/>
    </row>
    <row r="499" spans="1:22" ht="22.5" hidden="1">
      <c r="A499" s="3" t="s">
        <v>19</v>
      </c>
      <c r="B499" s="15" t="s">
        <v>149</v>
      </c>
      <c r="C499" s="15">
        <v>0</v>
      </c>
      <c r="D499" s="15">
        <v>902</v>
      </c>
      <c r="E499" s="15">
        <v>1251</v>
      </c>
      <c r="F499" s="16">
        <v>240</v>
      </c>
      <c r="G499" s="8">
        <v>500000</v>
      </c>
      <c r="H499" s="2">
        <v>-500000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8">
        <f>G499+H499</f>
        <v>0</v>
      </c>
      <c r="V499" s="42"/>
    </row>
    <row r="500" spans="1:22" ht="22.5">
      <c r="A500" s="13" t="s">
        <v>169</v>
      </c>
      <c r="B500" s="15" t="s">
        <v>149</v>
      </c>
      <c r="C500" s="15">
        <v>0</v>
      </c>
      <c r="D500" s="15">
        <v>902</v>
      </c>
      <c r="E500" s="15">
        <v>1251</v>
      </c>
      <c r="F500" s="16">
        <v>400</v>
      </c>
      <c r="G500" s="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8">
        <f>U501</f>
        <v>2409644</v>
      </c>
      <c r="V500" s="42"/>
    </row>
    <row r="501" spans="1:22" ht="11.25">
      <c r="A501" s="13" t="s">
        <v>54</v>
      </c>
      <c r="B501" s="15" t="s">
        <v>149</v>
      </c>
      <c r="C501" s="15">
        <v>0</v>
      </c>
      <c r="D501" s="15">
        <v>902</v>
      </c>
      <c r="E501" s="15">
        <v>1251</v>
      </c>
      <c r="F501" s="16">
        <v>410</v>
      </c>
      <c r="G501" s="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8">
        <f>U502</f>
        <v>2409644</v>
      </c>
      <c r="V501" s="42"/>
    </row>
    <row r="502" spans="1:25" ht="33.75">
      <c r="A502" s="13" t="s">
        <v>170</v>
      </c>
      <c r="B502" s="15" t="s">
        <v>149</v>
      </c>
      <c r="C502" s="15">
        <v>0</v>
      </c>
      <c r="D502" s="15">
        <v>902</v>
      </c>
      <c r="E502" s="15">
        <v>1251</v>
      </c>
      <c r="F502" s="16">
        <v>414</v>
      </c>
      <c r="G502" s="8"/>
      <c r="H502" s="2">
        <v>1711518</v>
      </c>
      <c r="I502" s="2"/>
      <c r="J502" s="2"/>
      <c r="K502" s="2"/>
      <c r="L502" s="2"/>
      <c r="M502" s="2"/>
      <c r="N502" s="2">
        <v>488126</v>
      </c>
      <c r="O502" s="2"/>
      <c r="P502" s="2"/>
      <c r="Q502" s="2"/>
      <c r="R502" s="2"/>
      <c r="S502" s="2"/>
      <c r="T502" s="2">
        <v>210000</v>
      </c>
      <c r="U502" s="8">
        <f>G502+H502+I502+J502+K502+L502+M502+N502+O502+P502+Q502+T502</f>
        <v>2409644</v>
      </c>
      <c r="V502" s="43"/>
      <c r="W502" s="57"/>
      <c r="X502" s="58"/>
      <c r="Y502" s="58"/>
    </row>
    <row r="503" spans="1:22" ht="42">
      <c r="A503" s="18" t="s">
        <v>105</v>
      </c>
      <c r="B503" s="19" t="s">
        <v>106</v>
      </c>
      <c r="C503" s="19"/>
      <c r="D503" s="19"/>
      <c r="E503" s="19"/>
      <c r="F503" s="20"/>
      <c r="G503" s="21">
        <f>G504</f>
        <v>9019737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1">
        <f>U504</f>
        <v>11912854.23</v>
      </c>
      <c r="V503" s="41"/>
    </row>
    <row r="504" spans="1:22" ht="11.25">
      <c r="A504" s="18" t="s">
        <v>49</v>
      </c>
      <c r="B504" s="19" t="s">
        <v>106</v>
      </c>
      <c r="C504" s="19">
        <v>0</v>
      </c>
      <c r="D504" s="19">
        <v>902</v>
      </c>
      <c r="E504" s="19"/>
      <c r="F504" s="20"/>
      <c r="G504" s="21">
        <f>G505</f>
        <v>9019737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1">
        <f>U505</f>
        <v>11912854.23</v>
      </c>
      <c r="V504" s="41"/>
    </row>
    <row r="505" spans="1:22" ht="22.5">
      <c r="A505" s="26" t="s">
        <v>76</v>
      </c>
      <c r="B505" s="15" t="s">
        <v>106</v>
      </c>
      <c r="C505" s="15">
        <v>0</v>
      </c>
      <c r="D505" s="15">
        <v>902</v>
      </c>
      <c r="E505" s="15">
        <v>1120</v>
      </c>
      <c r="F505" s="16"/>
      <c r="G505" s="8">
        <f>G506</f>
        <v>9019737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8">
        <f>U506+U508</f>
        <v>11912854.23</v>
      </c>
      <c r="V505" s="42"/>
    </row>
    <row r="506" spans="1:22" ht="22.5">
      <c r="A506" s="3" t="s">
        <v>17</v>
      </c>
      <c r="B506" s="15" t="s">
        <v>106</v>
      </c>
      <c r="C506" s="15">
        <v>0</v>
      </c>
      <c r="D506" s="15">
        <v>902</v>
      </c>
      <c r="E506" s="15">
        <v>1120</v>
      </c>
      <c r="F506" s="16">
        <v>200</v>
      </c>
      <c r="G506" s="8">
        <f>G507</f>
        <v>9019737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8">
        <f>U507</f>
        <v>10017372.6</v>
      </c>
      <c r="V506" s="42"/>
    </row>
    <row r="507" spans="1:22" ht="22.5">
      <c r="A507" s="3" t="s">
        <v>19</v>
      </c>
      <c r="B507" s="15" t="s">
        <v>106</v>
      </c>
      <c r="C507" s="15">
        <v>0</v>
      </c>
      <c r="D507" s="15">
        <v>902</v>
      </c>
      <c r="E507" s="15">
        <v>1120</v>
      </c>
      <c r="F507" s="16">
        <v>240</v>
      </c>
      <c r="G507" s="8">
        <v>9019737</v>
      </c>
      <c r="H507" s="2">
        <v>997635.6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8">
        <f>G507+H507+I507+J507+K507+L507+M507+N507+O507+P507+Q507</f>
        <v>10017372.6</v>
      </c>
      <c r="V507" s="42"/>
    </row>
    <row r="508" spans="1:22" ht="11.25">
      <c r="A508" s="3" t="s">
        <v>21</v>
      </c>
      <c r="B508" s="15" t="s">
        <v>106</v>
      </c>
      <c r="C508" s="15">
        <v>0</v>
      </c>
      <c r="D508" s="15">
        <v>902</v>
      </c>
      <c r="E508" s="15">
        <v>1120</v>
      </c>
      <c r="F508" s="16">
        <v>800</v>
      </c>
      <c r="G508" s="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8">
        <f>U509</f>
        <v>1895481.63</v>
      </c>
      <c r="V508" s="42"/>
    </row>
    <row r="509" spans="1:22" ht="33.75">
      <c r="A509" s="3" t="s">
        <v>52</v>
      </c>
      <c r="B509" s="15" t="s">
        <v>106</v>
      </c>
      <c r="C509" s="15">
        <v>0</v>
      </c>
      <c r="D509" s="15">
        <v>902</v>
      </c>
      <c r="E509" s="15">
        <v>1120</v>
      </c>
      <c r="F509" s="16">
        <v>810</v>
      </c>
      <c r="G509" s="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>
        <v>1851062.65</v>
      </c>
      <c r="T509" s="2">
        <v>44418.98</v>
      </c>
      <c r="U509" s="8">
        <f>G509+H509+I509+J509+K509+L509+M509+N509+O509+P509+Q509+R509+S509+T509</f>
        <v>1895481.63</v>
      </c>
      <c r="V509" s="42"/>
    </row>
    <row r="510" spans="1:22" ht="31.5">
      <c r="A510" s="18" t="s">
        <v>104</v>
      </c>
      <c r="B510" s="19" t="s">
        <v>107</v>
      </c>
      <c r="C510" s="19"/>
      <c r="D510" s="19"/>
      <c r="E510" s="29"/>
      <c r="F510" s="20"/>
      <c r="G510" s="21">
        <f>G511</f>
        <v>1323200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1">
        <f>U511</f>
        <v>63960148.95</v>
      </c>
      <c r="V510" s="41"/>
    </row>
    <row r="511" spans="1:22" ht="11.25">
      <c r="A511" s="18" t="s">
        <v>49</v>
      </c>
      <c r="B511" s="19" t="s">
        <v>107</v>
      </c>
      <c r="C511" s="19">
        <v>0</v>
      </c>
      <c r="D511" s="19">
        <v>902</v>
      </c>
      <c r="E511" s="29"/>
      <c r="F511" s="20"/>
      <c r="G511" s="21">
        <f>G512</f>
        <v>1323200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1">
        <f>U512</f>
        <v>63960148.95</v>
      </c>
      <c r="V511" s="41"/>
    </row>
    <row r="512" spans="1:22" ht="22.5">
      <c r="A512" s="11" t="s">
        <v>74</v>
      </c>
      <c r="B512" s="15" t="s">
        <v>107</v>
      </c>
      <c r="C512" s="15">
        <v>0</v>
      </c>
      <c r="D512" s="15">
        <v>902</v>
      </c>
      <c r="E512" s="27">
        <v>1232</v>
      </c>
      <c r="F512" s="12"/>
      <c r="G512" s="32">
        <f>G513</f>
        <v>1323200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32">
        <f>U513</f>
        <v>63960148.95</v>
      </c>
      <c r="V512" s="45"/>
    </row>
    <row r="513" spans="1:25" ht="22.5">
      <c r="A513" s="13" t="s">
        <v>17</v>
      </c>
      <c r="B513" s="15" t="s">
        <v>107</v>
      </c>
      <c r="C513" s="15">
        <v>0</v>
      </c>
      <c r="D513" s="15">
        <v>902</v>
      </c>
      <c r="E513" s="27">
        <v>1232</v>
      </c>
      <c r="F513" s="14">
        <v>200</v>
      </c>
      <c r="G513" s="32">
        <f>G514</f>
        <v>1323200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32">
        <f>U514</f>
        <v>63960148.95</v>
      </c>
      <c r="V513" s="46"/>
      <c r="W513" s="57"/>
      <c r="X513" s="58"/>
      <c r="Y513" s="58"/>
    </row>
    <row r="514" spans="1:22" ht="22.5">
      <c r="A514" s="13" t="s">
        <v>19</v>
      </c>
      <c r="B514" s="15" t="s">
        <v>107</v>
      </c>
      <c r="C514" s="15">
        <v>0</v>
      </c>
      <c r="D514" s="15">
        <v>902</v>
      </c>
      <c r="E514" s="27">
        <v>1232</v>
      </c>
      <c r="F514" s="14">
        <v>240</v>
      </c>
      <c r="G514" s="32">
        <v>1323200</v>
      </c>
      <c r="H514" s="2">
        <v>29234322.4</v>
      </c>
      <c r="I514" s="2">
        <v>3919200</v>
      </c>
      <c r="J514" s="2">
        <v>810000</v>
      </c>
      <c r="K514" s="2">
        <v>190000</v>
      </c>
      <c r="L514" s="2"/>
      <c r="M514" s="2">
        <v>8997138.55</v>
      </c>
      <c r="N514" s="2">
        <v>497513</v>
      </c>
      <c r="O514" s="2">
        <v>600000</v>
      </c>
      <c r="P514" s="2">
        <v>6350000</v>
      </c>
      <c r="Q514" s="2">
        <v>7863800</v>
      </c>
      <c r="R514" s="2">
        <v>1200000</v>
      </c>
      <c r="S514" s="2">
        <v>3349029.5</v>
      </c>
      <c r="T514" s="2">
        <v>-374054.5</v>
      </c>
      <c r="U514" s="8">
        <f>G514+H514+I514+J514+K514+L514+M514+N514+O514+P514+Q514+R514+S514+T514</f>
        <v>63960148.95</v>
      </c>
      <c r="V514" s="42"/>
    </row>
    <row r="515" spans="1:27" ht="45">
      <c r="A515" s="18" t="s">
        <v>108</v>
      </c>
      <c r="B515" s="19" t="s">
        <v>109</v>
      </c>
      <c r="C515" s="19"/>
      <c r="D515" s="19"/>
      <c r="E515" s="29"/>
      <c r="F515" s="20"/>
      <c r="G515" s="21">
        <f>G516</f>
        <v>6849837.75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1">
        <f>U516</f>
        <v>34194265.3</v>
      </c>
      <c r="V515" s="41"/>
      <c r="Z515" s="36" t="s">
        <v>171</v>
      </c>
      <c r="AA515" s="36" t="s">
        <v>172</v>
      </c>
    </row>
    <row r="516" spans="1:22" ht="11.25">
      <c r="A516" s="18" t="s">
        <v>49</v>
      </c>
      <c r="B516" s="19" t="s">
        <v>109</v>
      </c>
      <c r="C516" s="19">
        <v>0</v>
      </c>
      <c r="D516" s="19">
        <v>902</v>
      </c>
      <c r="E516" s="29"/>
      <c r="F516" s="20"/>
      <c r="G516" s="21">
        <f>G517</f>
        <v>6849837.75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1">
        <f>U517+U521+U525</f>
        <v>34194265.3</v>
      </c>
      <c r="V516" s="41"/>
    </row>
    <row r="517" spans="1:22" ht="22.5">
      <c r="A517" s="26" t="s">
        <v>75</v>
      </c>
      <c r="B517" s="15" t="s">
        <v>109</v>
      </c>
      <c r="C517" s="15">
        <v>0</v>
      </c>
      <c r="D517" s="15">
        <v>902</v>
      </c>
      <c r="E517" s="15">
        <v>1243</v>
      </c>
      <c r="F517" s="25"/>
      <c r="G517" s="8">
        <f>G519</f>
        <v>6849837.75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8">
        <f>U518</f>
        <v>3286310.3</v>
      </c>
      <c r="V517" s="42"/>
    </row>
    <row r="518" spans="1:22" ht="22.5">
      <c r="A518" s="13" t="s">
        <v>169</v>
      </c>
      <c r="B518" s="15" t="s">
        <v>109</v>
      </c>
      <c r="C518" s="15">
        <v>0</v>
      </c>
      <c r="D518" s="15">
        <v>902</v>
      </c>
      <c r="E518" s="15">
        <v>1243</v>
      </c>
      <c r="F518" s="25">
        <v>400</v>
      </c>
      <c r="G518" s="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8">
        <f>U519</f>
        <v>3286310.3</v>
      </c>
      <c r="V518" s="42"/>
    </row>
    <row r="519" spans="1:22" ht="11.25">
      <c r="A519" s="3" t="s">
        <v>54</v>
      </c>
      <c r="B519" s="15" t="s">
        <v>109</v>
      </c>
      <c r="C519" s="15">
        <v>0</v>
      </c>
      <c r="D519" s="15">
        <v>902</v>
      </c>
      <c r="E519" s="15">
        <v>1243</v>
      </c>
      <c r="F519" s="25">
        <v>410</v>
      </c>
      <c r="G519" s="8">
        <f>G520</f>
        <v>6849837.75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8">
        <f>U520</f>
        <v>3286310.3</v>
      </c>
      <c r="V519" s="42"/>
    </row>
    <row r="520" spans="1:22" ht="33.75">
      <c r="A520" s="3" t="s">
        <v>46</v>
      </c>
      <c r="B520" s="15" t="s">
        <v>109</v>
      </c>
      <c r="C520" s="15">
        <v>0</v>
      </c>
      <c r="D520" s="15">
        <v>902</v>
      </c>
      <c r="E520" s="15">
        <v>1243</v>
      </c>
      <c r="F520" s="16">
        <v>412</v>
      </c>
      <c r="G520" s="8">
        <v>6849837.75</v>
      </c>
      <c r="H520" s="2"/>
      <c r="I520" s="2"/>
      <c r="J520" s="2"/>
      <c r="K520" s="2"/>
      <c r="L520" s="8">
        <v>-343258.22</v>
      </c>
      <c r="M520" s="8">
        <v>-6506579.53</v>
      </c>
      <c r="N520" s="8">
        <v>3214784.03</v>
      </c>
      <c r="O520" s="8">
        <v>-3214784.03</v>
      </c>
      <c r="P520" s="8">
        <v>3214784.03</v>
      </c>
      <c r="Q520" s="8"/>
      <c r="R520" s="8"/>
      <c r="S520" s="8">
        <v>71526.27</v>
      </c>
      <c r="T520" s="8"/>
      <c r="U520" s="8">
        <f>G520+H520+I520+J520+K520+L520+M520+N520+O520+P520+Q520+R520+S520</f>
        <v>3286310.3</v>
      </c>
      <c r="V520" s="42"/>
    </row>
    <row r="521" spans="1:22" ht="67.5">
      <c r="A521" s="13" t="s">
        <v>192</v>
      </c>
      <c r="B521" s="15" t="s">
        <v>109</v>
      </c>
      <c r="C521" s="15">
        <v>0</v>
      </c>
      <c r="D521" s="15">
        <v>902</v>
      </c>
      <c r="E521" s="15">
        <v>9503</v>
      </c>
      <c r="F521" s="16"/>
      <c r="G521" s="8"/>
      <c r="H521" s="2"/>
      <c r="I521" s="2"/>
      <c r="J521" s="2"/>
      <c r="K521" s="2"/>
      <c r="L521" s="8"/>
      <c r="M521" s="8"/>
      <c r="N521" s="8"/>
      <c r="O521" s="8"/>
      <c r="P521" s="8"/>
      <c r="Q521" s="8"/>
      <c r="R521" s="8"/>
      <c r="S521" s="8"/>
      <c r="T521" s="8"/>
      <c r="U521" s="8">
        <f>U522</f>
        <v>23236600.57</v>
      </c>
      <c r="V521" s="42"/>
    </row>
    <row r="522" spans="1:22" ht="22.5">
      <c r="A522" s="11" t="s">
        <v>169</v>
      </c>
      <c r="B522" s="15" t="s">
        <v>109</v>
      </c>
      <c r="C522" s="15">
        <v>0</v>
      </c>
      <c r="D522" s="15">
        <v>902</v>
      </c>
      <c r="E522" s="15">
        <v>9503</v>
      </c>
      <c r="F522" s="25">
        <v>400</v>
      </c>
      <c r="G522" s="8"/>
      <c r="H522" s="2"/>
      <c r="I522" s="2"/>
      <c r="J522" s="2"/>
      <c r="K522" s="2"/>
      <c r="L522" s="8"/>
      <c r="M522" s="8"/>
      <c r="N522" s="8"/>
      <c r="O522" s="8"/>
      <c r="P522" s="8"/>
      <c r="Q522" s="8"/>
      <c r="R522" s="8"/>
      <c r="S522" s="8"/>
      <c r="T522" s="8"/>
      <c r="U522" s="8">
        <f>U523</f>
        <v>23236600.57</v>
      </c>
      <c r="V522" s="42"/>
    </row>
    <row r="523" spans="1:22" ht="11.25">
      <c r="A523" s="13" t="s">
        <v>54</v>
      </c>
      <c r="B523" s="15" t="s">
        <v>109</v>
      </c>
      <c r="C523" s="15">
        <v>0</v>
      </c>
      <c r="D523" s="15">
        <v>902</v>
      </c>
      <c r="E523" s="15">
        <v>9503</v>
      </c>
      <c r="F523" s="25">
        <v>410</v>
      </c>
      <c r="G523" s="8"/>
      <c r="H523" s="2"/>
      <c r="I523" s="2"/>
      <c r="J523" s="2"/>
      <c r="K523" s="2"/>
      <c r="L523" s="8"/>
      <c r="M523" s="8"/>
      <c r="N523" s="8"/>
      <c r="O523" s="8"/>
      <c r="P523" s="8"/>
      <c r="Q523" s="8"/>
      <c r="R523" s="8"/>
      <c r="S523" s="8"/>
      <c r="T523" s="8"/>
      <c r="U523" s="8">
        <f>U524</f>
        <v>23236600.57</v>
      </c>
      <c r="V523" s="42"/>
    </row>
    <row r="524" spans="1:22" ht="33.75">
      <c r="A524" s="13" t="s">
        <v>46</v>
      </c>
      <c r="B524" s="15" t="s">
        <v>109</v>
      </c>
      <c r="C524" s="15">
        <v>0</v>
      </c>
      <c r="D524" s="15">
        <v>902</v>
      </c>
      <c r="E524" s="15">
        <v>9503</v>
      </c>
      <c r="F524" s="16">
        <v>412</v>
      </c>
      <c r="G524" s="8"/>
      <c r="H524" s="2"/>
      <c r="I524" s="2"/>
      <c r="J524" s="2"/>
      <c r="K524" s="2"/>
      <c r="L524" s="8"/>
      <c r="M524" s="8"/>
      <c r="N524" s="8">
        <v>15421021</v>
      </c>
      <c r="O524" s="8"/>
      <c r="P524" s="8"/>
      <c r="Q524" s="8">
        <v>7815579.57</v>
      </c>
      <c r="R524" s="8"/>
      <c r="S524" s="8"/>
      <c r="T524" s="8"/>
      <c r="U524" s="8">
        <f>G524+H524+I524+J524+K524+L524+M524+N524+O524+P524+Q524</f>
        <v>23236600.57</v>
      </c>
      <c r="V524" s="42"/>
    </row>
    <row r="525" spans="1:22" ht="45">
      <c r="A525" s="13" t="s">
        <v>189</v>
      </c>
      <c r="B525" s="15" t="s">
        <v>109</v>
      </c>
      <c r="C525" s="15">
        <v>0</v>
      </c>
      <c r="D525" s="15">
        <v>902</v>
      </c>
      <c r="E525" s="15">
        <v>9603</v>
      </c>
      <c r="F525" s="16"/>
      <c r="G525" s="8"/>
      <c r="H525" s="2"/>
      <c r="I525" s="2"/>
      <c r="J525" s="2"/>
      <c r="K525" s="2"/>
      <c r="L525" s="8"/>
      <c r="M525" s="8"/>
      <c r="N525" s="8"/>
      <c r="O525" s="8"/>
      <c r="P525" s="8"/>
      <c r="Q525" s="8"/>
      <c r="R525" s="8"/>
      <c r="S525" s="8"/>
      <c r="T525" s="8"/>
      <c r="U525" s="8">
        <f>U526</f>
        <v>7671354.43</v>
      </c>
      <c r="V525" s="42"/>
    </row>
    <row r="526" spans="1:22" ht="22.5">
      <c r="A526" s="13" t="s">
        <v>169</v>
      </c>
      <c r="B526" s="15" t="s">
        <v>109</v>
      </c>
      <c r="C526" s="15">
        <v>0</v>
      </c>
      <c r="D526" s="15">
        <v>902</v>
      </c>
      <c r="E526" s="15">
        <v>9603</v>
      </c>
      <c r="F526" s="25">
        <v>400</v>
      </c>
      <c r="G526" s="8"/>
      <c r="H526" s="2"/>
      <c r="I526" s="2"/>
      <c r="J526" s="2"/>
      <c r="K526" s="2"/>
      <c r="L526" s="8"/>
      <c r="M526" s="8"/>
      <c r="N526" s="8"/>
      <c r="O526" s="8"/>
      <c r="P526" s="8"/>
      <c r="Q526" s="8"/>
      <c r="R526" s="8"/>
      <c r="S526" s="8"/>
      <c r="T526" s="8"/>
      <c r="U526" s="8">
        <f>U527</f>
        <v>7671354.43</v>
      </c>
      <c r="V526" s="42"/>
    </row>
    <row r="527" spans="1:22" ht="11.25">
      <c r="A527" s="3" t="s">
        <v>54</v>
      </c>
      <c r="B527" s="15" t="s">
        <v>109</v>
      </c>
      <c r="C527" s="15">
        <v>0</v>
      </c>
      <c r="D527" s="15">
        <v>902</v>
      </c>
      <c r="E527" s="15">
        <v>9603</v>
      </c>
      <c r="F527" s="25">
        <v>410</v>
      </c>
      <c r="G527" s="8"/>
      <c r="H527" s="2"/>
      <c r="I527" s="2"/>
      <c r="J527" s="2"/>
      <c r="K527" s="2"/>
      <c r="L527" s="8"/>
      <c r="M527" s="8"/>
      <c r="N527" s="8"/>
      <c r="O527" s="8"/>
      <c r="P527" s="8"/>
      <c r="Q527" s="8"/>
      <c r="R527" s="8"/>
      <c r="S527" s="8"/>
      <c r="T527" s="8"/>
      <c r="U527" s="8">
        <f>U528</f>
        <v>7671354.43</v>
      </c>
      <c r="V527" s="42"/>
    </row>
    <row r="528" spans="1:22" ht="33.75">
      <c r="A528" s="3" t="s">
        <v>46</v>
      </c>
      <c r="B528" s="15" t="s">
        <v>109</v>
      </c>
      <c r="C528" s="15">
        <v>0</v>
      </c>
      <c r="D528" s="15">
        <v>902</v>
      </c>
      <c r="E528" s="15">
        <v>9603</v>
      </c>
      <c r="F528" s="16">
        <v>412</v>
      </c>
      <c r="G528" s="8"/>
      <c r="H528" s="2"/>
      <c r="I528" s="2"/>
      <c r="J528" s="2"/>
      <c r="K528" s="2"/>
      <c r="L528" s="8"/>
      <c r="M528" s="8">
        <v>6305579.53</v>
      </c>
      <c r="N528" s="8">
        <v>1312982.97</v>
      </c>
      <c r="O528" s="8">
        <v>3214784.03</v>
      </c>
      <c r="P528" s="8">
        <v>-3214784.03</v>
      </c>
      <c r="Q528" s="8">
        <v>52791.93</v>
      </c>
      <c r="R528" s="8"/>
      <c r="S528" s="8"/>
      <c r="T528" s="8"/>
      <c r="U528" s="8">
        <f>G528+H528+I528+J528+K528+L528+M528+N528+O528+P528+Q528</f>
        <v>7671354.43</v>
      </c>
      <c r="V528" s="42"/>
    </row>
    <row r="529" spans="1:22" s="44" customFormat="1" ht="21">
      <c r="A529" s="18" t="s">
        <v>151</v>
      </c>
      <c r="B529" s="19">
        <v>10</v>
      </c>
      <c r="C529" s="19"/>
      <c r="D529" s="19"/>
      <c r="E529" s="19"/>
      <c r="F529" s="20"/>
      <c r="G529" s="21">
        <f>G530</f>
        <v>193320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">
        <f>U530</f>
        <v>2519010</v>
      </c>
      <c r="V529" s="41"/>
    </row>
    <row r="530" spans="1:22" s="44" customFormat="1" ht="10.5">
      <c r="A530" s="18" t="s">
        <v>49</v>
      </c>
      <c r="B530" s="19">
        <v>10</v>
      </c>
      <c r="C530" s="19">
        <v>0</v>
      </c>
      <c r="D530" s="19">
        <v>902</v>
      </c>
      <c r="E530" s="19"/>
      <c r="F530" s="20"/>
      <c r="G530" s="21">
        <f>G531</f>
        <v>193320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">
        <f>U531+U535+U539</f>
        <v>2519010</v>
      </c>
      <c r="V530" s="41"/>
    </row>
    <row r="531" spans="1:22" ht="11.25">
      <c r="A531" s="3" t="s">
        <v>154</v>
      </c>
      <c r="B531" s="15">
        <v>10</v>
      </c>
      <c r="C531" s="15">
        <v>0</v>
      </c>
      <c r="D531" s="15">
        <v>902</v>
      </c>
      <c r="E531" s="15">
        <v>1286</v>
      </c>
      <c r="F531" s="16"/>
      <c r="G531" s="8">
        <f>G532</f>
        <v>193320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8">
        <f>U532</f>
        <v>387540</v>
      </c>
      <c r="V531" s="42"/>
    </row>
    <row r="532" spans="1:22" ht="11.25">
      <c r="A532" s="3" t="s">
        <v>34</v>
      </c>
      <c r="B532" s="15">
        <v>10</v>
      </c>
      <c r="C532" s="15">
        <v>0</v>
      </c>
      <c r="D532" s="15">
        <v>902</v>
      </c>
      <c r="E532" s="15">
        <v>1286</v>
      </c>
      <c r="F532" s="16">
        <v>300</v>
      </c>
      <c r="G532" s="8">
        <f>G533</f>
        <v>193320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8">
        <f>U533</f>
        <v>387540</v>
      </c>
      <c r="V532" s="42"/>
    </row>
    <row r="533" spans="1:22" ht="35.25" customHeight="1">
      <c r="A533" s="3" t="s">
        <v>152</v>
      </c>
      <c r="B533" s="15">
        <v>10</v>
      </c>
      <c r="C533" s="15">
        <v>0</v>
      </c>
      <c r="D533" s="15">
        <v>902</v>
      </c>
      <c r="E533" s="15">
        <v>1286</v>
      </c>
      <c r="F533" s="16">
        <v>320</v>
      </c>
      <c r="G533" s="8">
        <f>G534</f>
        <v>193320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8">
        <f>U534</f>
        <v>387540</v>
      </c>
      <c r="V533" s="42"/>
    </row>
    <row r="534" spans="1:24" ht="11.25">
      <c r="A534" s="3" t="s">
        <v>153</v>
      </c>
      <c r="B534" s="15">
        <v>10</v>
      </c>
      <c r="C534" s="15">
        <v>0</v>
      </c>
      <c r="D534" s="15">
        <v>902</v>
      </c>
      <c r="E534" s="15">
        <v>1286</v>
      </c>
      <c r="F534" s="16">
        <v>322</v>
      </c>
      <c r="G534" s="8">
        <v>193320</v>
      </c>
      <c r="H534" s="2">
        <v>193320</v>
      </c>
      <c r="I534" s="2"/>
      <c r="J534" s="2"/>
      <c r="K534" s="2"/>
      <c r="L534" s="2"/>
      <c r="M534" s="2"/>
      <c r="N534" s="2"/>
      <c r="O534" s="2"/>
      <c r="P534" s="2"/>
      <c r="Q534" s="2">
        <v>900</v>
      </c>
      <c r="R534" s="2"/>
      <c r="S534" s="2"/>
      <c r="T534" s="2"/>
      <c r="U534" s="8">
        <f>G534+H534+I534+J534+K534+L534+M534+N534+O534+P534+Q534</f>
        <v>387540</v>
      </c>
      <c r="V534" s="43"/>
      <c r="W534" s="57"/>
      <c r="X534" s="58"/>
    </row>
    <row r="535" spans="1:23" ht="21">
      <c r="A535" s="52" t="s">
        <v>181</v>
      </c>
      <c r="B535" s="15">
        <v>10</v>
      </c>
      <c r="C535" s="15">
        <v>0</v>
      </c>
      <c r="D535" s="15">
        <v>902</v>
      </c>
      <c r="E535" s="15">
        <v>1620</v>
      </c>
      <c r="F535" s="16"/>
      <c r="G535" s="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8">
        <f>U536</f>
        <v>1451700</v>
      </c>
      <c r="V535" s="42"/>
      <c r="W535" s="40"/>
    </row>
    <row r="536" spans="1:23" ht="11.25">
      <c r="A536" s="13" t="s">
        <v>34</v>
      </c>
      <c r="B536" s="15">
        <v>10</v>
      </c>
      <c r="C536" s="15">
        <v>0</v>
      </c>
      <c r="D536" s="15">
        <v>902</v>
      </c>
      <c r="E536" s="15">
        <v>1620</v>
      </c>
      <c r="F536" s="16">
        <v>300</v>
      </c>
      <c r="G536" s="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8">
        <f>U537</f>
        <v>1451700</v>
      </c>
      <c r="V536" s="42"/>
      <c r="W536" s="40"/>
    </row>
    <row r="537" spans="1:23" ht="22.5">
      <c r="A537" s="13" t="s">
        <v>152</v>
      </c>
      <c r="B537" s="15">
        <v>10</v>
      </c>
      <c r="C537" s="15">
        <v>0</v>
      </c>
      <c r="D537" s="15">
        <v>902</v>
      </c>
      <c r="E537" s="15">
        <v>1620</v>
      </c>
      <c r="F537" s="16">
        <v>320</v>
      </c>
      <c r="G537" s="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8">
        <f>U538</f>
        <v>1451700</v>
      </c>
      <c r="V537" s="42"/>
      <c r="W537" s="40"/>
    </row>
    <row r="538" spans="1:23" ht="11.25">
      <c r="A538" s="13" t="s">
        <v>153</v>
      </c>
      <c r="B538" s="15">
        <v>10</v>
      </c>
      <c r="C538" s="15">
        <v>0</v>
      </c>
      <c r="D538" s="15">
        <v>902</v>
      </c>
      <c r="E538" s="15">
        <v>1620</v>
      </c>
      <c r="F538" s="16">
        <v>322</v>
      </c>
      <c r="G538" s="8"/>
      <c r="H538" s="2"/>
      <c r="I538" s="2"/>
      <c r="J538" s="2"/>
      <c r="K538" s="2">
        <v>1063260</v>
      </c>
      <c r="L538" s="2"/>
      <c r="M538" s="2"/>
      <c r="N538" s="2"/>
      <c r="O538" s="2"/>
      <c r="P538" s="2"/>
      <c r="Q538" s="2"/>
      <c r="R538" s="2"/>
      <c r="S538" s="2"/>
      <c r="T538" s="2">
        <v>388440</v>
      </c>
      <c r="U538" s="8">
        <f>G538+H538+I538+J538+K538+L538+M538+N538+O538+P538+Q538+T538</f>
        <v>1451700</v>
      </c>
      <c r="V538" s="42"/>
      <c r="W538" s="40"/>
    </row>
    <row r="539" spans="1:23" ht="67.5">
      <c r="A539" s="54" t="s">
        <v>207</v>
      </c>
      <c r="B539" s="15">
        <v>10</v>
      </c>
      <c r="C539" s="15">
        <v>0</v>
      </c>
      <c r="D539" s="15">
        <v>902</v>
      </c>
      <c r="E539" s="15">
        <v>5020</v>
      </c>
      <c r="F539" s="16"/>
      <c r="G539" s="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8">
        <f>U540</f>
        <v>679770</v>
      </c>
      <c r="V539" s="42"/>
      <c r="W539" s="40"/>
    </row>
    <row r="540" spans="1:23" ht="11.25">
      <c r="A540" s="13" t="s">
        <v>34</v>
      </c>
      <c r="B540" s="15">
        <v>10</v>
      </c>
      <c r="C540" s="15">
        <v>0</v>
      </c>
      <c r="D540" s="15">
        <v>902</v>
      </c>
      <c r="E540" s="15">
        <v>5020</v>
      </c>
      <c r="F540" s="16">
        <v>300</v>
      </c>
      <c r="G540" s="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8">
        <f>U541</f>
        <v>679770</v>
      </c>
      <c r="V540" s="42"/>
      <c r="W540" s="40"/>
    </row>
    <row r="541" spans="1:23" ht="22.5">
      <c r="A541" s="13" t="s">
        <v>152</v>
      </c>
      <c r="B541" s="15">
        <v>10</v>
      </c>
      <c r="C541" s="15">
        <v>0</v>
      </c>
      <c r="D541" s="15">
        <v>902</v>
      </c>
      <c r="E541" s="15">
        <v>5020</v>
      </c>
      <c r="F541" s="16">
        <v>320</v>
      </c>
      <c r="G541" s="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8">
        <f>U542</f>
        <v>679770</v>
      </c>
      <c r="V541" s="42"/>
      <c r="W541" s="40"/>
    </row>
    <row r="542" spans="1:23" ht="11.25">
      <c r="A542" s="13" t="s">
        <v>153</v>
      </c>
      <c r="B542" s="15">
        <v>10</v>
      </c>
      <c r="C542" s="15">
        <v>0</v>
      </c>
      <c r="D542" s="15">
        <v>902</v>
      </c>
      <c r="E542" s="15">
        <v>5020</v>
      </c>
      <c r="F542" s="16">
        <v>322</v>
      </c>
      <c r="G542" s="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>
        <v>679770</v>
      </c>
      <c r="U542" s="8">
        <f>T542</f>
        <v>679770</v>
      </c>
      <c r="V542" s="42"/>
      <c r="W542" s="40"/>
    </row>
    <row r="543" spans="1:22" ht="31.5">
      <c r="A543" s="18" t="s">
        <v>146</v>
      </c>
      <c r="B543" s="19">
        <v>12</v>
      </c>
      <c r="C543" s="19"/>
      <c r="D543" s="19"/>
      <c r="E543" s="19"/>
      <c r="F543" s="20"/>
      <c r="G543" s="21">
        <f>G545</f>
        <v>15000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1">
        <f>U545</f>
        <v>15000</v>
      </c>
      <c r="V543" s="41"/>
    </row>
    <row r="544" spans="1:22" ht="11.25">
      <c r="A544" s="18" t="s">
        <v>49</v>
      </c>
      <c r="B544" s="19">
        <v>12</v>
      </c>
      <c r="C544" s="19">
        <v>0</v>
      </c>
      <c r="D544" s="19">
        <v>902</v>
      </c>
      <c r="E544" s="19"/>
      <c r="F544" s="20"/>
      <c r="G544" s="21">
        <f>G545</f>
        <v>15000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1">
        <f>U545</f>
        <v>15000</v>
      </c>
      <c r="V544" s="41"/>
    </row>
    <row r="545" spans="1:22" ht="22.5">
      <c r="A545" s="4" t="s">
        <v>147</v>
      </c>
      <c r="B545" s="15">
        <v>12</v>
      </c>
      <c r="C545" s="15">
        <v>0</v>
      </c>
      <c r="D545" s="15">
        <v>902</v>
      </c>
      <c r="E545" s="15">
        <v>1205</v>
      </c>
      <c r="F545" s="16"/>
      <c r="G545" s="8">
        <f>G546</f>
        <v>15000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8">
        <f>U546</f>
        <v>15000</v>
      </c>
      <c r="V545" s="42"/>
    </row>
    <row r="546" spans="1:22" ht="22.5">
      <c r="A546" s="3" t="s">
        <v>17</v>
      </c>
      <c r="B546" s="15">
        <v>12</v>
      </c>
      <c r="C546" s="15">
        <v>0</v>
      </c>
      <c r="D546" s="15">
        <v>902</v>
      </c>
      <c r="E546" s="15">
        <v>1205</v>
      </c>
      <c r="F546" s="16">
        <v>200</v>
      </c>
      <c r="G546" s="8">
        <v>15000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8">
        <v>15000</v>
      </c>
      <c r="V546" s="42"/>
    </row>
    <row r="547" spans="1:22" ht="22.5">
      <c r="A547" s="3" t="s">
        <v>19</v>
      </c>
      <c r="B547" s="15">
        <v>12</v>
      </c>
      <c r="C547" s="15">
        <v>0</v>
      </c>
      <c r="D547" s="15">
        <v>902</v>
      </c>
      <c r="E547" s="15">
        <v>1205</v>
      </c>
      <c r="F547" s="16">
        <v>240</v>
      </c>
      <c r="G547" s="8">
        <v>15000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8">
        <f>G547+H547+I547+J547+K547+L547+M547+N547+O547+P547+Q547</f>
        <v>15000</v>
      </c>
      <c r="V547" s="42"/>
    </row>
    <row r="548" spans="1:22" ht="42">
      <c r="A548" s="18" t="s">
        <v>110</v>
      </c>
      <c r="B548" s="19">
        <v>13</v>
      </c>
      <c r="C548" s="19"/>
      <c r="D548" s="19"/>
      <c r="E548" s="29"/>
      <c r="F548" s="20"/>
      <c r="G548" s="21">
        <f>G549</f>
        <v>40200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1">
        <f>U549</f>
        <v>40200</v>
      </c>
      <c r="V548" s="41"/>
    </row>
    <row r="549" spans="1:22" ht="11.25">
      <c r="A549" s="18" t="s">
        <v>49</v>
      </c>
      <c r="B549" s="19">
        <v>13</v>
      </c>
      <c r="C549" s="19">
        <v>0</v>
      </c>
      <c r="D549" s="23">
        <v>902</v>
      </c>
      <c r="E549" s="29"/>
      <c r="F549" s="20"/>
      <c r="G549" s="21">
        <f>G550</f>
        <v>40200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1">
        <f>U550</f>
        <v>40200</v>
      </c>
      <c r="V549" s="41"/>
    </row>
    <row r="550" spans="1:22" ht="22.5">
      <c r="A550" s="3" t="s">
        <v>72</v>
      </c>
      <c r="B550" s="15">
        <v>13</v>
      </c>
      <c r="C550" s="15">
        <v>0</v>
      </c>
      <c r="D550" s="33">
        <v>902</v>
      </c>
      <c r="E550" s="15">
        <v>1206</v>
      </c>
      <c r="F550" s="16"/>
      <c r="G550" s="8">
        <f>G551</f>
        <v>40200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8">
        <f>U551</f>
        <v>40200</v>
      </c>
      <c r="V550" s="42"/>
    </row>
    <row r="551" spans="1:22" ht="22.5">
      <c r="A551" s="3" t="s">
        <v>17</v>
      </c>
      <c r="B551" s="15">
        <v>13</v>
      </c>
      <c r="C551" s="15">
        <v>0</v>
      </c>
      <c r="D551" s="33">
        <v>902</v>
      </c>
      <c r="E551" s="15">
        <v>1206</v>
      </c>
      <c r="F551" s="16">
        <v>200</v>
      </c>
      <c r="G551" s="8">
        <f>G552</f>
        <v>40200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8">
        <f>U552</f>
        <v>40200</v>
      </c>
      <c r="V551" s="42"/>
    </row>
    <row r="552" spans="1:22" ht="22.5">
      <c r="A552" s="3" t="s">
        <v>19</v>
      </c>
      <c r="B552" s="15">
        <v>13</v>
      </c>
      <c r="C552" s="15">
        <v>0</v>
      </c>
      <c r="D552" s="33">
        <v>902</v>
      </c>
      <c r="E552" s="15">
        <v>1206</v>
      </c>
      <c r="F552" s="16">
        <v>240</v>
      </c>
      <c r="G552" s="8">
        <v>40200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8">
        <f>G552+H552+I552+J552+K552+L552+M552+N552+O552+P552+Q552</f>
        <v>40200</v>
      </c>
      <c r="V552" s="42"/>
    </row>
    <row r="553" spans="1:22" s="44" customFormat="1" ht="42">
      <c r="A553" s="34" t="s">
        <v>163</v>
      </c>
      <c r="B553" s="19">
        <v>15</v>
      </c>
      <c r="C553" s="19"/>
      <c r="D553" s="35"/>
      <c r="E553" s="19"/>
      <c r="F553" s="20"/>
      <c r="G553" s="21">
        <f>G554</f>
        <v>999359.28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">
        <f>U554</f>
        <v>1092979.36</v>
      </c>
      <c r="V553" s="41"/>
    </row>
    <row r="554" spans="1:22" s="44" customFormat="1" ht="21">
      <c r="A554" s="18" t="s">
        <v>62</v>
      </c>
      <c r="B554" s="19">
        <v>15</v>
      </c>
      <c r="C554" s="19">
        <v>0</v>
      </c>
      <c r="D554" s="35">
        <v>921</v>
      </c>
      <c r="E554" s="19"/>
      <c r="F554" s="20"/>
      <c r="G554" s="21">
        <f>G555</f>
        <v>999359.28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">
        <f>U555</f>
        <v>1092979.36</v>
      </c>
      <c r="V554" s="41"/>
    </row>
    <row r="555" spans="1:22" ht="22.5">
      <c r="A555" s="4" t="s">
        <v>164</v>
      </c>
      <c r="B555" s="15">
        <v>15</v>
      </c>
      <c r="C555" s="15">
        <v>0</v>
      </c>
      <c r="D555" s="33">
        <v>921</v>
      </c>
      <c r="E555" s="15">
        <v>1123</v>
      </c>
      <c r="F555" s="16"/>
      <c r="G555" s="8">
        <f>G556</f>
        <v>999359.28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8">
        <f>U556</f>
        <v>1092979.36</v>
      </c>
      <c r="V555" s="42"/>
    </row>
    <row r="556" spans="1:22" ht="59.25" customHeight="1">
      <c r="A556" s="13" t="s">
        <v>86</v>
      </c>
      <c r="B556" s="15">
        <v>15</v>
      </c>
      <c r="C556" s="15">
        <v>0</v>
      </c>
      <c r="D556" s="33">
        <v>921</v>
      </c>
      <c r="E556" s="15">
        <v>1123</v>
      </c>
      <c r="F556" s="16">
        <v>600</v>
      </c>
      <c r="G556" s="8">
        <f>G557</f>
        <v>999359.28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8">
        <f>U557</f>
        <v>1092979.36</v>
      </c>
      <c r="V556" s="42"/>
    </row>
    <row r="557" spans="1:22" ht="11.25">
      <c r="A557" s="13" t="s">
        <v>59</v>
      </c>
      <c r="B557" s="15">
        <v>15</v>
      </c>
      <c r="C557" s="15">
        <v>0</v>
      </c>
      <c r="D557" s="33">
        <v>921</v>
      </c>
      <c r="E557" s="15">
        <v>1123</v>
      </c>
      <c r="F557" s="16">
        <v>610</v>
      </c>
      <c r="G557" s="8">
        <f>G558</f>
        <v>999359.28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8">
        <f>U558</f>
        <v>1092979.36</v>
      </c>
      <c r="V557" s="42"/>
    </row>
    <row r="558" spans="1:22" ht="11.25">
      <c r="A558" s="13" t="s">
        <v>162</v>
      </c>
      <c r="B558" s="15">
        <v>15</v>
      </c>
      <c r="C558" s="15">
        <v>0</v>
      </c>
      <c r="D558" s="33">
        <v>921</v>
      </c>
      <c r="E558" s="15">
        <v>1123</v>
      </c>
      <c r="F558" s="16">
        <v>612</v>
      </c>
      <c r="G558" s="8">
        <v>999359.28</v>
      </c>
      <c r="H558" s="2"/>
      <c r="I558" s="2"/>
      <c r="J558" s="2"/>
      <c r="K558" s="2"/>
      <c r="L558" s="2"/>
      <c r="M558" s="2"/>
      <c r="N558" s="2"/>
      <c r="O558" s="2">
        <v>67257.96</v>
      </c>
      <c r="P558" s="2">
        <v>9739.6</v>
      </c>
      <c r="Q558" s="2">
        <v>-0.1</v>
      </c>
      <c r="R558" s="2"/>
      <c r="S558" s="2"/>
      <c r="T558" s="2">
        <v>16622.62</v>
      </c>
      <c r="U558" s="8">
        <f>G558+H558+I558+J558+K558+L558+M558+N558+O558+P558+Q558+T558</f>
        <v>1092979.36</v>
      </c>
      <c r="V558" s="42"/>
    </row>
    <row r="559" spans="1:22" ht="11.25">
      <c r="A559" s="18" t="s">
        <v>111</v>
      </c>
      <c r="B559" s="19">
        <v>99</v>
      </c>
      <c r="C559" s="19"/>
      <c r="D559" s="19"/>
      <c r="E559" s="19"/>
      <c r="F559" s="20"/>
      <c r="G559" s="21">
        <f>G560</f>
        <v>13946129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1">
        <f>U560</f>
        <v>8688479.280000001</v>
      </c>
      <c r="V559" s="41"/>
    </row>
    <row r="560" spans="1:22" ht="11.25">
      <c r="A560" s="28" t="s">
        <v>49</v>
      </c>
      <c r="B560" s="19">
        <v>99</v>
      </c>
      <c r="C560" s="19">
        <v>0</v>
      </c>
      <c r="D560" s="19">
        <v>902</v>
      </c>
      <c r="E560" s="19"/>
      <c r="F560" s="20"/>
      <c r="G560" s="21">
        <f>G561+G572+G585+G592+G597+G600+G578</f>
        <v>13946129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1">
        <f>U561+U572+U585+U592+U597+U600+U578</f>
        <v>8688479.280000001</v>
      </c>
      <c r="V560" s="41"/>
    </row>
    <row r="561" spans="1:22" ht="22.5">
      <c r="A561" s="3" t="s">
        <v>69</v>
      </c>
      <c r="B561" s="15">
        <v>99</v>
      </c>
      <c r="C561" s="15">
        <v>0</v>
      </c>
      <c r="D561" s="15">
        <v>902</v>
      </c>
      <c r="E561" s="15">
        <v>1004</v>
      </c>
      <c r="F561" s="25" t="s">
        <v>0</v>
      </c>
      <c r="G561" s="8">
        <f>G562+G566+G568</f>
        <v>2550133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8">
        <f>U562+U566+U568</f>
        <v>2951365.5700000003</v>
      </c>
      <c r="V561" s="42"/>
    </row>
    <row r="562" spans="1:22" ht="45">
      <c r="A562" s="3" t="s">
        <v>13</v>
      </c>
      <c r="B562" s="15">
        <v>99</v>
      </c>
      <c r="C562" s="15">
        <v>0</v>
      </c>
      <c r="D562" s="15">
        <v>902</v>
      </c>
      <c r="E562" s="15">
        <v>1004</v>
      </c>
      <c r="F562" s="16" t="s">
        <v>14</v>
      </c>
      <c r="G562" s="8">
        <f>G563</f>
        <v>1846355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8">
        <f>U563</f>
        <v>1850087</v>
      </c>
      <c r="V562" s="42"/>
    </row>
    <row r="563" spans="1:22" ht="22.5">
      <c r="A563" s="3" t="s">
        <v>15</v>
      </c>
      <c r="B563" s="15">
        <v>99</v>
      </c>
      <c r="C563" s="15">
        <v>0</v>
      </c>
      <c r="D563" s="15">
        <v>902</v>
      </c>
      <c r="E563" s="15">
        <v>1004</v>
      </c>
      <c r="F563" s="16" t="s">
        <v>16</v>
      </c>
      <c r="G563" s="8">
        <f>G564+G565</f>
        <v>1846355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8">
        <f>U564+U565</f>
        <v>1850087</v>
      </c>
      <c r="V563" s="42"/>
    </row>
    <row r="564" spans="1:22" ht="33.75">
      <c r="A564" s="3" t="s">
        <v>84</v>
      </c>
      <c r="B564" s="15">
        <v>99</v>
      </c>
      <c r="C564" s="15">
        <v>0</v>
      </c>
      <c r="D564" s="15">
        <v>902</v>
      </c>
      <c r="E564" s="15">
        <v>1004</v>
      </c>
      <c r="F564" s="16">
        <v>121</v>
      </c>
      <c r="G564" s="8">
        <v>1792305</v>
      </c>
      <c r="H564" s="2">
        <v>242</v>
      </c>
      <c r="I564" s="2"/>
      <c r="J564" s="2"/>
      <c r="K564" s="2"/>
      <c r="L564" s="2"/>
      <c r="M564" s="2"/>
      <c r="N564" s="2"/>
      <c r="O564" s="2"/>
      <c r="P564" s="2"/>
      <c r="Q564" s="2">
        <v>0</v>
      </c>
      <c r="R564" s="2"/>
      <c r="S564" s="2"/>
      <c r="T564" s="2"/>
      <c r="U564" s="8">
        <f>G564+H564+I564+J564+K564+L564+M564+N564+O564+P564+Q564</f>
        <v>1792547</v>
      </c>
      <c r="V564" s="42"/>
    </row>
    <row r="565" spans="1:22" ht="22.5">
      <c r="A565" s="3" t="s">
        <v>68</v>
      </c>
      <c r="B565" s="15">
        <v>99</v>
      </c>
      <c r="C565" s="15">
        <v>0</v>
      </c>
      <c r="D565" s="15">
        <v>902</v>
      </c>
      <c r="E565" s="15">
        <v>1004</v>
      </c>
      <c r="F565" s="16">
        <v>122</v>
      </c>
      <c r="G565" s="8">
        <v>54050</v>
      </c>
      <c r="H565" s="2"/>
      <c r="I565" s="2"/>
      <c r="J565" s="2"/>
      <c r="K565" s="2"/>
      <c r="L565" s="2"/>
      <c r="M565" s="2"/>
      <c r="N565" s="2"/>
      <c r="O565" s="2">
        <v>3490</v>
      </c>
      <c r="P565" s="2"/>
      <c r="Q565" s="2">
        <v>3839</v>
      </c>
      <c r="R565" s="2"/>
      <c r="S565" s="2"/>
      <c r="T565" s="2">
        <v>-3839</v>
      </c>
      <c r="U565" s="8">
        <f>G565+H565+I565+J565+K565+L565+M565+N565+O565+P565+Q565+T565</f>
        <v>57540</v>
      </c>
      <c r="V565" s="42"/>
    </row>
    <row r="566" spans="1:22" ht="22.5">
      <c r="A566" s="3" t="s">
        <v>17</v>
      </c>
      <c r="B566" s="15">
        <v>99</v>
      </c>
      <c r="C566" s="15">
        <v>0</v>
      </c>
      <c r="D566" s="15">
        <v>902</v>
      </c>
      <c r="E566" s="15">
        <v>1004</v>
      </c>
      <c r="F566" s="16">
        <v>200</v>
      </c>
      <c r="G566" s="8">
        <f>G567</f>
        <v>696778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8">
        <f>U567</f>
        <v>1073778.57</v>
      </c>
      <c r="V566" s="42"/>
    </row>
    <row r="567" spans="1:22" ht="22.5">
      <c r="A567" s="3" t="s">
        <v>19</v>
      </c>
      <c r="B567" s="15">
        <v>99</v>
      </c>
      <c r="C567" s="15">
        <v>0</v>
      </c>
      <c r="D567" s="15">
        <v>902</v>
      </c>
      <c r="E567" s="15">
        <v>1004</v>
      </c>
      <c r="F567" s="16">
        <v>240</v>
      </c>
      <c r="G567" s="8">
        <v>696778</v>
      </c>
      <c r="H567" s="2"/>
      <c r="I567" s="2"/>
      <c r="J567" s="2"/>
      <c r="K567" s="2"/>
      <c r="L567" s="2"/>
      <c r="M567" s="2">
        <v>25246</v>
      </c>
      <c r="N567" s="2"/>
      <c r="O567" s="2"/>
      <c r="P567" s="2">
        <v>134488.57</v>
      </c>
      <c r="Q567" s="2">
        <v>48000</v>
      </c>
      <c r="R567" s="2"/>
      <c r="S567" s="2"/>
      <c r="T567" s="2">
        <v>169266</v>
      </c>
      <c r="U567" s="8">
        <f>G567+H567+I567+J567+K567+L567+M567+N567+O567+P567+Q567+T567</f>
        <v>1073778.57</v>
      </c>
      <c r="V567" s="42"/>
    </row>
    <row r="568" spans="1:22" ht="11.25">
      <c r="A568" s="3" t="s">
        <v>21</v>
      </c>
      <c r="B568" s="15">
        <v>99</v>
      </c>
      <c r="C568" s="15">
        <v>0</v>
      </c>
      <c r="D568" s="15">
        <v>902</v>
      </c>
      <c r="E568" s="15">
        <v>1004</v>
      </c>
      <c r="F568" s="16" t="s">
        <v>22</v>
      </c>
      <c r="G568" s="8">
        <f>G569</f>
        <v>7000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8">
        <f>U569</f>
        <v>27500</v>
      </c>
      <c r="V568" s="42"/>
    </row>
    <row r="569" spans="1:22" ht="11.25">
      <c r="A569" s="3" t="s">
        <v>50</v>
      </c>
      <c r="B569" s="15">
        <v>99</v>
      </c>
      <c r="C569" s="15">
        <v>0</v>
      </c>
      <c r="D569" s="15">
        <v>902</v>
      </c>
      <c r="E569" s="15">
        <v>1004</v>
      </c>
      <c r="F569" s="16">
        <v>850</v>
      </c>
      <c r="G569" s="8">
        <f>G571</f>
        <v>7000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8">
        <f>U571</f>
        <v>27500</v>
      </c>
      <c r="V569" s="42"/>
    </row>
    <row r="570" spans="1:22" ht="22.5" hidden="1">
      <c r="A570" s="3" t="s">
        <v>23</v>
      </c>
      <c r="B570" s="15">
        <v>99</v>
      </c>
      <c r="C570" s="15">
        <v>0</v>
      </c>
      <c r="D570" s="15">
        <v>902</v>
      </c>
      <c r="E570" s="15">
        <v>1004</v>
      </c>
      <c r="F570" s="16" t="s">
        <v>24</v>
      </c>
      <c r="G570" s="8">
        <v>0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8">
        <v>0</v>
      </c>
      <c r="V570" s="42"/>
    </row>
    <row r="571" spans="1:22" ht="11.25">
      <c r="A571" s="3" t="s">
        <v>25</v>
      </c>
      <c r="B571" s="15">
        <v>99</v>
      </c>
      <c r="C571" s="15">
        <v>0</v>
      </c>
      <c r="D571" s="15">
        <v>902</v>
      </c>
      <c r="E571" s="15">
        <v>1004</v>
      </c>
      <c r="F571" s="16" t="s">
        <v>26</v>
      </c>
      <c r="G571" s="8">
        <v>7000</v>
      </c>
      <c r="H571" s="2"/>
      <c r="I571" s="2"/>
      <c r="J571" s="2"/>
      <c r="K571" s="2"/>
      <c r="L571" s="2"/>
      <c r="M571" s="2"/>
      <c r="N571" s="2"/>
      <c r="O571" s="2"/>
      <c r="P571" s="2">
        <v>20500</v>
      </c>
      <c r="Q571" s="2"/>
      <c r="R571" s="2"/>
      <c r="S571" s="2"/>
      <c r="T571" s="2"/>
      <c r="U571" s="8">
        <f>G571+H571+I571+J571+K571+L571+M571+N571+O571+P571+Q571</f>
        <v>27500</v>
      </c>
      <c r="V571" s="42"/>
    </row>
    <row r="572" spans="1:22" ht="22.5">
      <c r="A572" s="3" t="s">
        <v>48</v>
      </c>
      <c r="B572" s="15">
        <v>99</v>
      </c>
      <c r="C572" s="15">
        <v>0</v>
      </c>
      <c r="D572" s="15">
        <v>902</v>
      </c>
      <c r="E572" s="15">
        <v>1005</v>
      </c>
      <c r="F572" s="25" t="s">
        <v>0</v>
      </c>
      <c r="G572" s="8">
        <f>G573</f>
        <v>1656553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8">
        <f>U573</f>
        <v>1661975</v>
      </c>
      <c r="V572" s="42"/>
    </row>
    <row r="573" spans="1:22" ht="45">
      <c r="A573" s="3" t="s">
        <v>13</v>
      </c>
      <c r="B573" s="15">
        <v>99</v>
      </c>
      <c r="C573" s="15">
        <v>0</v>
      </c>
      <c r="D573" s="15">
        <v>902</v>
      </c>
      <c r="E573" s="15">
        <v>1005</v>
      </c>
      <c r="F573" s="16" t="s">
        <v>14</v>
      </c>
      <c r="G573" s="8">
        <f>G574</f>
        <v>1656553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8">
        <f>U574</f>
        <v>1661975</v>
      </c>
      <c r="V573" s="42"/>
    </row>
    <row r="574" spans="1:22" ht="22.5">
      <c r="A574" s="3" t="s">
        <v>15</v>
      </c>
      <c r="B574" s="15">
        <v>99</v>
      </c>
      <c r="C574" s="15">
        <v>0</v>
      </c>
      <c r="D574" s="15">
        <v>902</v>
      </c>
      <c r="E574" s="15">
        <v>1005</v>
      </c>
      <c r="F574" s="16" t="s">
        <v>16</v>
      </c>
      <c r="G574" s="8">
        <f>G575+G576</f>
        <v>1656553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8">
        <f>U575+U576</f>
        <v>1661975</v>
      </c>
      <c r="V574" s="42"/>
    </row>
    <row r="575" spans="1:22" ht="33.75">
      <c r="A575" s="3" t="s">
        <v>84</v>
      </c>
      <c r="B575" s="15">
        <v>99</v>
      </c>
      <c r="C575" s="15">
        <v>0</v>
      </c>
      <c r="D575" s="15">
        <v>902</v>
      </c>
      <c r="E575" s="15">
        <v>1005</v>
      </c>
      <c r="F575" s="16">
        <v>121</v>
      </c>
      <c r="G575" s="8">
        <v>1599298</v>
      </c>
      <c r="H575" s="2">
        <v>1583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8">
        <f>G575+H575+I575+J575+K575+L575+M575+N575+O575+P575+Q575</f>
        <v>1600881</v>
      </c>
      <c r="V575" s="42"/>
    </row>
    <row r="576" spans="1:22" ht="22.5">
      <c r="A576" s="3" t="s">
        <v>68</v>
      </c>
      <c r="B576" s="15">
        <v>99</v>
      </c>
      <c r="C576" s="15">
        <v>0</v>
      </c>
      <c r="D576" s="15">
        <v>902</v>
      </c>
      <c r="E576" s="15">
        <v>1005</v>
      </c>
      <c r="F576" s="16">
        <v>122</v>
      </c>
      <c r="G576" s="8">
        <v>57255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>
        <v>3839</v>
      </c>
      <c r="U576" s="8">
        <f>G576+H576+I576+J576+K576+L576+M576+N576+O576+P576+Q576+T576</f>
        <v>61094</v>
      </c>
      <c r="V576" s="42"/>
    </row>
    <row r="577" spans="1:22" ht="11.25" hidden="1">
      <c r="A577" s="3"/>
      <c r="B577" s="15">
        <v>99</v>
      </c>
      <c r="C577" s="15">
        <v>0</v>
      </c>
      <c r="D577" s="15">
        <v>902</v>
      </c>
      <c r="E577" s="15">
        <v>1006</v>
      </c>
      <c r="F577" s="16"/>
      <c r="G577" s="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42"/>
    </row>
    <row r="578" spans="1:22" ht="45">
      <c r="A578" s="3" t="s">
        <v>13</v>
      </c>
      <c r="B578" s="15">
        <v>99</v>
      </c>
      <c r="C578" s="15">
        <v>0</v>
      </c>
      <c r="D578" s="15">
        <v>902</v>
      </c>
      <c r="E578" s="15">
        <v>1006</v>
      </c>
      <c r="F578" s="16">
        <v>100</v>
      </c>
      <c r="G578" s="8">
        <f>G579</f>
        <v>1519137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8">
        <f>U579</f>
        <v>1595241</v>
      </c>
      <c r="V578" s="42"/>
    </row>
    <row r="579" spans="1:22" ht="22.5">
      <c r="A579" s="3" t="s">
        <v>15</v>
      </c>
      <c r="B579" s="15">
        <v>99</v>
      </c>
      <c r="C579" s="15">
        <v>0</v>
      </c>
      <c r="D579" s="15">
        <v>902</v>
      </c>
      <c r="E579" s="15">
        <v>1006</v>
      </c>
      <c r="F579" s="16" t="s">
        <v>16</v>
      </c>
      <c r="G579" s="8">
        <f>G580+G581</f>
        <v>1519137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8">
        <f>U580+U581</f>
        <v>1595241</v>
      </c>
      <c r="V579" s="42"/>
    </row>
    <row r="580" spans="1:22" ht="33.75">
      <c r="A580" s="3" t="s">
        <v>84</v>
      </c>
      <c r="B580" s="15">
        <v>99</v>
      </c>
      <c r="C580" s="15">
        <v>0</v>
      </c>
      <c r="D580" s="15">
        <v>902</v>
      </c>
      <c r="E580" s="15">
        <v>1006</v>
      </c>
      <c r="F580" s="16">
        <v>121</v>
      </c>
      <c r="G580" s="8">
        <v>1493112</v>
      </c>
      <c r="H580" s="2">
        <v>74359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8">
        <f>G580+H580+I580+J580+K580+L580+M580+N580+O580+P580+Q580</f>
        <v>1567471</v>
      </c>
      <c r="V580" s="42"/>
    </row>
    <row r="581" spans="1:22" ht="22.5">
      <c r="A581" s="3" t="s">
        <v>68</v>
      </c>
      <c r="B581" s="15">
        <v>99</v>
      </c>
      <c r="C581" s="15">
        <v>0</v>
      </c>
      <c r="D581" s="15">
        <v>902</v>
      </c>
      <c r="E581" s="15">
        <v>1006</v>
      </c>
      <c r="F581" s="16">
        <v>122</v>
      </c>
      <c r="G581" s="8">
        <v>26025</v>
      </c>
      <c r="H581" s="2"/>
      <c r="I581" s="2"/>
      <c r="J581" s="2"/>
      <c r="K581" s="2"/>
      <c r="L581" s="2"/>
      <c r="M581" s="2"/>
      <c r="N581" s="2"/>
      <c r="O581" s="2">
        <v>1745</v>
      </c>
      <c r="P581" s="2"/>
      <c r="Q581" s="2"/>
      <c r="R581" s="2"/>
      <c r="S581" s="2"/>
      <c r="T581" s="2"/>
      <c r="U581" s="8">
        <f>G581+H581+I581+J581+K581+L581+M581+N581+O581+P581+Q581</f>
        <v>27770</v>
      </c>
      <c r="V581" s="42"/>
    </row>
    <row r="582" spans="1:22" ht="11.25" hidden="1">
      <c r="A582" s="3"/>
      <c r="B582" s="15"/>
      <c r="C582" s="15"/>
      <c r="D582" s="15"/>
      <c r="E582" s="15"/>
      <c r="F582" s="16"/>
      <c r="G582" s="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42"/>
    </row>
    <row r="583" spans="1:22" ht="11.25" hidden="1">
      <c r="A583" s="3"/>
      <c r="B583" s="15"/>
      <c r="C583" s="15"/>
      <c r="D583" s="15"/>
      <c r="E583" s="15"/>
      <c r="F583" s="16"/>
      <c r="G583" s="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42"/>
    </row>
    <row r="584" spans="1:22" ht="11.25" hidden="1">
      <c r="A584" s="3"/>
      <c r="B584" s="15"/>
      <c r="C584" s="15"/>
      <c r="D584" s="15"/>
      <c r="E584" s="15"/>
      <c r="F584" s="16"/>
      <c r="G584" s="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42"/>
    </row>
    <row r="585" spans="1:22" ht="22.5">
      <c r="A585" s="26" t="s">
        <v>71</v>
      </c>
      <c r="B585" s="15">
        <v>99</v>
      </c>
      <c r="C585" s="15">
        <v>0</v>
      </c>
      <c r="D585" s="15">
        <v>902</v>
      </c>
      <c r="E585" s="15">
        <v>1007</v>
      </c>
      <c r="F585" s="25"/>
      <c r="G585" s="8">
        <f>G586+G590</f>
        <v>674106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8">
        <f>U586+U590</f>
        <v>675153</v>
      </c>
      <c r="V585" s="42"/>
    </row>
    <row r="586" spans="1:22" ht="45">
      <c r="A586" s="3" t="s">
        <v>13</v>
      </c>
      <c r="B586" s="15">
        <v>99</v>
      </c>
      <c r="C586" s="15">
        <v>0</v>
      </c>
      <c r="D586" s="15">
        <v>902</v>
      </c>
      <c r="E586" s="15">
        <v>1007</v>
      </c>
      <c r="F586" s="16" t="s">
        <v>14</v>
      </c>
      <c r="G586" s="8">
        <f>G587</f>
        <v>436783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8">
        <f>U587</f>
        <v>437830</v>
      </c>
      <c r="V586" s="42"/>
    </row>
    <row r="587" spans="1:22" ht="22.5">
      <c r="A587" s="3" t="s">
        <v>15</v>
      </c>
      <c r="B587" s="15">
        <v>99</v>
      </c>
      <c r="C587" s="15">
        <v>0</v>
      </c>
      <c r="D587" s="15">
        <v>902</v>
      </c>
      <c r="E587" s="15">
        <v>1007</v>
      </c>
      <c r="F587" s="16">
        <v>120</v>
      </c>
      <c r="G587" s="8">
        <f>G588+G589</f>
        <v>436783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8">
        <f>U588+U589</f>
        <v>437830</v>
      </c>
      <c r="V587" s="42"/>
    </row>
    <row r="588" spans="1:22" ht="33.75">
      <c r="A588" s="3" t="s">
        <v>84</v>
      </c>
      <c r="B588" s="15">
        <v>99</v>
      </c>
      <c r="C588" s="15">
        <v>0</v>
      </c>
      <c r="D588" s="15">
        <v>902</v>
      </c>
      <c r="E588" s="15">
        <v>1007</v>
      </c>
      <c r="F588" s="16">
        <v>121</v>
      </c>
      <c r="G588" s="8">
        <v>413168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8">
        <f>G588+H588+I588+J588+K588+L588+M588+N588+O588+P588+Q588</f>
        <v>413168</v>
      </c>
      <c r="V588" s="42"/>
    </row>
    <row r="589" spans="1:22" ht="22.5">
      <c r="A589" s="3" t="s">
        <v>68</v>
      </c>
      <c r="B589" s="15">
        <v>99</v>
      </c>
      <c r="C589" s="15">
        <v>0</v>
      </c>
      <c r="D589" s="15">
        <v>902</v>
      </c>
      <c r="E589" s="15">
        <v>1007</v>
      </c>
      <c r="F589" s="16">
        <v>122</v>
      </c>
      <c r="G589" s="8">
        <v>23615</v>
      </c>
      <c r="H589" s="2"/>
      <c r="I589" s="2"/>
      <c r="J589" s="2"/>
      <c r="K589" s="2"/>
      <c r="L589" s="2"/>
      <c r="M589" s="2"/>
      <c r="N589" s="2"/>
      <c r="O589" s="2"/>
      <c r="P589" s="2"/>
      <c r="Q589" s="2">
        <v>1047</v>
      </c>
      <c r="R589" s="2"/>
      <c r="S589" s="2"/>
      <c r="T589" s="2"/>
      <c r="U589" s="8">
        <f>G589+H589+I589+J589+K589+L589+M589+N589+O589+P589+Q589</f>
        <v>24662</v>
      </c>
      <c r="V589" s="42"/>
    </row>
    <row r="590" spans="1:22" ht="22.5">
      <c r="A590" s="3" t="s">
        <v>17</v>
      </c>
      <c r="B590" s="15">
        <v>99</v>
      </c>
      <c r="C590" s="15">
        <v>0</v>
      </c>
      <c r="D590" s="15">
        <v>902</v>
      </c>
      <c r="E590" s="15">
        <v>1007</v>
      </c>
      <c r="F590" s="16" t="s">
        <v>18</v>
      </c>
      <c r="G590" s="8">
        <f>G591</f>
        <v>237323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8">
        <f>U591</f>
        <v>237323</v>
      </c>
      <c r="V590" s="42"/>
    </row>
    <row r="591" spans="1:22" ht="22.5">
      <c r="A591" s="3" t="s">
        <v>19</v>
      </c>
      <c r="B591" s="15">
        <v>99</v>
      </c>
      <c r="C591" s="15">
        <v>0</v>
      </c>
      <c r="D591" s="15">
        <v>902</v>
      </c>
      <c r="E591" s="15">
        <v>1007</v>
      </c>
      <c r="F591" s="16" t="s">
        <v>20</v>
      </c>
      <c r="G591" s="8">
        <v>237323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8">
        <f>G591+H591+I591+J591+K591+L591+M591+N591+O591+P591+Q591</f>
        <v>237323</v>
      </c>
      <c r="V591" s="42"/>
    </row>
    <row r="592" spans="1:22" ht="22.5" hidden="1">
      <c r="A592" s="26" t="s">
        <v>70</v>
      </c>
      <c r="B592" s="15">
        <v>99</v>
      </c>
      <c r="C592" s="15">
        <v>0</v>
      </c>
      <c r="D592" s="15">
        <v>902</v>
      </c>
      <c r="E592" s="15">
        <v>1006</v>
      </c>
      <c r="F592" s="25" t="s">
        <v>0</v>
      </c>
      <c r="G592" s="8">
        <f>G593</f>
        <v>0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8">
        <f>U593</f>
        <v>0</v>
      </c>
      <c r="V592" s="42"/>
    </row>
    <row r="593" spans="1:22" ht="45" hidden="1">
      <c r="A593" s="3" t="s">
        <v>13</v>
      </c>
      <c r="B593" s="15">
        <v>99</v>
      </c>
      <c r="C593" s="15">
        <v>0</v>
      </c>
      <c r="D593" s="15">
        <v>902</v>
      </c>
      <c r="E593" s="15">
        <v>1006</v>
      </c>
      <c r="F593" s="16">
        <v>100</v>
      </c>
      <c r="G593" s="8">
        <f>G594</f>
        <v>0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8">
        <f>U594</f>
        <v>0</v>
      </c>
      <c r="V593" s="42"/>
    </row>
    <row r="594" spans="1:22" ht="22.5" hidden="1">
      <c r="A594" s="3" t="s">
        <v>15</v>
      </c>
      <c r="B594" s="15">
        <v>99</v>
      </c>
      <c r="C594" s="15">
        <v>0</v>
      </c>
      <c r="D594" s="15">
        <v>902</v>
      </c>
      <c r="E594" s="15">
        <v>1006</v>
      </c>
      <c r="F594" s="16" t="s">
        <v>16</v>
      </c>
      <c r="G594" s="8">
        <f>G595+G596</f>
        <v>0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8">
        <f>U595+U596</f>
        <v>0</v>
      </c>
      <c r="V594" s="42"/>
    </row>
    <row r="595" spans="1:22" ht="33.75" hidden="1">
      <c r="A595" s="3" t="s">
        <v>84</v>
      </c>
      <c r="B595" s="15">
        <v>99</v>
      </c>
      <c r="C595" s="15">
        <v>0</v>
      </c>
      <c r="D595" s="15">
        <v>902</v>
      </c>
      <c r="E595" s="15">
        <v>1006</v>
      </c>
      <c r="F595" s="16">
        <v>121</v>
      </c>
      <c r="G595" s="8">
        <v>0</v>
      </c>
      <c r="H595" s="2">
        <v>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8">
        <f>G595+H595</f>
        <v>0</v>
      </c>
      <c r="V595" s="42"/>
    </row>
    <row r="596" spans="1:22" ht="22.5" hidden="1">
      <c r="A596" s="3" t="s">
        <v>68</v>
      </c>
      <c r="B596" s="15">
        <v>99</v>
      </c>
      <c r="C596" s="15">
        <v>0</v>
      </c>
      <c r="D596" s="15">
        <v>902</v>
      </c>
      <c r="E596" s="15">
        <v>1006</v>
      </c>
      <c r="F596" s="16">
        <v>122</v>
      </c>
      <c r="G596" s="8">
        <v>0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8">
        <v>0</v>
      </c>
      <c r="V596" s="42"/>
    </row>
    <row r="597" spans="1:22" ht="11.25">
      <c r="A597" s="3" t="s">
        <v>47</v>
      </c>
      <c r="B597" s="15">
        <v>99</v>
      </c>
      <c r="C597" s="15">
        <v>0</v>
      </c>
      <c r="D597" s="15">
        <v>902</v>
      </c>
      <c r="E597" s="15">
        <v>1011</v>
      </c>
      <c r="F597" s="25" t="s">
        <v>0</v>
      </c>
      <c r="G597" s="8">
        <f>G598</f>
        <v>146200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8">
        <f>U598</f>
        <v>146200</v>
      </c>
      <c r="V597" s="42"/>
    </row>
    <row r="598" spans="1:22" ht="22.5">
      <c r="A598" s="3" t="s">
        <v>17</v>
      </c>
      <c r="B598" s="15">
        <v>99</v>
      </c>
      <c r="C598" s="15">
        <v>0</v>
      </c>
      <c r="D598" s="15">
        <v>902</v>
      </c>
      <c r="E598" s="15">
        <v>1011</v>
      </c>
      <c r="F598" s="16" t="s">
        <v>18</v>
      </c>
      <c r="G598" s="8">
        <f>G599</f>
        <v>146200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8">
        <f>U599</f>
        <v>146200</v>
      </c>
      <c r="V598" s="42"/>
    </row>
    <row r="599" spans="1:22" ht="22.5">
      <c r="A599" s="3" t="s">
        <v>19</v>
      </c>
      <c r="B599" s="15">
        <v>99</v>
      </c>
      <c r="C599" s="15">
        <v>0</v>
      </c>
      <c r="D599" s="15">
        <v>902</v>
      </c>
      <c r="E599" s="15">
        <v>1011</v>
      </c>
      <c r="F599" s="16" t="s">
        <v>20</v>
      </c>
      <c r="G599" s="8">
        <v>146200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8">
        <f>G599+H599+I599+J599+K599+L599+M599+N599+O599+P599+Q599</f>
        <v>146200</v>
      </c>
      <c r="V599" s="42"/>
    </row>
    <row r="600" spans="1:22" ht="11.25">
      <c r="A600" s="3" t="s">
        <v>51</v>
      </c>
      <c r="B600" s="15">
        <v>99</v>
      </c>
      <c r="C600" s="15">
        <v>0</v>
      </c>
      <c r="D600" s="15">
        <v>902</v>
      </c>
      <c r="E600" s="15">
        <v>1012</v>
      </c>
      <c r="F600" s="16"/>
      <c r="G600" s="8">
        <f>G601</f>
        <v>7400000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8">
        <f>U601</f>
        <v>1658544.7100000004</v>
      </c>
      <c r="V600" s="42"/>
    </row>
    <row r="601" spans="1:22" ht="11.25">
      <c r="A601" s="3" t="s">
        <v>21</v>
      </c>
      <c r="B601" s="15">
        <v>99</v>
      </c>
      <c r="C601" s="15">
        <v>0</v>
      </c>
      <c r="D601" s="15">
        <v>902</v>
      </c>
      <c r="E601" s="15">
        <v>1012</v>
      </c>
      <c r="F601" s="16">
        <v>800</v>
      </c>
      <c r="G601" s="8">
        <f>G602</f>
        <v>7400000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8">
        <f>U602</f>
        <v>1658544.7100000004</v>
      </c>
      <c r="V601" s="42"/>
    </row>
    <row r="602" spans="1:22" ht="11.25">
      <c r="A602" s="3" t="s">
        <v>33</v>
      </c>
      <c r="B602" s="15">
        <v>99</v>
      </c>
      <c r="C602" s="15">
        <v>0</v>
      </c>
      <c r="D602" s="15">
        <v>902</v>
      </c>
      <c r="E602" s="15">
        <v>1012</v>
      </c>
      <c r="F602" s="16">
        <v>870</v>
      </c>
      <c r="G602" s="8">
        <v>7400000</v>
      </c>
      <c r="H602" s="2"/>
      <c r="I602" s="2">
        <v>-124370</v>
      </c>
      <c r="J602" s="2"/>
      <c r="K602" s="2">
        <v>-1331370</v>
      </c>
      <c r="L602" s="2">
        <v>-265298</v>
      </c>
      <c r="M602" s="2">
        <v>-704769.43</v>
      </c>
      <c r="N602" s="2">
        <v>-421626.2</v>
      </c>
      <c r="O602" s="2">
        <v>-1259381.55</v>
      </c>
      <c r="P602" s="2">
        <v>-808816</v>
      </c>
      <c r="Q602" s="2">
        <v>-674634</v>
      </c>
      <c r="R602" s="2">
        <v>300000</v>
      </c>
      <c r="S602" s="2">
        <v>-418690.11</v>
      </c>
      <c r="T602" s="2">
        <v>-32500</v>
      </c>
      <c r="U602" s="8">
        <f>G602+H602+I602+J602+K602+L602+M602+N602+O602+P602+Q602+R602+S602+T602</f>
        <v>1658544.7100000004</v>
      </c>
      <c r="V602" s="42"/>
    </row>
    <row r="603" spans="1:22" ht="11.25">
      <c r="A603" s="18" t="s">
        <v>142</v>
      </c>
      <c r="B603" s="15"/>
      <c r="C603" s="15"/>
      <c r="D603" s="15"/>
      <c r="E603" s="15"/>
      <c r="F603" s="16"/>
      <c r="G603" s="21">
        <f>G9+G276+G310+G459+G478+G495+G503+G510+G515+G529+G543+G548+G553+G559</f>
        <v>654431488</v>
      </c>
      <c r="H603" s="2"/>
      <c r="I603" s="2"/>
      <c r="J603" s="2"/>
      <c r="K603" s="2">
        <f>SUM(K9:K602)</f>
        <v>9468160</v>
      </c>
      <c r="L603" s="2"/>
      <c r="M603" s="2"/>
      <c r="N603" s="2"/>
      <c r="O603" s="2"/>
      <c r="P603" s="2">
        <f>SUM(P9:P602)</f>
        <v>22167055.57</v>
      </c>
      <c r="Q603" s="2"/>
      <c r="R603" s="2"/>
      <c r="S603" s="2"/>
      <c r="T603" s="2"/>
      <c r="U603" s="21">
        <f>U9+U276+U310+U459+U478+U495+U503+U510+U515+U529+U543+U548+U553+U559</f>
        <v>931575156.0999999</v>
      </c>
      <c r="V603" s="41"/>
    </row>
    <row r="604" spans="1:20" ht="11.25">
      <c r="A604" s="47"/>
      <c r="B604" s="39"/>
      <c r="C604" s="39"/>
      <c r="D604" s="39"/>
      <c r="E604" s="39"/>
      <c r="F604" s="38"/>
      <c r="G604" s="41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1.25">
      <c r="A605" s="47"/>
      <c r="B605" s="39"/>
      <c r="C605" s="39"/>
      <c r="D605" s="39"/>
      <c r="E605" s="39"/>
      <c r="F605" s="38"/>
      <c r="G605" s="41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7" spans="1:21" ht="11.25">
      <c r="A607" s="37" t="s">
        <v>144</v>
      </c>
      <c r="B607" s="48"/>
      <c r="C607" s="48"/>
      <c r="D607" s="48"/>
      <c r="E607" s="48"/>
      <c r="G607" s="48" t="s">
        <v>145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48" t="s">
        <v>208</v>
      </c>
    </row>
  </sheetData>
  <sheetProtection/>
  <autoFilter ref="A8:G603"/>
  <mergeCells count="8">
    <mergeCell ref="B3:U4"/>
    <mergeCell ref="W513:Y513"/>
    <mergeCell ref="W534:X534"/>
    <mergeCell ref="A6:G6"/>
    <mergeCell ref="W140:Y140"/>
    <mergeCell ref="W171:Y171"/>
    <mergeCell ref="W502:Y502"/>
    <mergeCell ref="A5:U5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2014-11-12T11:00:12Z</dcterms:modified>
  <cp:category/>
  <cp:version/>
  <cp:contentType/>
  <cp:contentStatus/>
</cp:coreProperties>
</file>