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975" windowWidth="10005" windowHeight="9165" firstSheet="1" activeTab="1"/>
  </bookViews>
  <sheets>
    <sheet name="прил 3 испол 1 кварт 2013" sheetId="1" r:id="rId1"/>
    <sheet name="Приложение_4" sheetId="2" r:id="rId2"/>
  </sheets>
  <definedNames>
    <definedName name="_xlnm.Print_Titles" localSheetId="0">'прил 3 испол 1 кварт 2013'!$9:$9</definedName>
    <definedName name="_xlnm.Print_Area" localSheetId="1">'Приложение_4'!$A$1:$S$926</definedName>
  </definedNames>
  <calcPr fullCalcOnLoad="1"/>
</workbook>
</file>

<file path=xl/sharedStrings.xml><?xml version="1.0" encoding="utf-8"?>
<sst xmlns="http://schemas.openxmlformats.org/spreadsheetml/2006/main" count="10825" uniqueCount="529">
  <si>
    <t xml:space="preserve">      Обслуживание государственного внутреннего и муниципального  долга</t>
  </si>
  <si>
    <t xml:space="preserve">        Процентные платежи по долговым обязательствам</t>
  </si>
  <si>
    <t>0650000</t>
  </si>
  <si>
    <t xml:space="preserve">          Процентные платежи по муниципальному долгу</t>
  </si>
  <si>
    <t>0650300</t>
  </si>
  <si>
    <t xml:space="preserve">              Обслуживание муниципального долга</t>
  </si>
  <si>
    <t>730</t>
  </si>
  <si>
    <t xml:space="preserve">    Условно утвержденные расходы</t>
  </si>
  <si>
    <t>99</t>
  </si>
  <si>
    <t xml:space="preserve">      Условно утвержденные расходы</t>
  </si>
  <si>
    <t xml:space="preserve">        Условно утвержденные расходы</t>
  </si>
  <si>
    <t>9990000</t>
  </si>
  <si>
    <t xml:space="preserve">              Условно утвержденные расходы</t>
  </si>
  <si>
    <t>999</t>
  </si>
  <si>
    <t>Всего расходов:</t>
  </si>
  <si>
    <t xml:space="preserve"> </t>
  </si>
  <si>
    <t>100</t>
  </si>
  <si>
    <t>200</t>
  </si>
  <si>
    <t>800</t>
  </si>
  <si>
    <t>400</t>
  </si>
  <si>
    <t>600</t>
  </si>
  <si>
    <t>300</t>
  </si>
  <si>
    <t xml:space="preserve">          Ежемесячное денежное вознаграждение за классное руководство-Отдел образования Клинцовской городской администрации</t>
  </si>
  <si>
    <t xml:space="preserve">            Финансовое обеспечение деятельности общеобразовательных учреждений в части  реализации основных общеобразовательных программ-Отдел образования Клинцовской городской администрации</t>
  </si>
  <si>
    <t xml:space="preserve">          Переподготовка и повышение квалификации кадров</t>
  </si>
  <si>
    <t xml:space="preserve">          Переподготовка и повышение квалификации кадров-Отдел образования Клинцовской городской администрации</t>
  </si>
  <si>
    <t>700</t>
  </si>
  <si>
    <t xml:space="preserve">        Резервные фонды местных администраций</t>
  </si>
  <si>
    <t xml:space="preserve">            Резервные средства</t>
  </si>
  <si>
    <t xml:space="preserve">          Субсидии бюджетам городских округов на организацию транспортного обслуживания населения городским электротранспортом и  автомобильным пассажирским транспортом в городском сообщении</t>
  </si>
  <si>
    <t xml:space="preserve">          Ремонт и содержание автомобильных дорог общего пользования местного значения</t>
  </si>
  <si>
    <t xml:space="preserve">      Развитие социальной и инженерной инфраструктуры субъектов Российской Федерации и муниципальных образований</t>
  </si>
  <si>
    <t xml:space="preserve">        Модернизация и развитие жилищного фонда и инженерной инфраструктуры</t>
  </si>
  <si>
    <t xml:space="preserve">      Мероприятия по проведению оздоровительной кампании детей</t>
  </si>
  <si>
    <t xml:space="preserve">        Оздоровление детей</t>
  </si>
  <si>
    <t xml:space="preserve">      Реализация государственных функций в области физической культуры и спорта</t>
  </si>
  <si>
    <t xml:space="preserve">        Модернизация и развитие сети учреждений физической культуры и спорта</t>
  </si>
  <si>
    <t xml:space="preserve">            Субсидии бюджетным учреждениям на иные цели</t>
  </si>
  <si>
    <t xml:space="preserve">    Молодежная политика и оздоровление детей</t>
  </si>
  <si>
    <t xml:space="preserve">            Бюджетные инвестиции в объекты муниципальной собственности казенным учреждениям вне рамок государственного оборонного заказа</t>
  </si>
  <si>
    <t xml:space="preserve">            Приобретение товаров, работ, услуг в пользу граждан</t>
  </si>
  <si>
    <t xml:space="preserve">  </t>
  </si>
  <si>
    <t>Расходы на выплату персоналу в целях обеспечения выполнения функций муниципальными органами, казенными учреждениями</t>
  </si>
  <si>
    <t>Закупка товаров, работ и услуг для муниципальных нужд</t>
  </si>
  <si>
    <t>Иные закупки товаров, работ и услуг для муниципальных нужд</t>
  </si>
  <si>
    <t>Иные бюджетные ассигнования</t>
  </si>
  <si>
    <t xml:space="preserve">Бюджетные инвестиции </t>
  </si>
  <si>
    <t xml:space="preserve">Предоставление субсидий муниципальным бюджетным, автономным учреждениям и иным некоммерческим организациям </t>
  </si>
  <si>
    <t>Социальное обеспечение и иные выплаты населению</t>
  </si>
  <si>
    <t>Обслуживание государственного (муниципального) долга</t>
  </si>
  <si>
    <t>Наименование</t>
  </si>
  <si>
    <t>Раз-  дел</t>
  </si>
  <si>
    <t>Под- раз-дел</t>
  </si>
  <si>
    <t>Целевая статья</t>
  </si>
  <si>
    <t>Вид расхо-дов</t>
  </si>
  <si>
    <t>КВСР</t>
  </si>
  <si>
    <t>рублей</t>
  </si>
  <si>
    <t>Утверждено</t>
  </si>
  <si>
    <t>уточнение       23 01 2013</t>
  </si>
  <si>
    <t>5058900</t>
  </si>
  <si>
    <t>уточнение       28 12 2012</t>
  </si>
  <si>
    <t xml:space="preserve">         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 за счет средств бюджета субъекта Российской Федерации</t>
  </si>
  <si>
    <t>3170110</t>
  </si>
  <si>
    <t>3150150</t>
  </si>
  <si>
    <t>5230000</t>
  </si>
  <si>
    <t>5237000</t>
  </si>
  <si>
    <t>4870000</t>
  </si>
  <si>
    <t>4877000</t>
  </si>
  <si>
    <t>4320000</t>
  </si>
  <si>
    <t>4320200</t>
  </si>
  <si>
    <t>Сумма на 2013 год</t>
  </si>
  <si>
    <t>Сумма на 2014 год</t>
  </si>
  <si>
    <t>Сумма на 2015 год</t>
  </si>
  <si>
    <t xml:space="preserve">  Клинцовская городская администрация</t>
  </si>
  <si>
    <t>902</t>
  </si>
  <si>
    <t>00</t>
  </si>
  <si>
    <t xml:space="preserve">    ОБЩЕГОСУДАРСТВЕННЫЕ ВОПРОСЫ</t>
  </si>
  <si>
    <t>01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</si>
  <si>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</si>
  <si>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</si>
  <si>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 xml:space="preserve">        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</si>
  <si>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0020000</t>
  </si>
  <si>
    <t xml:space="preserve">          Центральный аппарат</t>
  </si>
  <si>
    <t>0020400</t>
  </si>
  <si>
    <t xml:space="preserve">              Фонд оплаты труда и страховые взносы</t>
  </si>
  <si>
    <t>121</t>
  </si>
  <si>
    <t xml:space="preserve">              Иные выплаты персоналу, за исключением фонда оплаты труда</t>
  </si>
  <si>
    <t>122</t>
  </si>
  <si>
    <t xml:space="preserve">              Прочая закупка товаров, работ и услуг для муниципальных нужд</t>
  </si>
  <si>
    <t>244</t>
  </si>
  <si>
    <t xml:space="preserve">              Уплата налога на имущество организаций и земельного налога</t>
  </si>
  <si>
    <t>851</t>
  </si>
  <si>
    <t xml:space="preserve">              Уплата прочих налогов, сборов и иных платежей</t>
  </si>
  <si>
    <t>852</t>
  </si>
  <si>
    <t xml:space="preserve">          Депутаты представительного органа муниципального образования</t>
  </si>
  <si>
    <t>0021200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</si>
  <si>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</si>
  <si>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</si>
  <si>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 xml:space="preserve">            Центральный аппарат-Клинцовская городская администрация</t>
  </si>
  <si>
    <t>0020401</t>
  </si>
  <si>
    <t xml:space="preserve">          Глава местной администрации (исполнительно-распорядительного органа муниципального образования)</t>
  </si>
  <si>
    <t>0020800</t>
  </si>
  <si>
    <t xml:space="preserve">        Резервные фонды</t>
  </si>
  <si>
    <t>0700000</t>
  </si>
  <si>
    <t xml:space="preserve">          Резервные фонды местных администраций</t>
  </si>
  <si>
    <t>0700500</t>
  </si>
  <si>
    <t xml:space="preserve">              Резервные средства</t>
  </si>
  <si>
    <t>870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</si>
  <si>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</si>
  <si>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</si>
  <si>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 xml:space="preserve">          Руководитель контрольно-счетной палаты муниципального образования и его заместители</t>
  </si>
  <si>
    <t>0022400</t>
  </si>
  <si>
    <t xml:space="preserve">      Резервные фонды</t>
  </si>
  <si>
    <t>11</t>
  </si>
  <si>
    <t xml:space="preserve">      Другие общегосударственные вопросы</t>
  </si>
  <si>
    <t>13</t>
  </si>
  <si>
    <t xml:space="preserve">        Межбюджетные трансферты</t>
  </si>
  <si>
    <t>5210000</t>
  </si>
  <si>
    <t xml:space="preserve">          Финансовое обеспечение расходных  обязательств муниципальных образований, возникших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</si>
  <si>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5210200</t>
  </si>
  <si>
    <t xml:space="preserve">            Организация деятельности административных комиссий</t>
  </si>
  <si>
    <t>5210204</t>
  </si>
  <si>
    <t xml:space="preserve">            Осуществление деятельности отдельных государственных полномочий  Брянской области по определению перечня должностных лиц органов местного самоуправления, уполномоченных составлять протоколы об административных правонарушениях</t>
  </si>
  <si>
    <t>5210224</t>
  </si>
  <si>
    <t xml:space="preserve">        Целевые программы муниципальных образований</t>
  </si>
  <si>
    <t>7950000</t>
  </si>
  <si>
    <t xml:space="preserve">            Ведомственная целевая программа "Врачебные кадры на 2012-2014 годы".</t>
  </si>
  <si>
    <t>7950006</t>
  </si>
  <si>
    <t xml:space="preserve">            Городская долгосрочная целевая программа  "Комплексные меры противодействия злоупотреблением наркотиками и их незаконным обором" (2012-2016 годы).</t>
  </si>
  <si>
    <t>7950023</t>
  </si>
  <si>
    <t xml:space="preserve">    НАЦИОНАЛЬНАЯ БЕЗОПАСНОСТЬ И ПРАВООХРАНИТЕЛЬНАЯ ДЕЯТЕЛЬНОСТЬ</t>
  </si>
  <si>
    <t xml:space="preserve">      Защита населения и территории от    чрезвычайных ситуаций природного и техногенного характера, гражданская оборона</t>
  </si>
  <si>
    <t>09</t>
  </si>
  <si>
    <t xml:space="preserve">        Воинские формирования (органы, подразделения)</t>
  </si>
  <si>
    <t>2020000</t>
  </si>
  <si>
    <t xml:space="preserve">          Функционирование Вооруженных Сил Российской Федерации, органов в сфере национальной безопасности и правоохранительной деятельности, войск и иных воинских формирований</t>
  </si>
  <si>
    <t>2026700</t>
  </si>
  <si>
    <t>111</t>
  </si>
  <si>
    <t xml:space="preserve">            Долгосрочная  целевая программа "Энергосбережение и повышение энергетической эффективности на территории городского округа  "город  Клинцы Брянской области"" (2011-2015 годы).</t>
  </si>
  <si>
    <t>7950016</t>
  </si>
  <si>
    <t xml:space="preserve">            Ведомственная целевая программа "Гражданская оборона и обеспечение защиты населения от чрезвычайных ситуаций природного и техногенного характера на 2013-2015 годы".</t>
  </si>
  <si>
    <t>7950020</t>
  </si>
  <si>
    <t xml:space="preserve">            Ведомственная целевая программа "Профилактика и предупреждение несчастных случаев на водных объектах городского округа "город Клинцы Брянской области" на 2013-2015 годы".</t>
  </si>
  <si>
    <t>7950029</t>
  </si>
  <si>
    <t xml:space="preserve">      Обеспечение пожарной безопасности</t>
  </si>
  <si>
    <t>10</t>
  </si>
  <si>
    <t xml:space="preserve">            Ведомственная целевая программа "Пожарная безопасность на 2013-2015 годы".</t>
  </si>
  <si>
    <t>7950017</t>
  </si>
  <si>
    <t xml:space="preserve">    НАЦИОНАЛЬНАЯ ЭКОНОМИКА</t>
  </si>
  <si>
    <t xml:space="preserve">      Транспорт</t>
  </si>
  <si>
    <t>08</t>
  </si>
  <si>
    <t xml:space="preserve">        Другие виды транспорта</t>
  </si>
  <si>
    <t>3170000</t>
  </si>
  <si>
    <t xml:space="preserve">          Субсидии на проведение отдельных мероприятий по другим видам транспорта</t>
  </si>
  <si>
    <t>3170100</t>
  </si>
  <si>
    <t xml:space="preserve">            Субсидии на организацию транспортного обслуживания населения автомобильным пассажирским транспортом в городском сообщении</t>
  </si>
  <si>
    <t>3170120</t>
  </si>
  <si>
    <t xml:space="preserve">              Субсидии юридическим лицам (кроме муниципальных учреждений) и физическим лицам-производителям товаров, работ,  услуг</t>
  </si>
  <si>
    <t>810</t>
  </si>
  <si>
    <t xml:space="preserve">      Дорожное хозяйство (дорожные фонды)</t>
  </si>
  <si>
    <t xml:space="preserve">        Дорожное хозяйство</t>
  </si>
  <si>
    <t>3150000</t>
  </si>
  <si>
    <t xml:space="preserve">          Содержание и управление дорожным хозяйством</t>
  </si>
  <si>
    <t>3150100</t>
  </si>
  <si>
    <t xml:space="preserve">            Ремонт автомобильных дорог общего пользования местного значения, обеспечивающих подъезд к социально значимым объектам</t>
  </si>
  <si>
    <t>3150140</t>
  </si>
  <si>
    <t xml:space="preserve">              Иные закупки товаров, работ и услуг для муниципальных нужд</t>
  </si>
  <si>
    <t>240</t>
  </si>
  <si>
    <t xml:space="preserve">        Благоустройство</t>
  </si>
  <si>
    <t>6000000</t>
  </si>
  <si>
    <t xml:space="preserve">          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</si>
  <si>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6000200</t>
  </si>
  <si>
    <t xml:space="preserve">            Долгосрочная целевая программа  "Повышение безопасности дорожного  движения в городском округе "город Клинцы Брянской области" в 2013-2015 годах".</t>
  </si>
  <si>
    <t>7950019</t>
  </si>
  <si>
    <t xml:space="preserve">      Другие вопросы в области национальной экономики</t>
  </si>
  <si>
    <t>12</t>
  </si>
  <si>
    <t xml:space="preserve">            Осуществление отдельных  государственных  полномочий  Брянской  области в области охраны труда</t>
  </si>
  <si>
    <t>5210222</t>
  </si>
  <si>
    <t xml:space="preserve">            Ведомственная  целевая программа  "Развитие малого и среднего предпринимательства в городе Клинцы"   (2012-2014годы).</t>
  </si>
  <si>
    <t>7950012</t>
  </si>
  <si>
    <t xml:space="preserve">            Ведомственная целевая программа "Улучшение условий и охраны труда в организациях муниципального образования городской округ "город Клинцы Брянской области" на 2012-2014 годы".</t>
  </si>
  <si>
    <t>7950028</t>
  </si>
  <si>
    <t xml:space="preserve">    ЖИЛИЩНО-КОММУНАЛЬНОЕ ХОЗЯЙСТВО</t>
  </si>
  <si>
    <t>05</t>
  </si>
  <si>
    <t xml:space="preserve">      Жилищное хозяйство</t>
  </si>
  <si>
    <t xml:space="preserve">        Обеспечение  мероприятий  по капитальному ремонту многоквартирных  домов и переселению граждан из аварийного жилищного фонда</t>
  </si>
  <si>
    <t>0980000</t>
  </si>
  <si>
    <t xml:space="preserve">          Обеспечение мероприятий по капитальному ремонту многоквартирных домов и 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</si>
  <si>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0980100</t>
  </si>
  <si>
    <t xml:space="preserve">            Обеспечение мероприятий по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</si>
  <si>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0980102</t>
  </si>
  <si>
    <t xml:space="preserve">              Бюджетные инвестиции на приобретение объектов недвижимого имущества казенным учреждениям</t>
  </si>
  <si>
    <t>441</t>
  </si>
  <si>
    <t xml:space="preserve">          Обеспечение мероприятий по капитальному ремонту многоквартирных домов и переселению граждан  из аварийного  жилищного фонда за счет средств бюджетов</t>
  </si>
  <si>
    <t>0980200</t>
  </si>
  <si>
    <t xml:space="preserve">            Обеспечение мероприятий по переселению граждан  из аварийного  жилищного фонда за счет средств бюджетов</t>
  </si>
  <si>
    <t>0980202</t>
  </si>
  <si>
    <t xml:space="preserve">            Обеспечение мероприятий  по капитальному ремонту многоквартирных домов за счет средств городского  бюджета</t>
  </si>
  <si>
    <t>0980211</t>
  </si>
  <si>
    <t xml:space="preserve">            Обеспечение мероприятий по переселению граждан  из аварийного  жилищного фонда за счет средств городского бюджета</t>
  </si>
  <si>
    <t>0980212</t>
  </si>
  <si>
    <t xml:space="preserve">          Капитальный ремонт государственного жилищного фонда субъектов Российской Федерации и муниципального жилищного фонда</t>
  </si>
  <si>
    <t>3900200</t>
  </si>
  <si>
    <t xml:space="preserve">            Капитальный ремонт муниципального жилищного  фонда</t>
  </si>
  <si>
    <t>3900220</t>
  </si>
  <si>
    <t xml:space="preserve">            Городская адресная   программа "Переселение граждан из аварийного жилищного фонда на территории городского округа "город Клинцы"" (2013 год).</t>
  </si>
  <si>
    <t>7950010</t>
  </si>
  <si>
    <t xml:space="preserve">            Долгосрочная целевая программа "Развитие малоэтажного строительства на территории городского округа "город Клинцы Брянской области"" (2012-2015 годы).</t>
  </si>
  <si>
    <t>7950030</t>
  </si>
  <si>
    <t xml:space="preserve">      Коммунальное хозяйство</t>
  </si>
  <si>
    <t>02</t>
  </si>
  <si>
    <t xml:space="preserve">            Долгосрочная целевая программа "Чистая вода на территории городского округа "Город Клинцы Брянской области"" (2012-2015 годы).</t>
  </si>
  <si>
    <t>7950027</t>
  </si>
  <si>
    <t xml:space="preserve">      Благоустройство</t>
  </si>
  <si>
    <t xml:space="preserve">          Уличное освещение</t>
  </si>
  <si>
    <t>6000100</t>
  </si>
  <si>
    <t xml:space="preserve">          Озеленение</t>
  </si>
  <si>
    <t>6000300</t>
  </si>
  <si>
    <t xml:space="preserve">          Расходы по организации и содержанию мест захоранения</t>
  </si>
  <si>
    <t>6000400</t>
  </si>
  <si>
    <t xml:space="preserve">          Прочие мероприятия по благоустройству городских округов и поселений</t>
  </si>
  <si>
    <t>6000500</t>
  </si>
  <si>
    <t xml:space="preserve">            Ведомственная целевая программа "Охрана окружающей среды на территории городского округа город Клинцы на 2013-2015 годы".</t>
  </si>
  <si>
    <t>7950031</t>
  </si>
  <si>
    <t xml:space="preserve">    ОХРАНА ОКРУЖАЮЩЕЙ СРЕДЫ</t>
  </si>
  <si>
    <t xml:space="preserve">      Другие вопросы в области охраны окружающей среды</t>
  </si>
  <si>
    <t xml:space="preserve">    ОБРАЗОВАНИЕ</t>
  </si>
  <si>
    <t>07</t>
  </si>
  <si>
    <t xml:space="preserve">      Общее образование</t>
  </si>
  <si>
    <t xml:space="preserve">        Учреждения по внешкольной работе с детьми</t>
  </si>
  <si>
    <t>4230000</t>
  </si>
  <si>
    <t xml:space="preserve">          Обеспечение деятельности подведомственных учреждений</t>
  </si>
  <si>
    <t>4239900</t>
  </si>
  <si>
    <t xml:space="preserve">            Обеспечение деятельности подведомственных учреждений-МБОУ ДОД  "ДЮСШ им. В.И. Шкурного"</t>
  </si>
  <si>
    <t>4239902</t>
  </si>
  <si>
    <t xml:space="preserve">              Субсидии бюджетным учреждениям на финансовое обеспечение муниципального задания на оказание муниципальных услуг (выполнение работ)</t>
  </si>
  <si>
    <t>611</t>
  </si>
  <si>
    <t xml:space="preserve">            Обеспечение деятельности подведомственных учреждений -МБОУ ДОД  "Детская музыкальная школа им. Е.М. Беляева"</t>
  </si>
  <si>
    <t>4239903</t>
  </si>
  <si>
    <t xml:space="preserve">            Обеспечение деятельности подведомственных учреждений - МБОУ ДОД  "Детская художественная школа"</t>
  </si>
  <si>
    <t>4239904</t>
  </si>
  <si>
    <t xml:space="preserve">            Обеспечение деятельности подведомственных учреждений-ДЮСШ "Луч"</t>
  </si>
  <si>
    <t>4239905</t>
  </si>
  <si>
    <t xml:space="preserve">      Молодежная политика и оздоровление детей</t>
  </si>
  <si>
    <t xml:space="preserve">        Организационно-воспитательная работа с молодежью</t>
  </si>
  <si>
    <t>4310000</t>
  </si>
  <si>
    <t xml:space="preserve">          Проведение мероприятий для детей и молодежи</t>
  </si>
  <si>
    <t>4310100</t>
  </si>
  <si>
    <t xml:space="preserve">            Долгосрочная  целевая программа "Молодежь города Клинцы на 2011-2015 годы".</t>
  </si>
  <si>
    <t>7950021</t>
  </si>
  <si>
    <t xml:space="preserve">      Другие вопросы в области образования</t>
  </si>
  <si>
    <t xml:space="preserve">              Субсидии бюджетным учреждениям на иные цели</t>
  </si>
  <si>
    <t>612</t>
  </si>
  <si>
    <t xml:space="preserve">    Культура, кинематография 
</t>
  </si>
  <si>
    <t xml:space="preserve">      Культура</t>
  </si>
  <si>
    <t xml:space="preserve">        Учреждения культуры и мероприятия в сфере культуры и кинематографии</t>
  </si>
  <si>
    <t>4400000</t>
  </si>
  <si>
    <t>4409900</t>
  </si>
  <si>
    <t xml:space="preserve">            Обеспечение деятельности подведомственных учреждений - МБУ  "Дом культуры"</t>
  </si>
  <si>
    <t>4409901</t>
  </si>
  <si>
    <t xml:space="preserve">            Обеспечение деятельности подведомственных учреждений - МБУК  "Центр культуры и досуга "Современник"</t>
  </si>
  <si>
    <t>4409902</t>
  </si>
  <si>
    <t xml:space="preserve">        Библиотеки</t>
  </si>
  <si>
    <t>4420000</t>
  </si>
  <si>
    <t>4429900</t>
  </si>
  <si>
    <t xml:space="preserve">            Предоставление мер социальной поддержки по оплате жилья и коммунальных услуг специалистам учреждений культуры, работающим в сельской местности или поселках городского типа на территории Брянской области</t>
  </si>
  <si>
    <t>5210211</t>
  </si>
  <si>
    <t xml:space="preserve">              Меры социальной поддержки населения по публичным нормативным обязательствам</t>
  </si>
  <si>
    <t>314</t>
  </si>
  <si>
    <t xml:space="preserve">      Другие вопросы в области культуры, кинематографии</t>
  </si>
  <si>
    <t xml:space="preserve">            Ведомственная целевая программа "Развитие культуры и сохранение культурного наследия города Клинцы на 2012-2014 гг."</t>
  </si>
  <si>
    <t>7950004</t>
  </si>
  <si>
    <t xml:space="preserve">    ЗДРАВООХРАНЕНИЕ</t>
  </si>
  <si>
    <t xml:space="preserve">      Стационарная медицинская помощь</t>
  </si>
  <si>
    <t xml:space="preserve">        Реализация государственных функций в области здравоохранения</t>
  </si>
  <si>
    <t>4850000</t>
  </si>
  <si>
    <t xml:space="preserve">          Модернизация и развитие сети учреждений здравоохранения</t>
  </si>
  <si>
    <t>4857000</t>
  </si>
  <si>
    <t xml:space="preserve">              Бюджетные инвестиции в объекты муниципальной собственности казенным учреждениям вне рамок государственного оборонного заказа</t>
  </si>
  <si>
    <t>411</t>
  </si>
  <si>
    <t xml:space="preserve">        Реализация приоретных направлений долгосрочного социально-экономического развития Брянской области</t>
  </si>
  <si>
    <t>9220000</t>
  </si>
  <si>
    <t xml:space="preserve">          Долгосрочная целевая программа "Реабилитация населения и территорий Брянской области, подвергшихся радиационному воздействию вследствие катастрофы на Чернобыльской АЭС" (2011-2015 годы)</t>
  </si>
  <si>
    <t>9220200</t>
  </si>
  <si>
    <t xml:space="preserve">    СОЦИАЛЬНАЯ ПОЛИТИКА</t>
  </si>
  <si>
    <t xml:space="preserve">      Пенсионное обеспечение</t>
  </si>
  <si>
    <t xml:space="preserve">        Доплаты к пенсиям, дополнительное  пенсионное обеспечение</t>
  </si>
  <si>
    <t>4910000</t>
  </si>
  <si>
    <t xml:space="preserve">          Доплаты к пенсиям государственных служащих субъектов Российской Федерации и муниципальных  служащих</t>
  </si>
  <si>
    <t>4910100</t>
  </si>
  <si>
    <t xml:space="preserve">              Пенсии, выплачиваемые организациями сектора муниципального управления</t>
  </si>
  <si>
    <t>312</t>
  </si>
  <si>
    <t xml:space="preserve">      Социальное обеспечение населения</t>
  </si>
  <si>
    <t xml:space="preserve">        Социальная помощь</t>
  </si>
  <si>
    <t>5050000</t>
  </si>
  <si>
    <t xml:space="preserve">          Обеспечение сохранности жилых помещений, закрепленных за детьми-сиротами и детьми, оставшимися без попечения родителей</t>
  </si>
  <si>
    <t>5058300</t>
  </si>
  <si>
    <t xml:space="preserve">              Приобретение товаров, работ, услуг в пользу граждан</t>
  </si>
  <si>
    <t>323</t>
  </si>
  <si>
    <t xml:space="preserve">            Долгосрочная  целевая программа "Обеспечение жильем молодых семей на 2011-2015 годы".</t>
  </si>
  <si>
    <t>7950014</t>
  </si>
  <si>
    <t xml:space="preserve">              Субсидии гражданам на приобретение жилья</t>
  </si>
  <si>
    <t>322</t>
  </si>
  <si>
    <t xml:space="preserve">      Охрана семьи и детства</t>
  </si>
  <si>
    <t xml:space="preserve">          Федеральный закон от 19 мая 1995 года № 81-ФЗ "О государственных пособиях гражданам, имеющим детей"</t>
  </si>
  <si>
    <t>5050500</t>
  </si>
  <si>
    <t xml:space="preserve">            Выплата единовременного пособия при всех формах устройства детей, лишенных родительского попечения, в семью</t>
  </si>
  <si>
    <t>5050502</t>
  </si>
  <si>
    <t xml:space="preserve">              Пособия и компенсации по публичным нормативным обязательствам</t>
  </si>
  <si>
    <t>313</t>
  </si>
  <si>
    <t xml:space="preserve">          Федеральный закон от 21 декабря 1996 года №159-ФЗ "О дополнительных гарантиях по социальной поддержке детей-сирот и детей, оставшихся без попечения родителей"</t>
  </si>
  <si>
    <t>5052100</t>
  </si>
  <si>
    <t xml:space="preserve">           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</si>
  <si>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5052102</t>
  </si>
  <si>
    <t xml:space="preserve">        Иные безвозмездные и безвозвратные перечисления</t>
  </si>
  <si>
    <t>5200000</t>
  </si>
  <si>
    <t xml:space="preserve">          Выплата ежемесячных денежных средств на содержание и проезд ребенка, переданного на воспитание в семью опекуна (попечителя), приемную семью, а также вознаграждение приемным родителям</t>
  </si>
  <si>
    <t>5201300</t>
  </si>
  <si>
    <t xml:space="preserve">      Другие вопросы в области социальной политики</t>
  </si>
  <si>
    <t xml:space="preserve">            Осуществление деятельности по профилактике  безнадзорности и правонарушений несовершеннолеиних</t>
  </si>
  <si>
    <t>5210203</t>
  </si>
  <si>
    <t xml:space="preserve">            Организация и осуществление деятельности по опеке и попечительству</t>
  </si>
  <si>
    <t>5210220</t>
  </si>
  <si>
    <t xml:space="preserve">    Физическая культура и спорт</t>
  </si>
  <si>
    <t xml:space="preserve">      Физическая культура</t>
  </si>
  <si>
    <t xml:space="preserve">        Физкультурно-оздоровительная работа и спортивные мероприятия</t>
  </si>
  <si>
    <t>5120000</t>
  </si>
  <si>
    <t xml:space="preserve">          Мероприятия в области спорта и физической культуры, туризма</t>
  </si>
  <si>
    <t>5129700</t>
  </si>
  <si>
    <t xml:space="preserve">            Ведомственная целевая программа "Развитие физической культуры и спорта в г.Клинцы на 2012-2014 гг."</t>
  </si>
  <si>
    <t>7950005</t>
  </si>
  <si>
    <t xml:space="preserve">  Комитет по управлению имуществом города Клинцы</t>
  </si>
  <si>
    <t>903</t>
  </si>
  <si>
    <t xml:space="preserve">            Центральный аппарат-Комитет по управлению имуществом  города  Клинцы</t>
  </si>
  <si>
    <t>0020403</t>
  </si>
  <si>
    <t xml:space="preserve">        Реализация государственной политики в области приватизации и управления государственной и муниципальной собственностью</t>
  </si>
  <si>
    <t>0900000</t>
  </si>
  <si>
    <t xml:space="preserve">          Оценка недвижимости, признание прав и регулирование отношений по государственной и муниципальной собственности</t>
  </si>
  <si>
    <t>0900200</t>
  </si>
  <si>
    <t xml:space="preserve">  Отдел образования Клинцовской городской администрации</t>
  </si>
  <si>
    <t>921</t>
  </si>
  <si>
    <t xml:space="preserve">      Дошкольное образование</t>
  </si>
  <si>
    <t xml:space="preserve">        Детские дошкольные учреждения</t>
  </si>
  <si>
    <t>4200000</t>
  </si>
  <si>
    <t>4209900</t>
  </si>
  <si>
    <t xml:space="preserve">            Компенсация расходов на предоставление мер  социальной поддержки по оплате жилых помещений с отоплением и освещением педагогическим работникам образовательных учреждений, финансовое обеспечение которых осуществляется из местных бюджетов, работающим и проживающим в сельской местности или поселках городского типа на территории Брянской области</t>
  </si>
  <si>
    <t>5210213</t>
  </si>
  <si>
    <t xml:space="preserve">              Пособия и компенсации гражданам и иные социальные выплаты, кроме публичных нормативных обязательств</t>
  </si>
  <si>
    <t>321</t>
  </si>
  <si>
    <t xml:space="preserve">        Школы - детские сады, школы начальные, неполные средние и средние</t>
  </si>
  <si>
    <t>4210000</t>
  </si>
  <si>
    <t xml:space="preserve">          Обеспечение деятельности подведомственных учреждений - Отдел образования Клинцовской городской администрации</t>
  </si>
  <si>
    <t>4219900</t>
  </si>
  <si>
    <t xml:space="preserve">            Обеспечение деятельности подведомственных учреждений - МБОУ - гимназия № 1</t>
  </si>
  <si>
    <t>4219901</t>
  </si>
  <si>
    <t xml:space="preserve">            Обеспечение деятельности подведомственных учреждений - МБОУ -  СОШ № 2</t>
  </si>
  <si>
    <t>4219902</t>
  </si>
  <si>
    <t xml:space="preserve">            Обеспечение деятельности подведомственных учредений - МБОУ  - СОШ № 3</t>
  </si>
  <si>
    <t>4219903</t>
  </si>
  <si>
    <t xml:space="preserve">            Обеспечение деятельности подведомственных учреждений - МБОУ - СОШ № 4</t>
  </si>
  <si>
    <t>4219904</t>
  </si>
  <si>
    <t xml:space="preserve">            Обеспечение деятельности подведомственных  учреждений-МБОУ - Ардонская СОШ</t>
  </si>
  <si>
    <t>4219905</t>
  </si>
  <si>
    <t xml:space="preserve">            Обеспечение деятельности подведомственных  учреждений - МБОУ -  Займищенская СОШ</t>
  </si>
  <si>
    <t>4219906</t>
  </si>
  <si>
    <t xml:space="preserve">            Обеспечение деятельности подведомственных  учреждений-МБОУ -  СОШ № 7</t>
  </si>
  <si>
    <t>4219907</t>
  </si>
  <si>
    <t xml:space="preserve">            Обеспечение деятельности подведомственных  учреждений-МБОУ -  СОШ № 8</t>
  </si>
  <si>
    <t>4219908</t>
  </si>
  <si>
    <t xml:space="preserve">            Обеспечение деятельности подведомственных учреждений - МБОУ -  СОШ № 9</t>
  </si>
  <si>
    <t>4219909</t>
  </si>
  <si>
    <t xml:space="preserve">            Обеспечение деятельности подведомственных учреждений - МБОУ -  СОШ № 5</t>
  </si>
  <si>
    <t>4219915</t>
  </si>
  <si>
    <t xml:space="preserve">            Обеспечение деятельности подведомственных учреждений - МБОУ  - СОШ № 6</t>
  </si>
  <si>
    <t>4219916</t>
  </si>
  <si>
    <t xml:space="preserve">            Обеспечение деятельности подведомственных учреждений-внешкольные учреждения</t>
  </si>
  <si>
    <t>4239901</t>
  </si>
  <si>
    <t xml:space="preserve">          Ежемесячное денежное вознаграждение за классное руководство</t>
  </si>
  <si>
    <t>5200900</t>
  </si>
  <si>
    <t xml:space="preserve">            Ежемесячное денежное вознаграждение за классное руководство - МБОУ -  гимназия № 1 им. Ю.А.Гагарина</t>
  </si>
  <si>
    <t>5200901</t>
  </si>
  <si>
    <t xml:space="preserve">            Ежемесячное денежное вознаграждение за классное руководство - МБОУ -  СОШ № 2</t>
  </si>
  <si>
    <t>5200902</t>
  </si>
  <si>
    <t xml:space="preserve">            Ежемесячное денежное вознаграждение за классное руководство - МБОУ -  СОШ № 3</t>
  </si>
  <si>
    <t>5200903</t>
  </si>
  <si>
    <t xml:space="preserve">            Ежемесячное денежное вознаграждение за классное руководство - МБОУ -  СОШ № 4</t>
  </si>
  <si>
    <t>5200904</t>
  </si>
  <si>
    <t>Глава города Клинцы</t>
  </si>
  <si>
    <t>В.В. Беляй</t>
  </si>
  <si>
    <t xml:space="preserve">            Ежемесячное денежное вознаграждение за классное руководство-МБОУ - Ардонская СОШ</t>
  </si>
  <si>
    <t>5200905</t>
  </si>
  <si>
    <t xml:space="preserve">            Ежемесячное денежное вознаграждение за классное руководство-МБОУ -  Займищенская СОШ</t>
  </si>
  <si>
    <t>5200906</t>
  </si>
  <si>
    <t xml:space="preserve">            Ежемесячное денежное вознаграждение за классное руководство - МБОУ -  СОШ № 7</t>
  </si>
  <si>
    <t>5200907</t>
  </si>
  <si>
    <t xml:space="preserve">            Ежемесячное денежное вознаграждение за классное руководство - МБОУ - СОШ № 8</t>
  </si>
  <si>
    <t>5200908</t>
  </si>
  <si>
    <t xml:space="preserve">            Ежемесячное денежное вознаграждение за классное руководство - МБОУ -  СОШ № 9</t>
  </si>
  <si>
    <t>5200909</t>
  </si>
  <si>
    <t xml:space="preserve">            Ежемесячное денежное вознаграждение за классное руководство - МБОУ  - СШ № 5</t>
  </si>
  <si>
    <t>5200915</t>
  </si>
  <si>
    <t xml:space="preserve">            Ежемесячное денежное вознаграждение за классное руководство - МБОУ - СОШ № 6</t>
  </si>
  <si>
    <t>5200916</t>
  </si>
  <si>
    <t xml:space="preserve">            Финансовое обеспечение деятельности общеобразовательных учреждений в части  реализации основных общеобразовательных программ</t>
  </si>
  <si>
    <t>5210209</t>
  </si>
  <si>
    <t xml:space="preserve">            Финансовое обеспечение деятельности общеобразовательных учреждений в части  реализации основных общеобразовательных программ- МБОУ -  СОШ № 5</t>
  </si>
  <si>
    <t>5210215</t>
  </si>
  <si>
    <t xml:space="preserve">            Финансовое обеспечение деятельности общеобразовательных учреждений в части  реализации основных общеобразовательных программ - МБОУ -  СОШ № 6</t>
  </si>
  <si>
    <t>5210216</t>
  </si>
  <si>
    <t xml:space="preserve">            Финансовое обеспечение деятельности общеобразовательных учреждений в части  реализации основных общеобразовательных программ - МБОУ -  гимназия № 1</t>
  </si>
  <si>
    <t>5210219</t>
  </si>
  <si>
    <t xml:space="preserve">            Финансовое обеспечение деятельности общеобразовательных учреждений в части  реализации основных общеобразовательных программ - МБОУ -  СОШ № 2</t>
  </si>
  <si>
    <t>5210229</t>
  </si>
  <si>
    <t xml:space="preserve">            Финансовое обеспечение деятельности общеобразовательных учреждений в части  реализации основных общеобразовательных программ - МБОУ -  СОШ № 3</t>
  </si>
  <si>
    <t>5210239</t>
  </si>
  <si>
    <t xml:space="preserve">            Финансовое обеспечение деятельности общеобразовательных учреждений в части  реализации основных общеобразовательных программ - МБОУ -  СОШ № 4</t>
  </si>
  <si>
    <t>5210249</t>
  </si>
  <si>
    <t xml:space="preserve">            Финансовое обеспечение деятельности общеобразовательных учреждений в части  реализации основных общеобразовательных программ-МБОУ -  Ардонская СОШ</t>
  </si>
  <si>
    <t>5210259</t>
  </si>
  <si>
    <t xml:space="preserve">            Финансовое обеспечение деятельности общеобразовательных учреждений в части  реализации основных общеобразовательных программ-МБОУ -  Займищенская СОШ</t>
  </si>
  <si>
    <t>5210269</t>
  </si>
  <si>
    <t xml:space="preserve">            Финансовое обеспечение деятельности общеобразовательных учреждений в части  реализации основных общеобразовательных программ - МБОУ -  СОШ № 7</t>
  </si>
  <si>
    <t>5210279</t>
  </si>
  <si>
    <t xml:space="preserve">            Финансовое обеспечение деятельности общеобразовательных учреждений в части  реализации основных общеобразовательных программ - МБОУ -  СОШ № 8</t>
  </si>
  <si>
    <t>5210289</t>
  </si>
  <si>
    <t xml:space="preserve">            Финансовое обеспечение деятельности общеобразовательных учреждений в части  реализации основных общеобразовательных программ - МБОУ - СОШ № 9</t>
  </si>
  <si>
    <t>5210299</t>
  </si>
  <si>
    <t xml:space="preserve">      Профессиональная подготовка, переподготовка и повышение квалификации</t>
  </si>
  <si>
    <t xml:space="preserve">        Учебные заведения и курсы по переподготовке кадров</t>
  </si>
  <si>
    <t>4290000</t>
  </si>
  <si>
    <t>4297800</t>
  </si>
  <si>
    <t xml:space="preserve">            Переподготовка и повышение квалификации кадров -МБОУ - гимназия № 1</t>
  </si>
  <si>
    <t>4297801</t>
  </si>
  <si>
    <t xml:space="preserve">            Переподготовка и повышение квалификации кадров - МБОУ -  СОШ № 2</t>
  </si>
  <si>
    <t>4297802</t>
  </si>
  <si>
    <t xml:space="preserve">            Переподготовка и повышение квалификации кадров-МБОУ -  СОШ № 3</t>
  </si>
  <si>
    <t>4297803</t>
  </si>
  <si>
    <t xml:space="preserve">            Переподготовка и повышение квалификации кадров-МБОУ -  СОШ № 4</t>
  </si>
  <si>
    <t>4297804</t>
  </si>
  <si>
    <t xml:space="preserve">            Переподготовка и повышение  квалификации кадров-МБОУ-Ардонская СОШ</t>
  </si>
  <si>
    <t>4297805</t>
  </si>
  <si>
    <t xml:space="preserve">            Переподготовка и повышение квалификации кадров-МБОУ -  Займищенская СОШ</t>
  </si>
  <si>
    <t>4297806</t>
  </si>
  <si>
    <t xml:space="preserve">            Переподготовка и повышение квалификации кадров-МБОУ  - СОШ № 7</t>
  </si>
  <si>
    <t>4297807</t>
  </si>
  <si>
    <t xml:space="preserve">            Переподготовка и повышение квалификации кадров-МБОУ -  СОШ № 8</t>
  </si>
  <si>
    <t>4297808</t>
  </si>
  <si>
    <t xml:space="preserve">            Переподготовка и повышение квалификации кадров-МБОУ -  СОШ № 9</t>
  </si>
  <si>
    <t>4297809</t>
  </si>
  <si>
    <t xml:space="preserve">            Переподготовка и повышение квалификации кадров-МБОУ -  СОШ № 5</t>
  </si>
  <si>
    <t>4297815</t>
  </si>
  <si>
    <t xml:space="preserve">            Переподготовка и повышение квалификации кадров-МБОУ - СОШ № 6</t>
  </si>
  <si>
    <t>4297816</t>
  </si>
  <si>
    <t xml:space="preserve">            Центральный аппарат-Отдел образования Клинцовской городской администрации</t>
  </si>
  <si>
    <t>0020404</t>
  </si>
  <si>
    <t xml:space="preserve">        Учреждения, обеспечивающие предоставление услуг в сфере образования</t>
  </si>
  <si>
    <t>4350000</t>
  </si>
  <si>
    <t>4359900</t>
  </si>
  <si>
    <t xml:space="preserve">        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</si>
  <si>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4520000</t>
  </si>
  <si>
    <t>4529900</t>
  </si>
  <si>
    <t xml:space="preserve">            Долгосрочная целевая программа "Развитие системы образования  г.Клинцы" (2012-2016 гг.).</t>
  </si>
  <si>
    <t>7950009</t>
  </si>
  <si>
    <t xml:space="preserve">          Компенсация части родительской платы за содержание ребенка в  образовательных учреждениях</t>
  </si>
  <si>
    <t>5201000</t>
  </si>
  <si>
    <t xml:space="preserve">  Финансовое управление Клинцовской городской администрации</t>
  </si>
  <si>
    <t>961</t>
  </si>
  <si>
    <t xml:space="preserve">            Центральный аппарат-Финансовое управление Клинцовской городской администрации</t>
  </si>
  <si>
    <t>0020402</t>
  </si>
  <si>
    <t xml:space="preserve">    Обслуживание государственного и муниципального долга</t>
  </si>
  <si>
    <t>5052104</t>
  </si>
  <si>
    <t>4364300</t>
  </si>
  <si>
    <t xml:space="preserve">        Предоставление дополнительных мер государственной паоддержки обучающихся</t>
  </si>
  <si>
    <t>4360000</t>
  </si>
  <si>
    <t>Мероприятия в области образования</t>
  </si>
  <si>
    <t xml:space="preserve">        Обеспечение предоставления 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</si>
  <si>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Изменение бюджетных ассигнований   20 02 2013</t>
  </si>
  <si>
    <t xml:space="preserve">Изменение бюджетных ассигнований  </t>
  </si>
  <si>
    <t>120</t>
  </si>
  <si>
    <t>Расходы на выплату персоналу муниципальных органов</t>
  </si>
  <si>
    <t>850</t>
  </si>
  <si>
    <t xml:space="preserve">              Уплата налогов, сборов и иных платежей</t>
  </si>
  <si>
    <t>110</t>
  </si>
  <si>
    <t>Расходы на выплату персоналу казенных учреждений</t>
  </si>
  <si>
    <t>440</t>
  </si>
  <si>
    <t xml:space="preserve">              Бюджетные инвестиции на приобретение объектов недвижимого имущества</t>
  </si>
  <si>
    <t>610</t>
  </si>
  <si>
    <t xml:space="preserve">              Субсидии бюджетным учреждениям </t>
  </si>
  <si>
    <t xml:space="preserve">              Субсидии бюджетным учреждениям</t>
  </si>
  <si>
    <t>310</t>
  </si>
  <si>
    <t>Публичные нормативные социальные выплаты гражданам</t>
  </si>
  <si>
    <t>320</t>
  </si>
  <si>
    <t>Социальные выплаты гражданам, кроме публичных нормативных социальных выплат</t>
  </si>
  <si>
    <t>Социальные выплаты гражданам, кроме публичных нормативныхз социальных выплат</t>
  </si>
  <si>
    <t>Расходы на выплату персоналу  муниципальных органов</t>
  </si>
  <si>
    <t>Субсидии бюджетным учреждениям</t>
  </si>
  <si>
    <t>Уточненный план на       01.04. 2013 года</t>
  </si>
  <si>
    <t>Процент кассового исполнения к уточненным назначениям</t>
  </si>
  <si>
    <t>Кассовое исполнение на       01.04. 2013 года</t>
  </si>
  <si>
    <t>Приложение 3 к постановлению Клинцовской городской администрации от                   2013 года №            "Обутверждении отчета об исполнении бюджета городского округа за 1-й квартал 2013 года"</t>
  </si>
  <si>
    <t>Отчет об исполнении бюджета городского округа</t>
  </si>
  <si>
    <t>по ведомственной структуре расходов за 1-й квартал 2013 года</t>
  </si>
  <si>
    <t>Утверждено  2013 год</t>
  </si>
  <si>
    <t>Код муниципальной программы</t>
  </si>
  <si>
    <t>Код долгосрочной целевой программы, подпрограммы муниципальной программы</t>
  </si>
  <si>
    <t>Изменение бюджетных ассигнований 20 02 2013</t>
  </si>
  <si>
    <t>27 03 2013</t>
  </si>
  <si>
    <t>24 04 2013</t>
  </si>
  <si>
    <t>Муниципальная программа "Реализация полномочий исполнительного органа местного самоуправления городского округа "город Клинцы Брянской области" (2013-2015 годы)</t>
  </si>
  <si>
    <t>Подпрограмма "Выполнение функций Клинцовской городской администрации" (2013-2015 годы)</t>
  </si>
  <si>
    <t>Непрограммная часть бюджета городского округа</t>
  </si>
  <si>
    <t>Подрограмма "Содействие реализации полномочий в сфере защиты населения и территории городского округа от чрезвычайных ситуаций" (2013-2015 годы)</t>
  </si>
  <si>
    <t xml:space="preserve">           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</si>
  <si>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5210102</t>
  </si>
  <si>
    <t xml:space="preserve">            Долгосрочная целевая программа  "Совершенствование  системы прфилактики  правонарушений и усиление борьбы с преступностью в городе Клинцы" (2013-2015 годы)</t>
  </si>
  <si>
    <t>Другие вопросы в области национальной безопасности и правоохранительной деятельности</t>
  </si>
  <si>
    <t>14</t>
  </si>
  <si>
    <t>7950018</t>
  </si>
  <si>
    <t xml:space="preserve">Муниципальная программа "Управление муниципальной собственностью городского округа "город Клинцы Брянской области" (2013-2015 годы) </t>
  </si>
  <si>
    <t xml:space="preserve">Муниципальная программа "Совершенствование системы образования г.Клинцы" (2013-2015 годы) </t>
  </si>
  <si>
    <t>Подпрограмма "Реализация образовательных программ" (2013-2015 годы)</t>
  </si>
  <si>
    <t xml:space="preserve">        Мероприятия по созданию дополнительных мест для детей дошкольного возраста</t>
  </si>
  <si>
    <t>8490000</t>
  </si>
  <si>
    <t xml:space="preserve">          Субсидии бюджетным учреждениям на иные цели</t>
  </si>
  <si>
    <t>Подпрограмма "Управление в сфере образования" (2013-2015 годы)</t>
  </si>
  <si>
    <t>Муниципальная программа "Управление муниципальными финансами городского округа "город Клинцы Брянской области" (2013-2015 годы)</t>
  </si>
  <si>
    <t>Кассовое исполнение на   01.04. 2013 года</t>
  </si>
  <si>
    <t>Приложение  4  к постановлению Клинцовской городской администрации от                   2013 года №            "Об утверждении отчета об исполнении бюджета городского округа "город Клинцы Брянской области"  за 1-й квартал 2013 года"</t>
  </si>
  <si>
    <t>Исполнение расходов бюджета городского округа "город Клинцы Брянской области" по муниципальным программам городского округа                                                                                                       за 1-й квартал 2013 года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</si>
</sst>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  <numFmt numFmtId="170" formatCode="#,##0.0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name val="Arial Cyr"/>
      <family val="0"/>
    </font>
    <font>
      <sz val="10"/>
      <name val="Arial Cyr"/>
      <family val="0"/>
    </font>
    <font>
      <b/>
      <sz val="10"/>
      <name val="Arial Cyr"/>
      <family val="0"/>
    </font>
    <font>
      <sz val="11"/>
      <name val="Arial Cyr"/>
      <family val="0"/>
    </font>
    <font>
      <sz val="8"/>
      <name val="Calibri"/>
      <family val="2"/>
    </font>
    <font>
      <b/>
      <sz val="11"/>
      <name val="Arial Cyr"/>
      <family val="0"/>
    </font>
    <font>
      <b/>
      <sz val="9"/>
      <name val="Arial Cyr"/>
      <family val="0"/>
    </font>
    <font>
      <sz val="11"/>
      <color indexed="36"/>
      <name val="Calibri"/>
      <family val="2"/>
    </font>
    <font>
      <sz val="12"/>
      <name val="Arial Cyr"/>
      <family val="0"/>
    </font>
    <font>
      <b/>
      <sz val="11"/>
      <name val="Calibri"/>
      <family val="2"/>
    </font>
    <font>
      <sz val="11"/>
      <color indexed="62"/>
      <name val="Calibri"/>
      <family val="2"/>
    </font>
    <font>
      <sz val="11"/>
      <name val="Calibri"/>
      <family val="2"/>
    </font>
    <font>
      <b/>
      <sz val="12"/>
      <name val="Arial Cyr"/>
      <family val="0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9"/>
      <name val="Arial Cyr"/>
      <family val="0"/>
    </font>
    <font>
      <b/>
      <sz val="10"/>
      <color indexed="10"/>
      <name val="Arial Cyr"/>
      <family val="0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  <font>
      <b/>
      <sz val="10"/>
      <color theme="0"/>
      <name val="Arial Cyr"/>
      <family val="0"/>
    </font>
    <font>
      <b/>
      <sz val="10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0" fontId="0" fillId="31" borderId="8" applyNumberFormat="0" applyFont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69">
    <xf numFmtId="0" fontId="0" fillId="0" borderId="0" xfId="0" applyFont="1" applyAlignment="1">
      <alignment/>
    </xf>
    <xf numFmtId="2" fontId="5" fillId="0" borderId="0" xfId="0" applyNumberFormat="1" applyFont="1" applyBorder="1" applyAlignment="1">
      <alignment horizontal="center" vertical="center"/>
    </xf>
    <xf numFmtId="0" fontId="9" fillId="0" borderId="0" xfId="0" applyFont="1" applyAlignment="1">
      <alignment/>
    </xf>
    <xf numFmtId="0" fontId="0" fillId="33" borderId="0" xfId="0" applyFill="1" applyAlignment="1">
      <alignment/>
    </xf>
    <xf numFmtId="2" fontId="7" fillId="0" borderId="10" xfId="0" applyNumberFormat="1" applyFont="1" applyFill="1" applyBorder="1" applyAlignment="1">
      <alignment horizontal="center" vertical="center" wrapText="1"/>
    </xf>
    <xf numFmtId="2" fontId="7" fillId="0" borderId="11" xfId="0" applyNumberFormat="1" applyFont="1" applyFill="1" applyBorder="1" applyAlignment="1">
      <alignment horizontal="center" vertical="center" wrapText="1"/>
    </xf>
    <xf numFmtId="2" fontId="7" fillId="0" borderId="12" xfId="0" applyNumberFormat="1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vertical="top" wrapText="1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/>
    </xf>
    <xf numFmtId="4" fontId="4" fillId="33" borderId="14" xfId="0" applyNumberFormat="1" applyFont="1" applyFill="1" applyBorder="1" applyAlignment="1">
      <alignment vertical="top" shrinkToFit="1"/>
    </xf>
    <xf numFmtId="4" fontId="4" fillId="33" borderId="15" xfId="0" applyNumberFormat="1" applyFont="1" applyFill="1" applyBorder="1" applyAlignment="1">
      <alignment vertical="top" shrinkToFit="1"/>
    </xf>
    <xf numFmtId="4" fontId="4" fillId="33" borderId="16" xfId="0" applyNumberFormat="1" applyFont="1" applyFill="1" applyBorder="1" applyAlignment="1">
      <alignment vertical="top" shrinkToFit="1"/>
    </xf>
    <xf numFmtId="4" fontId="4" fillId="33" borderId="0" xfId="0" applyNumberFormat="1" applyFont="1" applyFill="1" applyBorder="1" applyAlignment="1">
      <alignment vertical="top" shrinkToFit="1"/>
    </xf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vertical="center" wrapText="1"/>
    </xf>
    <xf numFmtId="0" fontId="4" fillId="34" borderId="20" xfId="0" applyFont="1" applyFill="1" applyBorder="1" applyAlignment="1">
      <alignment vertical="top" wrapText="1"/>
    </xf>
    <xf numFmtId="49" fontId="10" fillId="34" borderId="21" xfId="0" applyNumberFormat="1" applyFont="1" applyFill="1" applyBorder="1" applyAlignment="1">
      <alignment vertical="top" shrinkToFit="1"/>
    </xf>
    <xf numFmtId="4" fontId="4" fillId="34" borderId="21" xfId="0" applyNumberFormat="1" applyFont="1" applyFill="1" applyBorder="1" applyAlignment="1">
      <alignment vertical="top" shrinkToFit="1"/>
    </xf>
    <xf numFmtId="4" fontId="4" fillId="33" borderId="21" xfId="0" applyNumberFormat="1" applyFont="1" applyFill="1" applyBorder="1" applyAlignment="1">
      <alignment vertical="top" shrinkToFit="1"/>
    </xf>
    <xf numFmtId="4" fontId="4" fillId="35" borderId="21" xfId="0" applyNumberFormat="1" applyFont="1" applyFill="1" applyBorder="1" applyAlignment="1">
      <alignment vertical="top" shrinkToFit="1"/>
    </xf>
    <xf numFmtId="49" fontId="10" fillId="34" borderId="14" xfId="0" applyNumberFormat="1" applyFont="1" applyFill="1" applyBorder="1" applyAlignment="1">
      <alignment vertical="top" shrinkToFit="1"/>
    </xf>
    <xf numFmtId="4" fontId="4" fillId="34" borderId="14" xfId="0" applyNumberFormat="1" applyFont="1" applyFill="1" applyBorder="1" applyAlignment="1">
      <alignment vertical="top" shrinkToFit="1"/>
    </xf>
    <xf numFmtId="4" fontId="4" fillId="35" borderId="14" xfId="0" applyNumberFormat="1" applyFont="1" applyFill="1" applyBorder="1" applyAlignment="1">
      <alignment vertical="top" shrinkToFit="1"/>
    </xf>
    <xf numFmtId="0" fontId="4" fillId="34" borderId="13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 wrapText="1"/>
    </xf>
    <xf numFmtId="49" fontId="3" fillId="34" borderId="14" xfId="0" applyNumberFormat="1" applyFont="1" applyFill="1" applyBorder="1" applyAlignment="1">
      <alignment vertical="top" shrinkToFit="1"/>
    </xf>
    <xf numFmtId="0" fontId="4" fillId="34" borderId="22" xfId="0" applyFont="1" applyFill="1" applyBorder="1" applyAlignment="1">
      <alignment vertical="top" wrapText="1"/>
    </xf>
    <xf numFmtId="49" fontId="10" fillId="34" borderId="23" xfId="0" applyNumberFormat="1" applyFont="1" applyFill="1" applyBorder="1" applyAlignment="1">
      <alignment vertical="top" shrinkToFit="1"/>
    </xf>
    <xf numFmtId="4" fontId="4" fillId="34" borderId="23" xfId="0" applyNumberFormat="1" applyFont="1" applyFill="1" applyBorder="1" applyAlignment="1">
      <alignment vertical="top" shrinkToFit="1"/>
    </xf>
    <xf numFmtId="4" fontId="4" fillId="33" borderId="23" xfId="0" applyNumberFormat="1" applyFont="1" applyFill="1" applyBorder="1" applyAlignment="1">
      <alignment vertical="top" shrinkToFit="1"/>
    </xf>
    <xf numFmtId="4" fontId="4" fillId="35" borderId="23" xfId="0" applyNumberFormat="1" applyFont="1" applyFill="1" applyBorder="1" applyAlignment="1">
      <alignment vertical="top" shrinkToFit="1"/>
    </xf>
    <xf numFmtId="4" fontId="4" fillId="34" borderId="0" xfId="0" applyNumberFormat="1" applyFont="1" applyFill="1" applyBorder="1" applyAlignment="1">
      <alignment horizontal="right"/>
    </xf>
    <xf numFmtId="4" fontId="4" fillId="33" borderId="18" xfId="0" applyNumberFormat="1" applyFont="1" applyFill="1" applyBorder="1" applyAlignment="1">
      <alignment vertical="top" shrinkToFit="1"/>
    </xf>
    <xf numFmtId="4" fontId="4" fillId="35" borderId="19" xfId="0" applyNumberFormat="1" applyFont="1" applyFill="1" applyBorder="1" applyAlignment="1">
      <alignment vertical="top" shrinkToFit="1"/>
    </xf>
    <xf numFmtId="0" fontId="3" fillId="34" borderId="0" xfId="0" applyFont="1" applyFill="1" applyAlignment="1">
      <alignment/>
    </xf>
    <xf numFmtId="0" fontId="13" fillId="0" borderId="0" xfId="0" applyFont="1" applyAlignment="1">
      <alignment/>
    </xf>
    <xf numFmtId="4" fontId="13" fillId="0" borderId="0" xfId="0" applyNumberFormat="1" applyFont="1" applyAlignment="1">
      <alignment/>
    </xf>
    <xf numFmtId="2" fontId="13" fillId="0" borderId="0" xfId="0" applyNumberFormat="1" applyFont="1" applyAlignment="1">
      <alignment/>
    </xf>
    <xf numFmtId="4" fontId="4" fillId="36" borderId="24" xfId="0" applyNumberFormat="1" applyFont="1" applyFill="1" applyBorder="1" applyAlignment="1">
      <alignment vertical="top" shrinkToFit="1"/>
    </xf>
    <xf numFmtId="4" fontId="4" fillId="33" borderId="25" xfId="0" applyNumberFormat="1" applyFont="1" applyFill="1" applyBorder="1" applyAlignment="1">
      <alignment vertical="top" shrinkToFit="1"/>
    </xf>
    <xf numFmtId="4" fontId="4" fillId="35" borderId="25" xfId="0" applyNumberFormat="1" applyFont="1" applyFill="1" applyBorder="1" applyAlignment="1">
      <alignment vertical="top" shrinkToFit="1"/>
    </xf>
    <xf numFmtId="4" fontId="4" fillId="35" borderId="26" xfId="0" applyNumberFormat="1" applyFont="1" applyFill="1" applyBorder="1" applyAlignment="1">
      <alignment vertical="top" shrinkToFit="1"/>
    </xf>
    <xf numFmtId="4" fontId="4" fillId="35" borderId="27" xfId="0" applyNumberFormat="1" applyFont="1" applyFill="1" applyBorder="1" applyAlignment="1">
      <alignment vertical="top" shrinkToFit="1"/>
    </xf>
    <xf numFmtId="4" fontId="4" fillId="35" borderId="28" xfId="0" applyNumberFormat="1" applyFont="1" applyFill="1" applyBorder="1" applyAlignment="1">
      <alignment vertical="top" shrinkToFit="1"/>
    </xf>
    <xf numFmtId="4" fontId="4" fillId="33" borderId="28" xfId="0" applyNumberFormat="1" applyFont="1" applyFill="1" applyBorder="1" applyAlignment="1">
      <alignment vertical="top" shrinkToFit="1"/>
    </xf>
    <xf numFmtId="4" fontId="4" fillId="33" borderId="29" xfId="0" applyNumberFormat="1" applyFont="1" applyFill="1" applyBorder="1" applyAlignment="1">
      <alignment vertical="top" shrinkToFit="1"/>
    </xf>
    <xf numFmtId="4" fontId="4" fillId="35" borderId="30" xfId="0" applyNumberFormat="1" applyFont="1" applyFill="1" applyBorder="1" applyAlignment="1">
      <alignment vertical="top" shrinkToFit="1"/>
    </xf>
    <xf numFmtId="4" fontId="49" fillId="33" borderId="25" xfId="0" applyNumberFormat="1" applyFont="1" applyFill="1" applyBorder="1" applyAlignment="1">
      <alignment vertical="top" shrinkToFit="1"/>
    </xf>
    <xf numFmtId="4" fontId="49" fillId="34" borderId="14" xfId="0" applyNumberFormat="1" applyFont="1" applyFill="1" applyBorder="1" applyAlignment="1">
      <alignment vertical="top" shrinkToFit="1"/>
    </xf>
    <xf numFmtId="4" fontId="49" fillId="33" borderId="14" xfId="0" applyNumberFormat="1" applyFont="1" applyFill="1" applyBorder="1" applyAlignment="1">
      <alignment vertical="top" shrinkToFit="1"/>
    </xf>
    <xf numFmtId="4" fontId="49" fillId="35" borderId="28" xfId="0" applyNumberFormat="1" applyFont="1" applyFill="1" applyBorder="1" applyAlignment="1">
      <alignment vertical="top" shrinkToFit="1"/>
    </xf>
    <xf numFmtId="4" fontId="49" fillId="35" borderId="14" xfId="0" applyNumberFormat="1" applyFont="1" applyFill="1" applyBorder="1" applyAlignment="1">
      <alignment vertical="top" shrinkToFit="1"/>
    </xf>
    <xf numFmtId="0" fontId="47" fillId="0" borderId="0" xfId="0" applyFont="1" applyAlignment="1">
      <alignment/>
    </xf>
    <xf numFmtId="4" fontId="49" fillId="35" borderId="25" xfId="0" applyNumberFormat="1" applyFont="1" applyFill="1" applyBorder="1" applyAlignment="1">
      <alignment vertical="top" shrinkToFit="1"/>
    </xf>
    <xf numFmtId="4" fontId="4" fillId="36" borderId="31" xfId="0" applyNumberFormat="1" applyFont="1" applyFill="1" applyBorder="1" applyAlignment="1">
      <alignment vertical="top" shrinkToFit="1"/>
    </xf>
    <xf numFmtId="4" fontId="4" fillId="33" borderId="30" xfId="0" applyNumberFormat="1" applyFont="1" applyFill="1" applyBorder="1" applyAlignment="1">
      <alignment vertical="top" shrinkToFit="1"/>
    </xf>
    <xf numFmtId="4" fontId="50" fillId="33" borderId="25" xfId="0" applyNumberFormat="1" applyFont="1" applyFill="1" applyBorder="1" applyAlignment="1">
      <alignment vertical="top" shrinkToFit="1"/>
    </xf>
    <xf numFmtId="4" fontId="4" fillId="33" borderId="26" xfId="0" applyNumberFormat="1" applyFont="1" applyFill="1" applyBorder="1" applyAlignment="1">
      <alignment vertical="top" shrinkToFit="1"/>
    </xf>
    <xf numFmtId="4" fontId="4" fillId="35" borderId="32" xfId="0" applyNumberFormat="1" applyFont="1" applyFill="1" applyBorder="1" applyAlignment="1">
      <alignment vertical="top" shrinkToFit="1"/>
    </xf>
    <xf numFmtId="4" fontId="49" fillId="33" borderId="31" xfId="0" applyNumberFormat="1" applyFont="1" applyFill="1" applyBorder="1" applyAlignment="1">
      <alignment vertical="top" shrinkToFit="1"/>
    </xf>
    <xf numFmtId="4" fontId="4" fillId="33" borderId="33" xfId="0" applyNumberFormat="1" applyFont="1" applyFill="1" applyBorder="1" applyAlignment="1">
      <alignment vertical="top" shrinkToFit="1"/>
    </xf>
    <xf numFmtId="4" fontId="4" fillId="33" borderId="34" xfId="0" applyNumberFormat="1" applyFont="1" applyFill="1" applyBorder="1" applyAlignment="1">
      <alignment vertical="top" shrinkToFit="1"/>
    </xf>
    <xf numFmtId="4" fontId="50" fillId="36" borderId="25" xfId="0" applyNumberFormat="1" applyFont="1" applyFill="1" applyBorder="1" applyAlignment="1">
      <alignment vertical="top" shrinkToFit="1"/>
    </xf>
    <xf numFmtId="2" fontId="4" fillId="0" borderId="18" xfId="0" applyNumberFormat="1" applyFont="1" applyFill="1" applyBorder="1" applyAlignment="1">
      <alignment horizontal="center" vertical="center" wrapText="1"/>
    </xf>
    <xf numFmtId="4" fontId="4" fillId="33" borderId="35" xfId="0" applyNumberFormat="1" applyFont="1" applyFill="1" applyBorder="1" applyAlignment="1">
      <alignment vertical="top" shrinkToFit="1"/>
    </xf>
    <xf numFmtId="4" fontId="4" fillId="33" borderId="36" xfId="0" applyNumberFormat="1" applyFont="1" applyFill="1" applyBorder="1" applyAlignment="1">
      <alignment vertical="top" shrinkToFit="1"/>
    </xf>
    <xf numFmtId="4" fontId="4" fillId="33" borderId="37" xfId="0" applyNumberFormat="1" applyFont="1" applyFill="1" applyBorder="1" applyAlignment="1">
      <alignment vertical="top" shrinkToFit="1"/>
    </xf>
    <xf numFmtId="49" fontId="10" fillId="34" borderId="30" xfId="0" applyNumberFormat="1" applyFont="1" applyFill="1" applyBorder="1" applyAlignment="1">
      <alignment vertical="top" shrinkToFit="1"/>
    </xf>
    <xf numFmtId="49" fontId="10" fillId="34" borderId="25" xfId="0" applyNumberFormat="1" applyFont="1" applyFill="1" applyBorder="1" applyAlignment="1">
      <alignment vertical="top" shrinkToFit="1"/>
    </xf>
    <xf numFmtId="49" fontId="3" fillId="34" borderId="25" xfId="0" applyNumberFormat="1" applyFont="1" applyFill="1" applyBorder="1" applyAlignment="1">
      <alignment vertical="top" shrinkToFit="1"/>
    </xf>
    <xf numFmtId="49" fontId="10" fillId="34" borderId="26" xfId="0" applyNumberFormat="1" applyFont="1" applyFill="1" applyBorder="1" applyAlignment="1">
      <alignment vertical="top" shrinkToFit="1"/>
    </xf>
    <xf numFmtId="4" fontId="4" fillId="36" borderId="27" xfId="0" applyNumberFormat="1" applyFont="1" applyFill="1" applyBorder="1" applyAlignment="1">
      <alignment vertical="top" shrinkToFit="1"/>
    </xf>
    <xf numFmtId="4" fontId="4" fillId="34" borderId="28" xfId="0" applyNumberFormat="1" applyFont="1" applyFill="1" applyBorder="1" applyAlignment="1">
      <alignment vertical="top" shrinkToFit="1"/>
    </xf>
    <xf numFmtId="4" fontId="4" fillId="36" borderId="28" xfId="0" applyNumberFormat="1" applyFont="1" applyFill="1" applyBorder="1" applyAlignment="1">
      <alignment vertical="top" shrinkToFit="1"/>
    </xf>
    <xf numFmtId="4" fontId="49" fillId="33" borderId="28" xfId="0" applyNumberFormat="1" applyFont="1" applyFill="1" applyBorder="1" applyAlignment="1">
      <alignment vertical="top" shrinkToFit="1"/>
    </xf>
    <xf numFmtId="4" fontId="4" fillId="34" borderId="32" xfId="0" applyNumberFormat="1" applyFont="1" applyFill="1" applyBorder="1" applyAlignment="1">
      <alignment vertical="top" shrinkToFit="1"/>
    </xf>
    <xf numFmtId="4" fontId="4" fillId="34" borderId="31" xfId="0" applyNumberFormat="1" applyFont="1" applyFill="1" applyBorder="1" applyAlignment="1">
      <alignment vertical="top" shrinkToFit="1"/>
    </xf>
    <xf numFmtId="4" fontId="4" fillId="34" borderId="34" xfId="0" applyNumberFormat="1" applyFont="1" applyFill="1" applyBorder="1" applyAlignment="1">
      <alignment vertical="top" shrinkToFit="1"/>
    </xf>
    <xf numFmtId="4" fontId="4" fillId="36" borderId="38" xfId="0" applyNumberFormat="1" applyFont="1" applyFill="1" applyBorder="1" applyAlignment="1">
      <alignment vertical="top" shrinkToFit="1"/>
    </xf>
    <xf numFmtId="4" fontId="4" fillId="36" borderId="29" xfId="0" applyNumberFormat="1" applyFont="1" applyFill="1" applyBorder="1" applyAlignment="1">
      <alignment vertical="top" shrinkToFit="1"/>
    </xf>
    <xf numFmtId="4" fontId="51" fillId="0" borderId="29" xfId="0" applyNumberFormat="1" applyFont="1" applyBorder="1" applyAlignment="1">
      <alignment/>
    </xf>
    <xf numFmtId="4" fontId="50" fillId="33" borderId="29" xfId="0" applyNumberFormat="1" applyFont="1" applyFill="1" applyBorder="1" applyAlignment="1">
      <alignment vertical="top" shrinkToFit="1"/>
    </xf>
    <xf numFmtId="4" fontId="49" fillId="33" borderId="29" xfId="0" applyNumberFormat="1" applyFont="1" applyFill="1" applyBorder="1" applyAlignment="1">
      <alignment vertical="top" shrinkToFit="1"/>
    </xf>
    <xf numFmtId="4" fontId="4" fillId="33" borderId="39" xfId="0" applyNumberFormat="1" applyFont="1" applyFill="1" applyBorder="1" applyAlignment="1">
      <alignment vertical="top" shrinkToFit="1"/>
    </xf>
    <xf numFmtId="4" fontId="4" fillId="33" borderId="40" xfId="0" applyNumberFormat="1" applyFont="1" applyFill="1" applyBorder="1" applyAlignment="1">
      <alignment vertical="top" shrinkToFit="1"/>
    </xf>
    <xf numFmtId="4" fontId="4" fillId="36" borderId="41" xfId="0" applyNumberFormat="1" applyFont="1" applyFill="1" applyBorder="1" applyAlignment="1">
      <alignment vertical="top" shrinkToFit="1"/>
    </xf>
    <xf numFmtId="4" fontId="51" fillId="0" borderId="31" xfId="0" applyNumberFormat="1" applyFont="1" applyBorder="1" applyAlignment="1">
      <alignment/>
    </xf>
    <xf numFmtId="4" fontId="4" fillId="34" borderId="33" xfId="0" applyNumberFormat="1" applyFont="1" applyFill="1" applyBorder="1" applyAlignment="1">
      <alignment vertical="top" shrinkToFit="1"/>
    </xf>
    <xf numFmtId="4" fontId="4" fillId="34" borderId="27" xfId="0" applyNumberFormat="1" applyFont="1" applyFill="1" applyBorder="1" applyAlignment="1">
      <alignment vertical="top" shrinkToFit="1"/>
    </xf>
    <xf numFmtId="0" fontId="2" fillId="0" borderId="0" xfId="0" applyFont="1" applyFill="1" applyAlignment="1">
      <alignment horizontal="center" wrapText="1"/>
    </xf>
    <xf numFmtId="4" fontId="3" fillId="34" borderId="0" xfId="0" applyNumberFormat="1" applyFont="1" applyFill="1" applyAlignment="1">
      <alignment horizontal="left" wrapText="1"/>
    </xf>
    <xf numFmtId="0" fontId="8" fillId="34" borderId="18" xfId="0" applyFont="1" applyFill="1" applyBorder="1" applyAlignment="1">
      <alignment horizontal="center" vertical="center" wrapText="1"/>
    </xf>
    <xf numFmtId="4" fontId="4" fillId="35" borderId="40" xfId="0" applyNumberFormat="1" applyFont="1" applyFill="1" applyBorder="1" applyAlignment="1">
      <alignment vertical="top" shrinkToFit="1"/>
    </xf>
    <xf numFmtId="4" fontId="50" fillId="34" borderId="31" xfId="0" applyNumberFormat="1" applyFont="1" applyFill="1" applyBorder="1" applyAlignment="1">
      <alignment vertical="top" shrinkToFit="1"/>
    </xf>
    <xf numFmtId="4" fontId="4" fillId="35" borderId="17" xfId="0" applyNumberFormat="1" applyFont="1" applyFill="1" applyBorder="1" applyAlignment="1">
      <alignment vertical="top" shrinkToFit="1"/>
    </xf>
    <xf numFmtId="168" fontId="4" fillId="36" borderId="24" xfId="0" applyNumberFormat="1" applyFont="1" applyFill="1" applyBorder="1" applyAlignment="1">
      <alignment vertical="top" shrinkToFit="1"/>
    </xf>
    <xf numFmtId="4" fontId="50" fillId="36" borderId="29" xfId="0" applyNumberFormat="1" applyFont="1" applyFill="1" applyBorder="1" applyAlignment="1">
      <alignment vertical="top" shrinkToFit="1"/>
    </xf>
    <xf numFmtId="4" fontId="50" fillId="36" borderId="31" xfId="0" applyNumberFormat="1" applyFont="1" applyFill="1" applyBorder="1" applyAlignment="1">
      <alignment vertical="top" shrinkToFit="1"/>
    </xf>
    <xf numFmtId="168" fontId="50" fillId="36" borderId="24" xfId="0" applyNumberFormat="1" applyFont="1" applyFill="1" applyBorder="1" applyAlignment="1">
      <alignment vertical="top" shrinkToFit="1"/>
    </xf>
    <xf numFmtId="168" fontId="4" fillId="36" borderId="42" xfId="0" applyNumberFormat="1" applyFont="1" applyFill="1" applyBorder="1" applyAlignment="1">
      <alignment vertical="top" shrinkToFit="1"/>
    </xf>
    <xf numFmtId="168" fontId="4" fillId="36" borderId="18" xfId="0" applyNumberFormat="1" applyFont="1" applyFill="1" applyBorder="1" applyAlignment="1">
      <alignment vertical="top" shrinkToFit="1"/>
    </xf>
    <xf numFmtId="0" fontId="0" fillId="0" borderId="0" xfId="0" applyAlignment="1">
      <alignment/>
    </xf>
    <xf numFmtId="0" fontId="0" fillId="36" borderId="0" xfId="0" applyFill="1" applyAlignment="1">
      <alignment/>
    </xf>
    <xf numFmtId="4" fontId="4" fillId="36" borderId="0" xfId="0" applyNumberFormat="1" applyFont="1" applyFill="1" applyBorder="1" applyAlignment="1">
      <alignment vertical="top" shrinkToFit="1"/>
    </xf>
    <xf numFmtId="0" fontId="47" fillId="36" borderId="0" xfId="0" applyFont="1" applyFill="1" applyAlignment="1">
      <alignment/>
    </xf>
    <xf numFmtId="4" fontId="0" fillId="0" borderId="0" xfId="0" applyNumberFormat="1" applyAlignment="1">
      <alignment/>
    </xf>
    <xf numFmtId="0" fontId="11" fillId="33" borderId="10" xfId="0" applyFont="1" applyFill="1" applyBorder="1" applyAlignment="1">
      <alignment horizontal="center" vertical="center" wrapText="1"/>
    </xf>
    <xf numFmtId="2" fontId="7" fillId="0" borderId="43" xfId="0" applyNumberFormat="1" applyFont="1" applyFill="1" applyBorder="1" applyAlignment="1">
      <alignment horizontal="center" vertical="center" wrapText="1"/>
    </xf>
    <xf numFmtId="2" fontId="7" fillId="0" borderId="44" xfId="0" applyNumberFormat="1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wrapText="1"/>
    </xf>
    <xf numFmtId="2" fontId="7" fillId="0" borderId="46" xfId="0" applyNumberFormat="1" applyFont="1" applyFill="1" applyBorder="1" applyAlignment="1">
      <alignment horizontal="center" vertical="center" wrapText="1"/>
    </xf>
    <xf numFmtId="2" fontId="7" fillId="33" borderId="46" xfId="0" applyNumberFormat="1" applyFont="1" applyFill="1" applyBorder="1" applyAlignment="1">
      <alignment horizontal="center" vertical="center" wrapText="1"/>
    </xf>
    <xf numFmtId="2" fontId="7" fillId="0" borderId="42" xfId="0" applyNumberFormat="1" applyFont="1" applyFill="1" applyBorder="1" applyAlignment="1">
      <alignment horizontal="center" vertical="center" wrapText="1"/>
    </xf>
    <xf numFmtId="2" fontId="7" fillId="0" borderId="0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0" fillId="37" borderId="0" xfId="0" applyFill="1" applyAlignment="1">
      <alignment/>
    </xf>
    <xf numFmtId="0" fontId="14" fillId="34" borderId="14" xfId="0" applyFont="1" applyFill="1" applyBorder="1" applyAlignment="1">
      <alignment vertical="top" wrapText="1"/>
    </xf>
    <xf numFmtId="0" fontId="12" fillId="0" borderId="0" xfId="0" applyFont="1" applyAlignment="1">
      <alignment/>
    </xf>
    <xf numFmtId="0" fontId="14" fillId="34" borderId="14" xfId="0" applyFont="1" applyFill="1" applyBorder="1" applyAlignment="1">
      <alignment horizontal="left" vertical="top" wrapText="1"/>
    </xf>
    <xf numFmtId="0" fontId="14" fillId="0" borderId="14" xfId="0" applyFont="1" applyFill="1" applyBorder="1" applyAlignment="1">
      <alignment horizontal="left" vertical="top" wrapText="1"/>
    </xf>
    <xf numFmtId="4" fontId="4" fillId="35" borderId="35" xfId="0" applyNumberFormat="1" applyFont="1" applyFill="1" applyBorder="1" applyAlignment="1">
      <alignment vertical="top" shrinkToFit="1"/>
    </xf>
    <xf numFmtId="0" fontId="14" fillId="34" borderId="23" xfId="0" applyFont="1" applyFill="1" applyBorder="1" applyAlignment="1">
      <alignment vertical="top" wrapText="1"/>
    </xf>
    <xf numFmtId="0" fontId="4" fillId="34" borderId="27" xfId="0" applyFont="1" applyFill="1" applyBorder="1" applyAlignment="1">
      <alignment vertical="top" wrapText="1"/>
    </xf>
    <xf numFmtId="0" fontId="4" fillId="34" borderId="28" xfId="0" applyFont="1" applyFill="1" applyBorder="1" applyAlignment="1">
      <alignment vertical="top" wrapText="1"/>
    </xf>
    <xf numFmtId="0" fontId="4" fillId="34" borderId="32" xfId="0" applyFont="1" applyFill="1" applyBorder="1" applyAlignment="1">
      <alignment vertical="top" wrapText="1"/>
    </xf>
    <xf numFmtId="0" fontId="3" fillId="33" borderId="0" xfId="0" applyFont="1" applyFill="1" applyAlignment="1">
      <alignment/>
    </xf>
    <xf numFmtId="0" fontId="13" fillId="0" borderId="0" xfId="0" applyFont="1" applyAlignment="1">
      <alignment/>
    </xf>
    <xf numFmtId="4" fontId="13" fillId="0" borderId="0" xfId="0" applyNumberFormat="1" applyFont="1" applyAlignment="1">
      <alignment/>
    </xf>
    <xf numFmtId="4" fontId="13" fillId="33" borderId="0" xfId="0" applyNumberFormat="1" applyFont="1" applyFill="1" applyAlignment="1">
      <alignment/>
    </xf>
    <xf numFmtId="2" fontId="13" fillId="0" borderId="0" xfId="0" applyNumberFormat="1" applyFont="1" applyAlignment="1">
      <alignment/>
    </xf>
    <xf numFmtId="0" fontId="13" fillId="33" borderId="0" xfId="0" applyFont="1" applyFill="1" applyAlignment="1">
      <alignment/>
    </xf>
    <xf numFmtId="4" fontId="4" fillId="35" borderId="10" xfId="0" applyNumberFormat="1" applyFont="1" applyFill="1" applyBorder="1" applyAlignment="1">
      <alignment vertical="top" shrinkToFit="1"/>
    </xf>
    <xf numFmtId="2" fontId="7" fillId="0" borderId="47" xfId="0" applyNumberFormat="1" applyFont="1" applyFill="1" applyBorder="1" applyAlignment="1">
      <alignment horizontal="center" vertical="center" wrapText="1"/>
    </xf>
    <xf numFmtId="4" fontId="4" fillId="33" borderId="48" xfId="0" applyNumberFormat="1" applyFont="1" applyFill="1" applyBorder="1" applyAlignment="1">
      <alignment vertical="top" shrinkToFit="1"/>
    </xf>
    <xf numFmtId="170" fontId="4" fillId="33" borderId="29" xfId="0" applyNumberFormat="1" applyFont="1" applyFill="1" applyBorder="1" applyAlignment="1">
      <alignment vertical="top" shrinkToFit="1"/>
    </xf>
    <xf numFmtId="0" fontId="0" fillId="0" borderId="0" xfId="0" applyFill="1" applyAlignment="1">
      <alignment wrapText="1"/>
    </xf>
    <xf numFmtId="0" fontId="3" fillId="0" borderId="0" xfId="0" applyFont="1" applyFill="1" applyAlignment="1">
      <alignment wrapText="1"/>
    </xf>
    <xf numFmtId="4" fontId="4" fillId="33" borderId="41" xfId="0" applyNumberFormat="1" applyFont="1" applyFill="1" applyBorder="1" applyAlignment="1">
      <alignment horizontal="center" vertical="top" wrapText="1"/>
    </xf>
    <xf numFmtId="0" fontId="11" fillId="0" borderId="14" xfId="0" applyFont="1" applyBorder="1" applyAlignment="1">
      <alignment vertical="top" wrapText="1"/>
    </xf>
    <xf numFmtId="2" fontId="7" fillId="0" borderId="14" xfId="0" applyNumberFormat="1" applyFont="1" applyFill="1" applyBorder="1" applyAlignment="1">
      <alignment horizontal="center" vertical="top" wrapText="1"/>
    </xf>
    <xf numFmtId="2" fontId="7" fillId="33" borderId="25" xfId="0" applyNumberFormat="1" applyFont="1" applyFill="1" applyBorder="1" applyAlignment="1">
      <alignment horizontal="center" vertical="top" wrapText="1"/>
    </xf>
    <xf numFmtId="2" fontId="4" fillId="0" borderId="28" xfId="0" applyNumberFormat="1" applyFont="1" applyFill="1" applyBorder="1" applyAlignment="1">
      <alignment horizontal="center" vertical="top" wrapText="1"/>
    </xf>
    <xf numFmtId="2" fontId="4" fillId="0" borderId="25" xfId="0" applyNumberFormat="1" applyFont="1" applyFill="1" applyBorder="1" applyAlignment="1">
      <alignment horizontal="center" vertical="top" wrapText="1"/>
    </xf>
    <xf numFmtId="4" fontId="4" fillId="33" borderId="31" xfId="0" applyNumberFormat="1" applyFont="1" applyFill="1" applyBorder="1" applyAlignment="1">
      <alignment horizontal="center" vertical="top" wrapText="1"/>
    </xf>
    <xf numFmtId="4" fontId="4" fillId="34" borderId="40" xfId="0" applyNumberFormat="1" applyFont="1" applyFill="1" applyBorder="1" applyAlignment="1">
      <alignment horizontal="right" vertical="top"/>
    </xf>
    <xf numFmtId="2" fontId="4" fillId="36" borderId="15" xfId="0" applyNumberFormat="1" applyFont="1" applyFill="1" applyBorder="1" applyAlignment="1">
      <alignment horizontal="center" vertical="top" wrapText="1"/>
    </xf>
    <xf numFmtId="2" fontId="4" fillId="36" borderId="49" xfId="0" applyNumberFormat="1" applyFont="1" applyFill="1" applyBorder="1" applyAlignment="1">
      <alignment horizontal="center" vertical="top" wrapText="1"/>
    </xf>
    <xf numFmtId="2" fontId="4" fillId="36" borderId="18" xfId="0" applyNumberFormat="1" applyFont="1" applyFill="1" applyBorder="1" applyAlignment="1">
      <alignment horizontal="center" vertical="top" wrapText="1"/>
    </xf>
    <xf numFmtId="2" fontId="50" fillId="36" borderId="15" xfId="0" applyNumberFormat="1" applyFont="1" applyFill="1" applyBorder="1" applyAlignment="1">
      <alignment horizontal="center" vertical="top" wrapText="1"/>
    </xf>
    <xf numFmtId="4" fontId="50" fillId="34" borderId="14" xfId="0" applyNumberFormat="1" applyFont="1" applyFill="1" applyBorder="1" applyAlignment="1">
      <alignment vertical="top" shrinkToFit="1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Fill="1" applyAlignment="1">
      <alignment horizontal="center" wrapText="1"/>
    </xf>
    <xf numFmtId="0" fontId="2" fillId="0" borderId="0" xfId="0" applyFont="1" applyAlignment="1">
      <alignment horizontal="center" wrapText="1"/>
    </xf>
    <xf numFmtId="0" fontId="4" fillId="34" borderId="0" xfId="0" applyFont="1" applyFill="1" applyBorder="1" applyAlignment="1">
      <alignment horizontal="right"/>
    </xf>
    <xf numFmtId="4" fontId="3" fillId="34" borderId="0" xfId="0" applyNumberFormat="1" applyFont="1" applyFill="1" applyAlignment="1">
      <alignment horizontal="left" wrapText="1"/>
    </xf>
    <xf numFmtId="0" fontId="4" fillId="34" borderId="17" xfId="0" applyFont="1" applyFill="1" applyBorder="1" applyAlignment="1">
      <alignment horizontal="right"/>
    </xf>
    <xf numFmtId="0" fontId="4" fillId="34" borderId="19" xfId="0" applyFont="1" applyFill="1" applyBorder="1" applyAlignment="1">
      <alignment horizontal="right"/>
    </xf>
    <xf numFmtId="0" fontId="4" fillId="34" borderId="10" xfId="0" applyFont="1" applyFill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Примечание 2" xfId="55"/>
    <cellStyle name="Примечание 3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81"/>
  <sheetViews>
    <sheetView zoomScalePageLayoutView="0" workbookViewId="0" topLeftCell="A1">
      <selection activeCell="G754" sqref="G754:N754"/>
    </sheetView>
  </sheetViews>
  <sheetFormatPr defaultColWidth="9.140625" defaultRowHeight="15" outlineLevelRow="6"/>
  <cols>
    <col min="1" max="1" width="40.00390625" style="0" customWidth="1"/>
    <col min="2" max="2" width="6.8515625" style="0" customWidth="1"/>
    <col min="3" max="3" width="4.7109375" style="0" customWidth="1"/>
    <col min="4" max="4" width="5.28125" style="0" customWidth="1"/>
    <col min="5" max="5" width="11.00390625" style="0" customWidth="1"/>
    <col min="6" max="6" width="7.28125" style="0" customWidth="1"/>
    <col min="7" max="7" width="17.00390625" style="15" customWidth="1"/>
    <col min="8" max="9" width="15.57421875" style="0" hidden="1" customWidth="1"/>
    <col min="10" max="10" width="13.57421875" style="0" hidden="1" customWidth="1"/>
    <col min="11" max="12" width="13.421875" style="0" hidden="1" customWidth="1"/>
    <col min="13" max="13" width="15.421875" style="0" customWidth="1"/>
    <col min="14" max="14" width="15.421875" style="15" customWidth="1"/>
    <col min="15" max="17" width="13.8515625" style="0" hidden="1" customWidth="1"/>
    <col min="18" max="18" width="12.421875" style="15" bestFit="1" customWidth="1"/>
    <col min="19" max="19" width="9.140625" style="109" customWidth="1"/>
  </cols>
  <sheetData>
    <row r="1" s="15" customFormat="1" ht="15">
      <c r="S1" s="109"/>
    </row>
    <row r="2" s="15" customFormat="1" ht="15">
      <c r="S2" s="109"/>
    </row>
    <row r="3" spans="6:19" s="15" customFormat="1" ht="62.25" customHeight="1">
      <c r="F3" s="160" t="s">
        <v>499</v>
      </c>
      <c r="G3" s="161"/>
      <c r="H3" s="161"/>
      <c r="I3" s="161"/>
      <c r="J3" s="161"/>
      <c r="K3" s="161"/>
      <c r="L3" s="161"/>
      <c r="M3" s="161"/>
      <c r="N3" s="161"/>
      <c r="O3" s="161"/>
      <c r="S3" s="109"/>
    </row>
    <row r="6" spans="1:19" s="15" customFormat="1" ht="33" customHeight="1">
      <c r="A6" s="162" t="s">
        <v>500</v>
      </c>
      <c r="B6" s="162"/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96"/>
      <c r="Q6" s="96"/>
      <c r="R6" s="96"/>
      <c r="S6" s="109"/>
    </row>
    <row r="7" spans="1:14" ht="25.5" customHeight="1">
      <c r="A7" s="162" t="s">
        <v>501</v>
      </c>
      <c r="B7" s="163"/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3"/>
    </row>
    <row r="8" spans="13:15" ht="15.75" thickBot="1">
      <c r="M8" s="1" t="s">
        <v>15</v>
      </c>
      <c r="N8" s="1" t="s">
        <v>56</v>
      </c>
      <c r="O8" s="1" t="s">
        <v>56</v>
      </c>
    </row>
    <row r="9" spans="1:18" ht="90.75" customHeight="1" thickBot="1">
      <c r="A9" s="16" t="s">
        <v>50</v>
      </c>
      <c r="B9" s="17" t="s">
        <v>55</v>
      </c>
      <c r="C9" s="18" t="s">
        <v>51</v>
      </c>
      <c r="D9" s="17" t="s">
        <v>52</v>
      </c>
      <c r="E9" s="18" t="s">
        <v>53</v>
      </c>
      <c r="F9" s="17" t="s">
        <v>54</v>
      </c>
      <c r="G9" s="17" t="s">
        <v>502</v>
      </c>
      <c r="H9" s="19" t="s">
        <v>57</v>
      </c>
      <c r="I9" s="20" t="s">
        <v>60</v>
      </c>
      <c r="J9" s="20" t="s">
        <v>58</v>
      </c>
      <c r="K9" s="21" t="s">
        <v>476</v>
      </c>
      <c r="L9" s="21" t="s">
        <v>477</v>
      </c>
      <c r="M9" s="70" t="s">
        <v>496</v>
      </c>
      <c r="N9" s="70" t="s">
        <v>498</v>
      </c>
      <c r="O9" s="4" t="s">
        <v>70</v>
      </c>
      <c r="P9" s="5" t="s">
        <v>71</v>
      </c>
      <c r="Q9" s="6" t="s">
        <v>72</v>
      </c>
      <c r="R9" s="98" t="s">
        <v>497</v>
      </c>
    </row>
    <row r="10" spans="1:18" ht="25.5">
      <c r="A10" s="22" t="s">
        <v>73</v>
      </c>
      <c r="B10" s="23" t="s">
        <v>74</v>
      </c>
      <c r="C10" s="23"/>
      <c r="D10" s="23"/>
      <c r="E10" s="23"/>
      <c r="F10" s="74"/>
      <c r="G10" s="92">
        <f>G11+G101+G138+G186+G265+G272+G312+G349+G359+G420</f>
        <v>224061026</v>
      </c>
      <c r="H10" s="78">
        <f>H11+H101+H138+H186+H265+H272+H312+H349+H359+H420</f>
        <v>224061026</v>
      </c>
      <c r="I10" s="24"/>
      <c r="J10" s="24"/>
      <c r="K10" s="25">
        <f aca="true" t="shared" si="0" ref="K10:Q10">K11+K101+K138+K186+K265+K272+K312+K349+K359+K420</f>
        <v>72095325</v>
      </c>
      <c r="L10" s="62">
        <f t="shared" si="0"/>
        <v>-21516068</v>
      </c>
      <c r="M10" s="92">
        <f t="shared" si="0"/>
        <v>335486057.25</v>
      </c>
      <c r="N10" s="85">
        <f>N11+N101+N138+N186+N265+N272+N312+N349+N359+N420</f>
        <v>110672608.72999999</v>
      </c>
      <c r="O10" s="49">
        <f t="shared" si="0"/>
        <v>373626807.77</v>
      </c>
      <c r="P10" s="26">
        <f t="shared" si="0"/>
        <v>194370390</v>
      </c>
      <c r="Q10" s="53">
        <f t="shared" si="0"/>
        <v>202286430</v>
      </c>
      <c r="R10" s="102">
        <f>N10/M10*100</f>
        <v>32.98873569804665</v>
      </c>
    </row>
    <row r="11" spans="1:18" ht="15" outlineLevel="1">
      <c r="A11" s="7" t="s">
        <v>76</v>
      </c>
      <c r="B11" s="27" t="s">
        <v>74</v>
      </c>
      <c r="C11" s="27" t="s">
        <v>77</v>
      </c>
      <c r="D11" s="27"/>
      <c r="E11" s="27"/>
      <c r="F11" s="75"/>
      <c r="G11" s="61">
        <f>G12+G31+G55+G73+G78</f>
        <v>47893800</v>
      </c>
      <c r="H11" s="51">
        <f>H12+H31+H55+H73+H78</f>
        <v>47893800</v>
      </c>
      <c r="I11" s="28"/>
      <c r="J11" s="28" t="s">
        <v>15</v>
      </c>
      <c r="K11" s="10">
        <f aca="true" t="shared" si="1" ref="K11:Q11">K12+K31+K55+K73+K78</f>
        <v>1036254.33</v>
      </c>
      <c r="L11" s="46">
        <f t="shared" si="1"/>
        <v>-928750.9999999999</v>
      </c>
      <c r="M11" s="61">
        <f t="shared" si="1"/>
        <v>49339800.28</v>
      </c>
      <c r="N11" s="52">
        <f>N12+N31+N55+N73+N78</f>
        <v>9509642.290000001</v>
      </c>
      <c r="O11" s="50">
        <f t="shared" si="1"/>
        <v>58403258.550000004</v>
      </c>
      <c r="P11" s="29">
        <f t="shared" si="1"/>
        <v>42448600</v>
      </c>
      <c r="Q11" s="47">
        <f t="shared" si="1"/>
        <v>42423500</v>
      </c>
      <c r="R11" s="102">
        <f aca="true" t="shared" si="2" ref="R11:R71">N11/M11*100</f>
        <v>19.27377540248122</v>
      </c>
    </row>
    <row r="12" spans="1:18" ht="63.75" outlineLevel="2">
      <c r="A12" s="7" t="s">
        <v>78</v>
      </c>
      <c r="B12" s="27" t="s">
        <v>74</v>
      </c>
      <c r="C12" s="27" t="s">
        <v>77</v>
      </c>
      <c r="D12" s="27" t="s">
        <v>79</v>
      </c>
      <c r="E12" s="27"/>
      <c r="F12" s="75"/>
      <c r="G12" s="61">
        <f>G13</f>
        <v>3832100</v>
      </c>
      <c r="H12" s="51">
        <f>H13</f>
        <v>3832100</v>
      </c>
      <c r="I12" s="28"/>
      <c r="J12" s="28"/>
      <c r="K12" s="10">
        <f>K13</f>
        <v>45756</v>
      </c>
      <c r="L12" s="46"/>
      <c r="M12" s="61">
        <f>M13</f>
        <v>3877856</v>
      </c>
      <c r="N12" s="52">
        <f>N13</f>
        <v>711601.25</v>
      </c>
      <c r="O12" s="50">
        <f>O13</f>
        <v>4609000</v>
      </c>
      <c r="P12" s="29">
        <f>P13</f>
        <v>3753100</v>
      </c>
      <c r="Q12" s="47">
        <f>Q13</f>
        <v>3753100</v>
      </c>
      <c r="R12" s="102">
        <f t="shared" si="2"/>
        <v>18.350378404974297</v>
      </c>
    </row>
    <row r="13" spans="1:18" ht="63.75" outlineLevel="3">
      <c r="A13" s="7" t="s">
        <v>80</v>
      </c>
      <c r="B13" s="27" t="s">
        <v>74</v>
      </c>
      <c r="C13" s="27" t="s">
        <v>77</v>
      </c>
      <c r="D13" s="27" t="s">
        <v>79</v>
      </c>
      <c r="E13" s="27" t="s">
        <v>81</v>
      </c>
      <c r="F13" s="75"/>
      <c r="G13" s="61">
        <f>G14+G26</f>
        <v>3832100</v>
      </c>
      <c r="H13" s="51">
        <f>H14+H26</f>
        <v>3832100</v>
      </c>
      <c r="I13" s="28"/>
      <c r="J13" s="28"/>
      <c r="K13" s="10">
        <f>K14+K26</f>
        <v>45756</v>
      </c>
      <c r="L13" s="46"/>
      <c r="M13" s="61">
        <f>M14+M26</f>
        <v>3877856</v>
      </c>
      <c r="N13" s="52">
        <f>N14+N26</f>
        <v>711601.25</v>
      </c>
      <c r="O13" s="50">
        <f>O14+O26</f>
        <v>4609000</v>
      </c>
      <c r="P13" s="29">
        <f>P14+P26</f>
        <v>3753100</v>
      </c>
      <c r="Q13" s="47">
        <f>Q14+Q26</f>
        <v>3753100</v>
      </c>
      <c r="R13" s="102">
        <f t="shared" si="2"/>
        <v>18.350378404974297</v>
      </c>
    </row>
    <row r="14" spans="1:18" ht="15" outlineLevel="4">
      <c r="A14" s="7" t="s">
        <v>82</v>
      </c>
      <c r="B14" s="27" t="s">
        <v>74</v>
      </c>
      <c r="C14" s="27" t="s">
        <v>77</v>
      </c>
      <c r="D14" s="27" t="s">
        <v>79</v>
      </c>
      <c r="E14" s="27" t="s">
        <v>83</v>
      </c>
      <c r="F14" s="75"/>
      <c r="G14" s="61">
        <f>G15+G19+G22</f>
        <v>2121700</v>
      </c>
      <c r="H14" s="51">
        <f>H15+H19+H22</f>
        <v>2121700</v>
      </c>
      <c r="I14" s="28"/>
      <c r="J14" s="28"/>
      <c r="K14" s="10">
        <f>K15+K19+K22</f>
        <v>45756</v>
      </c>
      <c r="L14" s="46"/>
      <c r="M14" s="61">
        <f>M15+M19+M22</f>
        <v>2167456</v>
      </c>
      <c r="N14" s="52">
        <f>N15+N19+N22</f>
        <v>450622.25</v>
      </c>
      <c r="O14" s="50">
        <f>O15+O19+O22</f>
        <v>2898600</v>
      </c>
      <c r="P14" s="29">
        <f>P15+P19+P22</f>
        <v>2042700</v>
      </c>
      <c r="Q14" s="47">
        <f>Q15+Q19+Q22</f>
        <v>2042700</v>
      </c>
      <c r="R14" s="102">
        <f t="shared" si="2"/>
        <v>20.790375906131427</v>
      </c>
    </row>
    <row r="15" spans="1:18" ht="51" outlineLevel="4">
      <c r="A15" s="30" t="s">
        <v>42</v>
      </c>
      <c r="B15" s="27" t="s">
        <v>74</v>
      </c>
      <c r="C15" s="27" t="s">
        <v>77</v>
      </c>
      <c r="D15" s="27" t="s">
        <v>79</v>
      </c>
      <c r="E15" s="27" t="s">
        <v>83</v>
      </c>
      <c r="F15" s="75" t="s">
        <v>16</v>
      </c>
      <c r="G15" s="61">
        <f>G17+G18</f>
        <v>1338300</v>
      </c>
      <c r="H15" s="51">
        <f>H17+H18</f>
        <v>1338300</v>
      </c>
      <c r="I15" s="28"/>
      <c r="J15" s="28"/>
      <c r="K15" s="10">
        <f>K17+K18</f>
        <v>0</v>
      </c>
      <c r="L15" s="46"/>
      <c r="M15" s="61">
        <f>M17+M18</f>
        <v>1338300</v>
      </c>
      <c r="N15" s="52">
        <f>N17+N18</f>
        <v>297000.1</v>
      </c>
      <c r="O15" s="50">
        <f>O17+O18</f>
        <v>1338300</v>
      </c>
      <c r="P15" s="29">
        <f>P17+P18</f>
        <v>1338300</v>
      </c>
      <c r="Q15" s="47">
        <f>Q17+Q18</f>
        <v>1338300</v>
      </c>
      <c r="R15" s="102">
        <f t="shared" si="2"/>
        <v>22.192341029664497</v>
      </c>
    </row>
    <row r="16" spans="1:19" s="15" customFormat="1" ht="25.5" outlineLevel="4">
      <c r="A16" s="30" t="s">
        <v>479</v>
      </c>
      <c r="B16" s="27" t="s">
        <v>74</v>
      </c>
      <c r="C16" s="27" t="s">
        <v>77</v>
      </c>
      <c r="D16" s="27" t="s">
        <v>79</v>
      </c>
      <c r="E16" s="27" t="s">
        <v>83</v>
      </c>
      <c r="F16" s="75" t="s">
        <v>478</v>
      </c>
      <c r="G16" s="61">
        <f>G17+G18</f>
        <v>1338300</v>
      </c>
      <c r="H16" s="61">
        <f aca="true" t="shared" si="3" ref="H16:N16">H17+H18</f>
        <v>1338300</v>
      </c>
      <c r="I16" s="61">
        <f t="shared" si="3"/>
        <v>0</v>
      </c>
      <c r="J16" s="61">
        <f t="shared" si="3"/>
        <v>0</v>
      </c>
      <c r="K16" s="61">
        <f t="shared" si="3"/>
        <v>0</v>
      </c>
      <c r="L16" s="61">
        <f t="shared" si="3"/>
        <v>0</v>
      </c>
      <c r="M16" s="61">
        <f t="shared" si="3"/>
        <v>1338300</v>
      </c>
      <c r="N16" s="61">
        <f t="shared" si="3"/>
        <v>297000.1</v>
      </c>
      <c r="O16" s="50"/>
      <c r="P16" s="29"/>
      <c r="Q16" s="47"/>
      <c r="R16" s="102"/>
      <c r="S16" s="109"/>
    </row>
    <row r="17" spans="1:18" ht="25.5" outlineLevel="6">
      <c r="A17" s="7" t="s">
        <v>84</v>
      </c>
      <c r="B17" s="27" t="s">
        <v>74</v>
      </c>
      <c r="C17" s="27" t="s">
        <v>77</v>
      </c>
      <c r="D17" s="27" t="s">
        <v>79</v>
      </c>
      <c r="E17" s="27" t="s">
        <v>83</v>
      </c>
      <c r="F17" s="75" t="s">
        <v>85</v>
      </c>
      <c r="G17" s="83">
        <v>1280900</v>
      </c>
      <c r="H17" s="79">
        <v>1280900</v>
      </c>
      <c r="I17" s="28"/>
      <c r="J17" s="28"/>
      <c r="K17" s="10"/>
      <c r="L17" s="46"/>
      <c r="M17" s="61">
        <f>K17+J17+I17+H17+L17</f>
        <v>1280900</v>
      </c>
      <c r="N17" s="86">
        <v>297000.1</v>
      </c>
      <c r="O17" s="50">
        <v>1280900</v>
      </c>
      <c r="P17" s="29">
        <v>1280900</v>
      </c>
      <c r="Q17" s="47">
        <v>1280900</v>
      </c>
      <c r="R17" s="102">
        <f t="shared" si="2"/>
        <v>23.186829572956512</v>
      </c>
    </row>
    <row r="18" spans="1:18" ht="25.5" outlineLevel="6">
      <c r="A18" s="7" t="s">
        <v>86</v>
      </c>
      <c r="B18" s="27" t="s">
        <v>74</v>
      </c>
      <c r="C18" s="27" t="s">
        <v>77</v>
      </c>
      <c r="D18" s="27" t="s">
        <v>79</v>
      </c>
      <c r="E18" s="27" t="s">
        <v>83</v>
      </c>
      <c r="F18" s="75" t="s">
        <v>87</v>
      </c>
      <c r="G18" s="83">
        <v>57400</v>
      </c>
      <c r="H18" s="79">
        <v>57400</v>
      </c>
      <c r="I18" s="28"/>
      <c r="J18" s="28"/>
      <c r="K18" s="10"/>
      <c r="L18" s="46"/>
      <c r="M18" s="61">
        <f>K18+J18+I18+H18+L18</f>
        <v>57400</v>
      </c>
      <c r="N18" s="103">
        <v>0</v>
      </c>
      <c r="O18" s="50">
        <v>57400</v>
      </c>
      <c r="P18" s="29">
        <v>57400</v>
      </c>
      <c r="Q18" s="47">
        <v>57400</v>
      </c>
      <c r="R18" s="102"/>
    </row>
    <row r="19" spans="1:18" ht="25.5" outlineLevel="6">
      <c r="A19" s="31" t="s">
        <v>43</v>
      </c>
      <c r="B19" s="27" t="s">
        <v>74</v>
      </c>
      <c r="C19" s="27" t="s">
        <v>77</v>
      </c>
      <c r="D19" s="27" t="s">
        <v>79</v>
      </c>
      <c r="E19" s="27" t="s">
        <v>83</v>
      </c>
      <c r="F19" s="75" t="s">
        <v>17</v>
      </c>
      <c r="G19" s="61">
        <f>G20</f>
        <v>776900</v>
      </c>
      <c r="H19" s="51">
        <f>H20+H21</f>
        <v>776900</v>
      </c>
      <c r="I19" s="28"/>
      <c r="J19" s="28"/>
      <c r="K19" s="10">
        <f>K20+K21</f>
        <v>45756</v>
      </c>
      <c r="L19" s="46"/>
      <c r="M19" s="61">
        <f>M20+M21</f>
        <v>822656</v>
      </c>
      <c r="N19" s="52">
        <f>N20+N21</f>
        <v>151122.15</v>
      </c>
      <c r="O19" s="50">
        <f>O20+O21</f>
        <v>1553800</v>
      </c>
      <c r="P19" s="29">
        <f>P20+P21</f>
        <v>697900</v>
      </c>
      <c r="Q19" s="47">
        <f>Q20+Q21</f>
        <v>697900</v>
      </c>
      <c r="R19" s="102">
        <f t="shared" si="2"/>
        <v>18.370029514159018</v>
      </c>
    </row>
    <row r="20" spans="1:18" ht="25.5" outlineLevel="6">
      <c r="A20" s="31" t="s">
        <v>44</v>
      </c>
      <c r="B20" s="27" t="s">
        <v>74</v>
      </c>
      <c r="C20" s="27" t="s">
        <v>77</v>
      </c>
      <c r="D20" s="27" t="s">
        <v>79</v>
      </c>
      <c r="E20" s="27" t="s">
        <v>83</v>
      </c>
      <c r="F20" s="75" t="s">
        <v>167</v>
      </c>
      <c r="G20" s="83">
        <f>G21</f>
        <v>776900</v>
      </c>
      <c r="H20" s="79"/>
      <c r="I20" s="28"/>
      <c r="J20" s="28"/>
      <c r="K20" s="10">
        <v>822656</v>
      </c>
      <c r="L20" s="46"/>
      <c r="M20" s="61">
        <f>K20+J20+I20+H20+L20</f>
        <v>822656</v>
      </c>
      <c r="N20" s="86">
        <v>151122.15</v>
      </c>
      <c r="O20" s="50">
        <f>O21</f>
        <v>776900</v>
      </c>
      <c r="P20" s="29">
        <v>697900</v>
      </c>
      <c r="Q20" s="47">
        <v>697900</v>
      </c>
      <c r="R20" s="102">
        <f t="shared" si="2"/>
        <v>18.370029514159018</v>
      </c>
    </row>
    <row r="21" spans="1:18" ht="38.25" outlineLevel="6">
      <c r="A21" s="7" t="s">
        <v>88</v>
      </c>
      <c r="B21" s="27" t="s">
        <v>74</v>
      </c>
      <c r="C21" s="27" t="s">
        <v>77</v>
      </c>
      <c r="D21" s="27" t="s">
        <v>79</v>
      </c>
      <c r="E21" s="27" t="s">
        <v>83</v>
      </c>
      <c r="F21" s="75" t="s">
        <v>89</v>
      </c>
      <c r="G21" s="83">
        <v>776900</v>
      </c>
      <c r="H21" s="79">
        <v>776900</v>
      </c>
      <c r="I21" s="28"/>
      <c r="J21" s="28"/>
      <c r="K21" s="10">
        <v>-776900</v>
      </c>
      <c r="L21" s="46"/>
      <c r="M21" s="104">
        <f>K21+J21+I21+H21</f>
        <v>0</v>
      </c>
      <c r="N21" s="86"/>
      <c r="O21" s="50">
        <v>776900</v>
      </c>
      <c r="P21" s="29">
        <v>0</v>
      </c>
      <c r="Q21" s="47">
        <v>0</v>
      </c>
      <c r="R21" s="102"/>
    </row>
    <row r="22" spans="1:18" ht="15" outlineLevel="6">
      <c r="A22" s="31" t="s">
        <v>45</v>
      </c>
      <c r="B22" s="27" t="s">
        <v>74</v>
      </c>
      <c r="C22" s="27" t="s">
        <v>77</v>
      </c>
      <c r="D22" s="27" t="s">
        <v>79</v>
      </c>
      <c r="E22" s="27" t="s">
        <v>83</v>
      </c>
      <c r="F22" s="75" t="s">
        <v>18</v>
      </c>
      <c r="G22" s="61">
        <f>G24+G25</f>
        <v>6500</v>
      </c>
      <c r="H22" s="51">
        <f>H24+H25</f>
        <v>6500</v>
      </c>
      <c r="I22" s="28"/>
      <c r="J22" s="28"/>
      <c r="K22" s="10"/>
      <c r="L22" s="46"/>
      <c r="M22" s="61">
        <f>M24+M25</f>
        <v>6500</v>
      </c>
      <c r="N22" s="52">
        <f>N24+N25</f>
        <v>2500</v>
      </c>
      <c r="O22" s="50">
        <f>O24+O25</f>
        <v>6500</v>
      </c>
      <c r="P22" s="29">
        <f>P24+P25</f>
        <v>6500</v>
      </c>
      <c r="Q22" s="47">
        <f>Q24+Q25</f>
        <v>6500</v>
      </c>
      <c r="R22" s="102">
        <f t="shared" si="2"/>
        <v>38.46153846153847</v>
      </c>
    </row>
    <row r="23" spans="1:19" s="15" customFormat="1" ht="25.5" outlineLevel="6">
      <c r="A23" s="7" t="s">
        <v>481</v>
      </c>
      <c r="B23" s="27" t="s">
        <v>74</v>
      </c>
      <c r="C23" s="27" t="s">
        <v>77</v>
      </c>
      <c r="D23" s="27" t="s">
        <v>79</v>
      </c>
      <c r="E23" s="27" t="s">
        <v>83</v>
      </c>
      <c r="F23" s="75" t="s">
        <v>480</v>
      </c>
      <c r="G23" s="61">
        <f>G24+G25</f>
        <v>6500</v>
      </c>
      <c r="H23" s="51"/>
      <c r="I23" s="28"/>
      <c r="J23" s="28"/>
      <c r="K23" s="10"/>
      <c r="L23" s="46"/>
      <c r="M23" s="61"/>
      <c r="N23" s="86"/>
      <c r="O23" s="50"/>
      <c r="P23" s="29"/>
      <c r="Q23" s="47"/>
      <c r="R23" s="102"/>
      <c r="S23" s="109"/>
    </row>
    <row r="24" spans="1:18" ht="25.5" outlineLevel="6">
      <c r="A24" s="7" t="s">
        <v>90</v>
      </c>
      <c r="B24" s="27" t="s">
        <v>74</v>
      </c>
      <c r="C24" s="27" t="s">
        <v>77</v>
      </c>
      <c r="D24" s="27" t="s">
        <v>79</v>
      </c>
      <c r="E24" s="27" t="s">
        <v>83</v>
      </c>
      <c r="F24" s="75" t="s">
        <v>91</v>
      </c>
      <c r="G24" s="83">
        <v>1500</v>
      </c>
      <c r="H24" s="79">
        <v>1500</v>
      </c>
      <c r="I24" s="28"/>
      <c r="J24" s="28"/>
      <c r="K24" s="10"/>
      <c r="L24" s="46"/>
      <c r="M24" s="61">
        <f>K24+J24+I24+H24+L24</f>
        <v>1500</v>
      </c>
      <c r="N24" s="86"/>
      <c r="O24" s="50">
        <v>1500</v>
      </c>
      <c r="P24" s="29">
        <v>1500</v>
      </c>
      <c r="Q24" s="47">
        <v>1500</v>
      </c>
      <c r="R24" s="102"/>
    </row>
    <row r="25" spans="1:18" ht="25.5" outlineLevel="6">
      <c r="A25" s="7" t="s">
        <v>92</v>
      </c>
      <c r="B25" s="27" t="s">
        <v>74</v>
      </c>
      <c r="C25" s="27" t="s">
        <v>77</v>
      </c>
      <c r="D25" s="27" t="s">
        <v>79</v>
      </c>
      <c r="E25" s="27" t="s">
        <v>83</v>
      </c>
      <c r="F25" s="75" t="s">
        <v>93</v>
      </c>
      <c r="G25" s="83">
        <v>5000</v>
      </c>
      <c r="H25" s="79">
        <v>5000</v>
      </c>
      <c r="I25" s="28"/>
      <c r="J25" s="28"/>
      <c r="K25" s="10"/>
      <c r="L25" s="46"/>
      <c r="M25" s="61">
        <f>K25+J25+I25+H25+L25</f>
        <v>5000</v>
      </c>
      <c r="N25" s="86">
        <v>2500</v>
      </c>
      <c r="O25" s="50">
        <v>5000</v>
      </c>
      <c r="P25" s="29">
        <v>5000</v>
      </c>
      <c r="Q25" s="47">
        <v>5000</v>
      </c>
      <c r="R25" s="102">
        <f t="shared" si="2"/>
        <v>50</v>
      </c>
    </row>
    <row r="26" spans="1:18" ht="25.5" outlineLevel="4">
      <c r="A26" s="7" t="s">
        <v>94</v>
      </c>
      <c r="B26" s="27" t="s">
        <v>74</v>
      </c>
      <c r="C26" s="27" t="s">
        <v>77</v>
      </c>
      <c r="D26" s="27" t="s">
        <v>79</v>
      </c>
      <c r="E26" s="27" t="s">
        <v>95</v>
      </c>
      <c r="F26" s="75"/>
      <c r="G26" s="61">
        <f>G27</f>
        <v>1710400</v>
      </c>
      <c r="H26" s="51">
        <f>H27</f>
        <v>1710400</v>
      </c>
      <c r="I26" s="28"/>
      <c r="J26" s="28"/>
      <c r="K26" s="10"/>
      <c r="L26" s="46"/>
      <c r="M26" s="61">
        <f>M27</f>
        <v>1710400</v>
      </c>
      <c r="N26" s="52">
        <f>N27</f>
        <v>260979</v>
      </c>
      <c r="O26" s="50">
        <f>O27</f>
        <v>1710400</v>
      </c>
      <c r="P26" s="29">
        <f>P27</f>
        <v>1710400</v>
      </c>
      <c r="Q26" s="47">
        <f>Q27</f>
        <v>1710400</v>
      </c>
      <c r="R26" s="102">
        <f t="shared" si="2"/>
        <v>15.258360617399438</v>
      </c>
    </row>
    <row r="27" spans="1:18" ht="51" outlineLevel="4">
      <c r="A27" s="30" t="s">
        <v>42</v>
      </c>
      <c r="B27" s="27" t="s">
        <v>74</v>
      </c>
      <c r="C27" s="27" t="s">
        <v>77</v>
      </c>
      <c r="D27" s="27" t="s">
        <v>79</v>
      </c>
      <c r="E27" s="27" t="s">
        <v>95</v>
      </c>
      <c r="F27" s="75" t="s">
        <v>16</v>
      </c>
      <c r="G27" s="61">
        <f>G29+G30</f>
        <v>1710400</v>
      </c>
      <c r="H27" s="51">
        <f>H29+H30</f>
        <v>1710400</v>
      </c>
      <c r="I27" s="28"/>
      <c r="J27" s="28"/>
      <c r="K27" s="10"/>
      <c r="L27" s="46"/>
      <c r="M27" s="61">
        <f>M29+M30</f>
        <v>1710400</v>
      </c>
      <c r="N27" s="52">
        <f>N29+N30</f>
        <v>260979</v>
      </c>
      <c r="O27" s="50">
        <f>O29+O30</f>
        <v>1710400</v>
      </c>
      <c r="P27" s="29">
        <f>P29+P30</f>
        <v>1710400</v>
      </c>
      <c r="Q27" s="47">
        <f>Q29+Q30</f>
        <v>1710400</v>
      </c>
      <c r="R27" s="102">
        <f t="shared" si="2"/>
        <v>15.258360617399438</v>
      </c>
    </row>
    <row r="28" spans="1:19" s="15" customFormat="1" ht="25.5" outlineLevel="4">
      <c r="A28" s="30" t="s">
        <v>479</v>
      </c>
      <c r="B28" s="27" t="s">
        <v>74</v>
      </c>
      <c r="C28" s="27" t="s">
        <v>77</v>
      </c>
      <c r="D28" s="27" t="s">
        <v>79</v>
      </c>
      <c r="E28" s="27" t="s">
        <v>95</v>
      </c>
      <c r="F28" s="75" t="s">
        <v>478</v>
      </c>
      <c r="G28" s="61">
        <f>G29+G30</f>
        <v>1710400</v>
      </c>
      <c r="H28" s="61">
        <f aca="true" t="shared" si="4" ref="H28:N28">H29+H30</f>
        <v>1710400</v>
      </c>
      <c r="I28" s="61">
        <f t="shared" si="4"/>
        <v>0</v>
      </c>
      <c r="J28" s="61">
        <f t="shared" si="4"/>
        <v>0</v>
      </c>
      <c r="K28" s="61">
        <f t="shared" si="4"/>
        <v>0</v>
      </c>
      <c r="L28" s="61">
        <f t="shared" si="4"/>
        <v>0</v>
      </c>
      <c r="M28" s="61">
        <f t="shared" si="4"/>
        <v>1710400</v>
      </c>
      <c r="N28" s="61">
        <f t="shared" si="4"/>
        <v>260979</v>
      </c>
      <c r="O28" s="50"/>
      <c r="P28" s="29"/>
      <c r="Q28" s="47"/>
      <c r="R28" s="102"/>
      <c r="S28" s="109"/>
    </row>
    <row r="29" spans="1:18" ht="25.5" outlineLevel="6">
      <c r="A29" s="7" t="s">
        <v>84</v>
      </c>
      <c r="B29" s="27" t="s">
        <v>74</v>
      </c>
      <c r="C29" s="27" t="s">
        <v>77</v>
      </c>
      <c r="D29" s="27" t="s">
        <v>79</v>
      </c>
      <c r="E29" s="27" t="s">
        <v>95</v>
      </c>
      <c r="F29" s="75" t="s">
        <v>85</v>
      </c>
      <c r="G29" s="83">
        <v>1687400</v>
      </c>
      <c r="H29" s="79">
        <v>1687400</v>
      </c>
      <c r="I29" s="28"/>
      <c r="J29" s="28"/>
      <c r="K29" s="10"/>
      <c r="L29" s="46"/>
      <c r="M29" s="61">
        <f>K29+J29+I29+H29+L29</f>
        <v>1687400</v>
      </c>
      <c r="N29" s="86">
        <v>260979</v>
      </c>
      <c r="O29" s="50">
        <v>1687400</v>
      </c>
      <c r="P29" s="29">
        <v>1687400</v>
      </c>
      <c r="Q29" s="47">
        <v>1687400</v>
      </c>
      <c r="R29" s="102">
        <f t="shared" si="2"/>
        <v>15.466338745999764</v>
      </c>
    </row>
    <row r="30" spans="1:18" ht="25.5" outlineLevel="6">
      <c r="A30" s="7" t="s">
        <v>86</v>
      </c>
      <c r="B30" s="27" t="s">
        <v>74</v>
      </c>
      <c r="C30" s="27" t="s">
        <v>77</v>
      </c>
      <c r="D30" s="27" t="s">
        <v>79</v>
      </c>
      <c r="E30" s="27" t="s">
        <v>95</v>
      </c>
      <c r="F30" s="75" t="s">
        <v>87</v>
      </c>
      <c r="G30" s="83">
        <v>23000</v>
      </c>
      <c r="H30" s="79">
        <v>23000</v>
      </c>
      <c r="I30" s="28"/>
      <c r="J30" s="28"/>
      <c r="K30" s="10"/>
      <c r="L30" s="46"/>
      <c r="M30" s="61">
        <f>K30+J30+I30+H30+L30</f>
        <v>23000</v>
      </c>
      <c r="N30" s="86"/>
      <c r="O30" s="50">
        <v>23000</v>
      </c>
      <c r="P30" s="29">
        <v>23000</v>
      </c>
      <c r="Q30" s="47">
        <v>23000</v>
      </c>
      <c r="R30" s="102"/>
    </row>
    <row r="31" spans="1:18" ht="76.5" outlineLevel="2">
      <c r="A31" s="7" t="s">
        <v>96</v>
      </c>
      <c r="B31" s="27" t="s">
        <v>74</v>
      </c>
      <c r="C31" s="27" t="s">
        <v>77</v>
      </c>
      <c r="D31" s="27" t="s">
        <v>97</v>
      </c>
      <c r="E31" s="27"/>
      <c r="F31" s="75"/>
      <c r="G31" s="61">
        <f>G32+G51</f>
        <v>32010200</v>
      </c>
      <c r="H31" s="51">
        <f>H32+H51</f>
        <v>32010200</v>
      </c>
      <c r="I31" s="28"/>
      <c r="J31" s="28"/>
      <c r="K31" s="10">
        <f aca="true" t="shared" si="5" ref="K31:Q31">K32+K51</f>
        <v>724404</v>
      </c>
      <c r="L31" s="46">
        <f t="shared" si="5"/>
        <v>229506.9</v>
      </c>
      <c r="M31" s="61">
        <f t="shared" si="5"/>
        <v>34592959.85</v>
      </c>
      <c r="N31" s="52">
        <f>N32+N51</f>
        <v>7676678.84</v>
      </c>
      <c r="O31" s="50">
        <f t="shared" si="5"/>
        <v>42005598.95</v>
      </c>
      <c r="P31" s="29">
        <f t="shared" si="5"/>
        <v>31659500</v>
      </c>
      <c r="Q31" s="47">
        <f t="shared" si="5"/>
        <v>31661300</v>
      </c>
      <c r="R31" s="102">
        <f t="shared" si="2"/>
        <v>22.191448414033296</v>
      </c>
    </row>
    <row r="32" spans="1:18" ht="63.75" outlineLevel="3">
      <c r="A32" s="7" t="s">
        <v>80</v>
      </c>
      <c r="B32" s="27" t="s">
        <v>74</v>
      </c>
      <c r="C32" s="27" t="s">
        <v>77</v>
      </c>
      <c r="D32" s="27" t="s">
        <v>97</v>
      </c>
      <c r="E32" s="27" t="s">
        <v>81</v>
      </c>
      <c r="F32" s="75"/>
      <c r="G32" s="61">
        <f>G33+G46</f>
        <v>32010200</v>
      </c>
      <c r="H32" s="51">
        <f>H33+H46</f>
        <v>32010200</v>
      </c>
      <c r="I32" s="28"/>
      <c r="J32" s="28"/>
      <c r="K32" s="10">
        <f>K33+K46</f>
        <v>601754</v>
      </c>
      <c r="L32" s="46"/>
      <c r="M32" s="61">
        <f>M33+M46</f>
        <v>34150802.95</v>
      </c>
      <c r="N32" s="52">
        <f>N33+N46</f>
        <v>7283371.84</v>
      </c>
      <c r="O32" s="50">
        <f>O33+O46</f>
        <v>41890448.95</v>
      </c>
      <c r="P32" s="29">
        <f>P33+P46</f>
        <v>31659500</v>
      </c>
      <c r="Q32" s="47">
        <f>Q33+Q46</f>
        <v>31661300</v>
      </c>
      <c r="R32" s="102">
        <f t="shared" si="2"/>
        <v>21.327088123414093</v>
      </c>
    </row>
    <row r="33" spans="1:18" ht="15" outlineLevel="4">
      <c r="A33" s="7" t="s">
        <v>82</v>
      </c>
      <c r="B33" s="27" t="s">
        <v>74</v>
      </c>
      <c r="C33" s="27" t="s">
        <v>77</v>
      </c>
      <c r="D33" s="27" t="s">
        <v>97</v>
      </c>
      <c r="E33" s="27" t="s">
        <v>83</v>
      </c>
      <c r="F33" s="75"/>
      <c r="G33" s="61">
        <f>G34</f>
        <v>30952100</v>
      </c>
      <c r="H33" s="51">
        <f>H34</f>
        <v>30952100</v>
      </c>
      <c r="I33" s="28"/>
      <c r="J33" s="28"/>
      <c r="K33" s="10">
        <f>K34</f>
        <v>601754</v>
      </c>
      <c r="L33" s="46"/>
      <c r="M33" s="61">
        <f>M34</f>
        <v>33092702.95</v>
      </c>
      <c r="N33" s="52">
        <f>N34</f>
        <v>7119797.8</v>
      </c>
      <c r="O33" s="50">
        <f>O34</f>
        <v>40832348.95</v>
      </c>
      <c r="P33" s="29">
        <f>P34</f>
        <v>30601400</v>
      </c>
      <c r="Q33" s="47">
        <f>Q34</f>
        <v>30603200</v>
      </c>
      <c r="R33" s="102">
        <f t="shared" si="2"/>
        <v>21.51470615971549</v>
      </c>
    </row>
    <row r="34" spans="1:18" ht="38.25" outlineLevel="5">
      <c r="A34" s="7" t="s">
        <v>98</v>
      </c>
      <c r="B34" s="27" t="s">
        <v>74</v>
      </c>
      <c r="C34" s="27" t="s">
        <v>77</v>
      </c>
      <c r="D34" s="27" t="s">
        <v>97</v>
      </c>
      <c r="E34" s="27" t="s">
        <v>99</v>
      </c>
      <c r="F34" s="75"/>
      <c r="G34" s="61">
        <f>G35+G39+G42</f>
        <v>30952100</v>
      </c>
      <c r="H34" s="51">
        <f>H35+H39+H42</f>
        <v>30952100</v>
      </c>
      <c r="I34" s="28"/>
      <c r="J34" s="28"/>
      <c r="K34" s="10">
        <f>K35+K39+K42</f>
        <v>601754</v>
      </c>
      <c r="L34" s="46"/>
      <c r="M34" s="61">
        <f>M35+M39+M42</f>
        <v>33092702.95</v>
      </c>
      <c r="N34" s="52">
        <f>N35+N39+N42</f>
        <v>7119797.8</v>
      </c>
      <c r="O34" s="50">
        <f>O35+O39+O42</f>
        <v>40832348.95</v>
      </c>
      <c r="P34" s="29">
        <f>P35+P39+P42</f>
        <v>30601400</v>
      </c>
      <c r="Q34" s="47">
        <f>Q35+Q39+Q42</f>
        <v>30603200</v>
      </c>
      <c r="R34" s="102">
        <f t="shared" si="2"/>
        <v>21.51470615971549</v>
      </c>
    </row>
    <row r="35" spans="1:18" ht="51" outlineLevel="5">
      <c r="A35" s="30" t="s">
        <v>42</v>
      </c>
      <c r="B35" s="27" t="s">
        <v>74</v>
      </c>
      <c r="C35" s="27" t="s">
        <v>77</v>
      </c>
      <c r="D35" s="27" t="s">
        <v>97</v>
      </c>
      <c r="E35" s="27" t="s">
        <v>99</v>
      </c>
      <c r="F35" s="75" t="s">
        <v>16</v>
      </c>
      <c r="G35" s="61">
        <f>G37+G38</f>
        <v>22048400</v>
      </c>
      <c r="H35" s="51">
        <f>H37+H38</f>
        <v>22048400</v>
      </c>
      <c r="I35" s="28"/>
      <c r="J35" s="28"/>
      <c r="K35" s="10"/>
      <c r="L35" s="46"/>
      <c r="M35" s="61">
        <f>M37+M38</f>
        <v>23587248.95</v>
      </c>
      <c r="N35" s="52">
        <f>N37+N38</f>
        <v>4916000.33</v>
      </c>
      <c r="O35" s="50">
        <f>O37+O38</f>
        <v>23587248.95</v>
      </c>
      <c r="P35" s="29">
        <f>P37+P38</f>
        <v>22048400</v>
      </c>
      <c r="Q35" s="47">
        <f>Q37+Q38</f>
        <v>22048400</v>
      </c>
      <c r="R35" s="102">
        <f t="shared" si="2"/>
        <v>20.841770655072516</v>
      </c>
    </row>
    <row r="36" spans="1:19" s="15" customFormat="1" ht="25.5" outlineLevel="5">
      <c r="A36" s="30" t="s">
        <v>479</v>
      </c>
      <c r="B36" s="27" t="s">
        <v>74</v>
      </c>
      <c r="C36" s="27" t="s">
        <v>77</v>
      </c>
      <c r="D36" s="27" t="s">
        <v>97</v>
      </c>
      <c r="E36" s="27" t="s">
        <v>99</v>
      </c>
      <c r="F36" s="75" t="s">
        <v>478</v>
      </c>
      <c r="G36" s="61">
        <f>G37+G38</f>
        <v>22048400</v>
      </c>
      <c r="H36" s="61">
        <f aca="true" t="shared" si="6" ref="H36:N36">H37+H38</f>
        <v>22048400</v>
      </c>
      <c r="I36" s="61">
        <f t="shared" si="6"/>
        <v>0</v>
      </c>
      <c r="J36" s="61">
        <f t="shared" si="6"/>
        <v>1538848.95</v>
      </c>
      <c r="K36" s="61">
        <f t="shared" si="6"/>
        <v>0</v>
      </c>
      <c r="L36" s="61">
        <f t="shared" si="6"/>
        <v>0</v>
      </c>
      <c r="M36" s="61">
        <f t="shared" si="6"/>
        <v>23587248.95</v>
      </c>
      <c r="N36" s="61">
        <f t="shared" si="6"/>
        <v>4916000.33</v>
      </c>
      <c r="O36" s="50"/>
      <c r="P36" s="29"/>
      <c r="Q36" s="47"/>
      <c r="R36" s="102"/>
      <c r="S36" s="109"/>
    </row>
    <row r="37" spans="1:18" ht="25.5" outlineLevel="6">
      <c r="A37" s="7" t="s">
        <v>84</v>
      </c>
      <c r="B37" s="27" t="s">
        <v>74</v>
      </c>
      <c r="C37" s="27" t="s">
        <v>77</v>
      </c>
      <c r="D37" s="27" t="s">
        <v>97</v>
      </c>
      <c r="E37" s="27" t="s">
        <v>99</v>
      </c>
      <c r="F37" s="75" t="s">
        <v>85</v>
      </c>
      <c r="G37" s="83">
        <v>21128600</v>
      </c>
      <c r="H37" s="79">
        <v>21128600</v>
      </c>
      <c r="I37" s="28"/>
      <c r="J37" s="28">
        <v>1538848.95</v>
      </c>
      <c r="K37" s="10"/>
      <c r="L37" s="46"/>
      <c r="M37" s="61">
        <f>K37+J37+I37+H37+L37</f>
        <v>22667448.95</v>
      </c>
      <c r="N37" s="86">
        <v>4902874.33</v>
      </c>
      <c r="O37" s="50">
        <v>22667448.95</v>
      </c>
      <c r="P37" s="29">
        <v>21128600</v>
      </c>
      <c r="Q37" s="47">
        <v>21128600</v>
      </c>
      <c r="R37" s="102">
        <f t="shared" si="2"/>
        <v>21.629581435541294</v>
      </c>
    </row>
    <row r="38" spans="1:18" ht="25.5" outlineLevel="6">
      <c r="A38" s="7" t="s">
        <v>86</v>
      </c>
      <c r="B38" s="27" t="s">
        <v>74</v>
      </c>
      <c r="C38" s="27" t="s">
        <v>77</v>
      </c>
      <c r="D38" s="27" t="s">
        <v>97</v>
      </c>
      <c r="E38" s="27" t="s">
        <v>99</v>
      </c>
      <c r="F38" s="75" t="s">
        <v>87</v>
      </c>
      <c r="G38" s="83">
        <v>919800</v>
      </c>
      <c r="H38" s="79">
        <v>919800</v>
      </c>
      <c r="I38" s="28"/>
      <c r="J38" s="28"/>
      <c r="K38" s="10"/>
      <c r="L38" s="46"/>
      <c r="M38" s="61">
        <f>K38+J38+I38+H38+L38</f>
        <v>919800</v>
      </c>
      <c r="N38" s="86">
        <v>13126</v>
      </c>
      <c r="O38" s="50">
        <v>919800</v>
      </c>
      <c r="P38" s="29">
        <v>919800</v>
      </c>
      <c r="Q38" s="47">
        <v>919800</v>
      </c>
      <c r="R38" s="102">
        <f t="shared" si="2"/>
        <v>1.4270493585562078</v>
      </c>
    </row>
    <row r="39" spans="1:18" ht="25.5" outlineLevel="6">
      <c r="A39" s="31" t="s">
        <v>43</v>
      </c>
      <c r="B39" s="27" t="s">
        <v>74</v>
      </c>
      <c r="C39" s="27" t="s">
        <v>77</v>
      </c>
      <c r="D39" s="27" t="s">
        <v>97</v>
      </c>
      <c r="E39" s="27" t="s">
        <v>99</v>
      </c>
      <c r="F39" s="75" t="s">
        <v>17</v>
      </c>
      <c r="G39" s="61">
        <f>G40</f>
        <v>8341400</v>
      </c>
      <c r="H39" s="51">
        <f>H40+H41</f>
        <v>8341400</v>
      </c>
      <c r="I39" s="28"/>
      <c r="J39" s="28"/>
      <c r="K39" s="10">
        <f>K40+K41</f>
        <v>601754</v>
      </c>
      <c r="L39" s="46"/>
      <c r="M39" s="61">
        <f>M40+M41</f>
        <v>8943154</v>
      </c>
      <c r="N39" s="52">
        <f>N40+N41</f>
        <v>2115412.85</v>
      </c>
      <c r="O39" s="50">
        <f>O40+O41</f>
        <v>16682800</v>
      </c>
      <c r="P39" s="29">
        <f>P40+P41</f>
        <v>7990700</v>
      </c>
      <c r="Q39" s="47">
        <f>Q40+Q41</f>
        <v>7992500</v>
      </c>
      <c r="R39" s="102">
        <f t="shared" si="2"/>
        <v>23.653991086366176</v>
      </c>
    </row>
    <row r="40" spans="1:19" ht="25.5" outlineLevel="6">
      <c r="A40" s="31" t="s">
        <v>44</v>
      </c>
      <c r="B40" s="27" t="s">
        <v>74</v>
      </c>
      <c r="C40" s="27" t="s">
        <v>77</v>
      </c>
      <c r="D40" s="27" t="s">
        <v>97</v>
      </c>
      <c r="E40" s="27" t="s">
        <v>99</v>
      </c>
      <c r="F40" s="75" t="s">
        <v>167</v>
      </c>
      <c r="G40" s="83">
        <f>G41</f>
        <v>8341400</v>
      </c>
      <c r="H40" s="79"/>
      <c r="I40" s="28"/>
      <c r="J40" s="28"/>
      <c r="K40" s="10">
        <v>8943154</v>
      </c>
      <c r="L40" s="46"/>
      <c r="M40" s="61">
        <f>K40+J40+I40+H40+L40</f>
        <v>8943154</v>
      </c>
      <c r="N40" s="86">
        <v>2115412.85</v>
      </c>
      <c r="O40" s="50">
        <f>O41</f>
        <v>8341400</v>
      </c>
      <c r="P40" s="29">
        <v>7990700</v>
      </c>
      <c r="Q40" s="47">
        <v>7992500</v>
      </c>
      <c r="R40" s="102">
        <f t="shared" si="2"/>
        <v>23.653991086366176</v>
      </c>
      <c r="S40" s="110"/>
    </row>
    <row r="41" spans="1:18" ht="38.25" outlineLevel="6">
      <c r="A41" s="7" t="s">
        <v>88</v>
      </c>
      <c r="B41" s="27" t="s">
        <v>74</v>
      </c>
      <c r="C41" s="27" t="s">
        <v>77</v>
      </c>
      <c r="D41" s="27" t="s">
        <v>97</v>
      </c>
      <c r="E41" s="27" t="s">
        <v>99</v>
      </c>
      <c r="F41" s="75" t="s">
        <v>89</v>
      </c>
      <c r="G41" s="83">
        <v>8341400</v>
      </c>
      <c r="H41" s="79">
        <v>8341400</v>
      </c>
      <c r="I41" s="28"/>
      <c r="J41" s="28"/>
      <c r="K41" s="10">
        <v>-8341400</v>
      </c>
      <c r="L41" s="46"/>
      <c r="M41" s="104">
        <f>K41+J41+I41+H41</f>
        <v>0</v>
      </c>
      <c r="N41" s="86"/>
      <c r="O41" s="50">
        <v>8341400</v>
      </c>
      <c r="P41" s="29">
        <v>0</v>
      </c>
      <c r="Q41" s="47">
        <v>0</v>
      </c>
      <c r="R41" s="102"/>
    </row>
    <row r="42" spans="1:18" ht="15" outlineLevel="6">
      <c r="A42" s="31" t="s">
        <v>45</v>
      </c>
      <c r="B42" s="27" t="s">
        <v>74</v>
      </c>
      <c r="C42" s="27" t="s">
        <v>77</v>
      </c>
      <c r="D42" s="27" t="s">
        <v>97</v>
      </c>
      <c r="E42" s="27" t="s">
        <v>99</v>
      </c>
      <c r="F42" s="75" t="s">
        <v>18</v>
      </c>
      <c r="G42" s="61">
        <f>G44+G45</f>
        <v>562300</v>
      </c>
      <c r="H42" s="51">
        <f>H44+H45</f>
        <v>562300</v>
      </c>
      <c r="I42" s="28"/>
      <c r="J42" s="28"/>
      <c r="K42" s="10"/>
      <c r="L42" s="46"/>
      <c r="M42" s="61">
        <f>M44+M45</f>
        <v>562300</v>
      </c>
      <c r="N42" s="52">
        <f>N44+N45</f>
        <v>88384.62</v>
      </c>
      <c r="O42" s="50">
        <f>O44+O45</f>
        <v>562300</v>
      </c>
      <c r="P42" s="29">
        <f>P44+P45</f>
        <v>562300</v>
      </c>
      <c r="Q42" s="47">
        <f>Q44+Q45</f>
        <v>562300</v>
      </c>
      <c r="R42" s="102">
        <f t="shared" si="2"/>
        <v>15.718410101369376</v>
      </c>
    </row>
    <row r="43" spans="1:19" s="15" customFormat="1" ht="25.5" outlineLevel="6">
      <c r="A43" s="7" t="s">
        <v>481</v>
      </c>
      <c r="B43" s="27" t="s">
        <v>74</v>
      </c>
      <c r="C43" s="27" t="s">
        <v>77</v>
      </c>
      <c r="D43" s="27" t="s">
        <v>97</v>
      </c>
      <c r="E43" s="27" t="s">
        <v>99</v>
      </c>
      <c r="F43" s="75" t="s">
        <v>480</v>
      </c>
      <c r="G43" s="61">
        <f>G44+G45</f>
        <v>562300</v>
      </c>
      <c r="H43" s="51"/>
      <c r="I43" s="28"/>
      <c r="J43" s="28"/>
      <c r="K43" s="10"/>
      <c r="L43" s="46"/>
      <c r="M43" s="61"/>
      <c r="N43" s="86"/>
      <c r="O43" s="50"/>
      <c r="P43" s="29"/>
      <c r="Q43" s="47"/>
      <c r="R43" s="102"/>
      <c r="S43" s="109"/>
    </row>
    <row r="44" spans="1:18" ht="25.5" outlineLevel="6">
      <c r="A44" s="7" t="s">
        <v>90</v>
      </c>
      <c r="B44" s="27" t="s">
        <v>74</v>
      </c>
      <c r="C44" s="27" t="s">
        <v>77</v>
      </c>
      <c r="D44" s="27" t="s">
        <v>97</v>
      </c>
      <c r="E44" s="27" t="s">
        <v>99</v>
      </c>
      <c r="F44" s="75" t="s">
        <v>91</v>
      </c>
      <c r="G44" s="83">
        <v>496100</v>
      </c>
      <c r="H44" s="79">
        <v>496100</v>
      </c>
      <c r="I44" s="28"/>
      <c r="J44" s="28"/>
      <c r="K44" s="10"/>
      <c r="L44" s="46"/>
      <c r="M44" s="61">
        <f>K44+J44+I44+H44+L44</f>
        <v>496100</v>
      </c>
      <c r="N44" s="86">
        <v>70084.62</v>
      </c>
      <c r="O44" s="50">
        <v>496100</v>
      </c>
      <c r="P44" s="29">
        <v>496100</v>
      </c>
      <c r="Q44" s="47">
        <v>496100</v>
      </c>
      <c r="R44" s="102">
        <f t="shared" si="2"/>
        <v>14.127115500907076</v>
      </c>
    </row>
    <row r="45" spans="1:18" ht="25.5" outlineLevel="6">
      <c r="A45" s="7" t="s">
        <v>92</v>
      </c>
      <c r="B45" s="27" t="s">
        <v>74</v>
      </c>
      <c r="C45" s="27" t="s">
        <v>77</v>
      </c>
      <c r="D45" s="27" t="s">
        <v>97</v>
      </c>
      <c r="E45" s="27" t="s">
        <v>99</v>
      </c>
      <c r="F45" s="75" t="s">
        <v>93</v>
      </c>
      <c r="G45" s="83">
        <v>66200</v>
      </c>
      <c r="H45" s="79">
        <v>66200</v>
      </c>
      <c r="I45" s="28"/>
      <c r="J45" s="28"/>
      <c r="K45" s="10"/>
      <c r="L45" s="46"/>
      <c r="M45" s="61">
        <f>K45+J45+I45+H45+L45</f>
        <v>66200</v>
      </c>
      <c r="N45" s="86">
        <v>18300</v>
      </c>
      <c r="O45" s="50">
        <v>66200</v>
      </c>
      <c r="P45" s="29">
        <v>66200</v>
      </c>
      <c r="Q45" s="47">
        <v>66200</v>
      </c>
      <c r="R45" s="102">
        <f t="shared" si="2"/>
        <v>27.64350453172205</v>
      </c>
    </row>
    <row r="46" spans="1:18" ht="38.25" outlineLevel="4">
      <c r="A46" s="7" t="s">
        <v>100</v>
      </c>
      <c r="B46" s="27" t="s">
        <v>74</v>
      </c>
      <c r="C46" s="27" t="s">
        <v>77</v>
      </c>
      <c r="D46" s="27" t="s">
        <v>97</v>
      </c>
      <c r="E46" s="27" t="s">
        <v>101</v>
      </c>
      <c r="F46" s="75"/>
      <c r="G46" s="61">
        <f>G47</f>
        <v>1058100</v>
      </c>
      <c r="H46" s="51">
        <f>H47</f>
        <v>1058100</v>
      </c>
      <c r="I46" s="28"/>
      <c r="J46" s="28"/>
      <c r="K46" s="10"/>
      <c r="L46" s="46"/>
      <c r="M46" s="61">
        <f>M47</f>
        <v>1058100</v>
      </c>
      <c r="N46" s="52">
        <f>N47</f>
        <v>163574.04</v>
      </c>
      <c r="O46" s="50">
        <f>O47</f>
        <v>1058100</v>
      </c>
      <c r="P46" s="29">
        <f>P47</f>
        <v>1058100</v>
      </c>
      <c r="Q46" s="47">
        <f>Q47</f>
        <v>1058100</v>
      </c>
      <c r="R46" s="102">
        <f t="shared" si="2"/>
        <v>15.459223135809472</v>
      </c>
    </row>
    <row r="47" spans="1:18" ht="51" outlineLevel="4">
      <c r="A47" s="30" t="s">
        <v>42</v>
      </c>
      <c r="B47" s="27" t="s">
        <v>74</v>
      </c>
      <c r="C47" s="27" t="s">
        <v>77</v>
      </c>
      <c r="D47" s="27" t="s">
        <v>97</v>
      </c>
      <c r="E47" s="27" t="s">
        <v>101</v>
      </c>
      <c r="F47" s="75" t="s">
        <v>16</v>
      </c>
      <c r="G47" s="61">
        <f>G49+G50</f>
        <v>1058100</v>
      </c>
      <c r="H47" s="51">
        <f>H49+H50</f>
        <v>1058100</v>
      </c>
      <c r="I47" s="28"/>
      <c r="J47" s="28"/>
      <c r="K47" s="10"/>
      <c r="L47" s="46"/>
      <c r="M47" s="61">
        <f>M49+M50</f>
        <v>1058100</v>
      </c>
      <c r="N47" s="52">
        <f>N49+N50</f>
        <v>163574.04</v>
      </c>
      <c r="O47" s="50">
        <f>O49+O50</f>
        <v>1058100</v>
      </c>
      <c r="P47" s="29">
        <f>P49+P50</f>
        <v>1058100</v>
      </c>
      <c r="Q47" s="47">
        <f>Q49+Q50</f>
        <v>1058100</v>
      </c>
      <c r="R47" s="102">
        <f t="shared" si="2"/>
        <v>15.459223135809472</v>
      </c>
    </row>
    <row r="48" spans="1:19" s="15" customFormat="1" ht="25.5" outlineLevel="4">
      <c r="A48" s="30" t="s">
        <v>479</v>
      </c>
      <c r="B48" s="27" t="s">
        <v>74</v>
      </c>
      <c r="C48" s="27" t="s">
        <v>77</v>
      </c>
      <c r="D48" s="27" t="s">
        <v>97</v>
      </c>
      <c r="E48" s="27" t="s">
        <v>101</v>
      </c>
      <c r="F48" s="75" t="s">
        <v>478</v>
      </c>
      <c r="G48" s="61">
        <f>G49+G50</f>
        <v>1058100</v>
      </c>
      <c r="H48" s="61">
        <f aca="true" t="shared" si="7" ref="H48:N48">H49+H50</f>
        <v>1058100</v>
      </c>
      <c r="I48" s="61">
        <f t="shared" si="7"/>
        <v>0</v>
      </c>
      <c r="J48" s="61">
        <f t="shared" si="7"/>
        <v>0</v>
      </c>
      <c r="K48" s="61">
        <f t="shared" si="7"/>
        <v>0</v>
      </c>
      <c r="L48" s="61">
        <f t="shared" si="7"/>
        <v>0</v>
      </c>
      <c r="M48" s="61">
        <f t="shared" si="7"/>
        <v>1058100</v>
      </c>
      <c r="N48" s="61">
        <f t="shared" si="7"/>
        <v>163574.04</v>
      </c>
      <c r="O48" s="50"/>
      <c r="P48" s="29"/>
      <c r="Q48" s="47"/>
      <c r="R48" s="102"/>
      <c r="S48" s="109"/>
    </row>
    <row r="49" spans="1:18" ht="25.5" outlineLevel="6">
      <c r="A49" s="7" t="s">
        <v>84</v>
      </c>
      <c r="B49" s="27" t="s">
        <v>74</v>
      </c>
      <c r="C49" s="27" t="s">
        <v>77</v>
      </c>
      <c r="D49" s="27" t="s">
        <v>97</v>
      </c>
      <c r="E49" s="27" t="s">
        <v>101</v>
      </c>
      <c r="F49" s="75" t="s">
        <v>85</v>
      </c>
      <c r="G49" s="83">
        <v>1030400</v>
      </c>
      <c r="H49" s="79">
        <v>1030400</v>
      </c>
      <c r="I49" s="28"/>
      <c r="J49" s="28"/>
      <c r="K49" s="10"/>
      <c r="L49" s="46"/>
      <c r="M49" s="61">
        <f>K49+J49+I49+H49+L49</f>
        <v>1030400</v>
      </c>
      <c r="N49" s="86">
        <v>163574.04</v>
      </c>
      <c r="O49" s="50">
        <v>1030400</v>
      </c>
      <c r="P49" s="29">
        <v>1030400</v>
      </c>
      <c r="Q49" s="47">
        <v>1030400</v>
      </c>
      <c r="R49" s="102">
        <f t="shared" si="2"/>
        <v>15.874809782608695</v>
      </c>
    </row>
    <row r="50" spans="1:18" ht="25.5" outlineLevel="6">
      <c r="A50" s="7" t="s">
        <v>86</v>
      </c>
      <c r="B50" s="27" t="s">
        <v>74</v>
      </c>
      <c r="C50" s="27" t="s">
        <v>77</v>
      </c>
      <c r="D50" s="27" t="s">
        <v>97</v>
      </c>
      <c r="E50" s="27" t="s">
        <v>101</v>
      </c>
      <c r="F50" s="75" t="s">
        <v>87</v>
      </c>
      <c r="G50" s="83">
        <v>27700</v>
      </c>
      <c r="H50" s="79">
        <v>27700</v>
      </c>
      <c r="I50" s="28"/>
      <c r="J50" s="28"/>
      <c r="K50" s="10"/>
      <c r="L50" s="46"/>
      <c r="M50" s="61">
        <f>K50+J50+I50+H50+L50</f>
        <v>27700</v>
      </c>
      <c r="N50" s="86"/>
      <c r="O50" s="50">
        <v>27700</v>
      </c>
      <c r="P50" s="29">
        <v>27700</v>
      </c>
      <c r="Q50" s="47">
        <v>27700</v>
      </c>
      <c r="R50" s="102"/>
    </row>
    <row r="51" spans="1:18" ht="15" outlineLevel="3">
      <c r="A51" s="7" t="s">
        <v>102</v>
      </c>
      <c r="B51" s="27" t="s">
        <v>74</v>
      </c>
      <c r="C51" s="27" t="s">
        <v>77</v>
      </c>
      <c r="D51" s="27" t="s">
        <v>97</v>
      </c>
      <c r="E51" s="27" t="s">
        <v>103</v>
      </c>
      <c r="F51" s="75"/>
      <c r="G51" s="83"/>
      <c r="H51" s="79"/>
      <c r="I51" s="28"/>
      <c r="J51" s="28"/>
      <c r="K51" s="10">
        <f aca="true" t="shared" si="8" ref="K51:Q51">K52</f>
        <v>122650</v>
      </c>
      <c r="L51" s="46">
        <f t="shared" si="8"/>
        <v>229506.9</v>
      </c>
      <c r="M51" s="61">
        <f t="shared" si="8"/>
        <v>442156.9</v>
      </c>
      <c r="N51" s="52">
        <f t="shared" si="8"/>
        <v>393307</v>
      </c>
      <c r="O51" s="50">
        <f t="shared" si="8"/>
        <v>115150</v>
      </c>
      <c r="P51" s="29">
        <f t="shared" si="8"/>
        <v>0</v>
      </c>
      <c r="Q51" s="47">
        <f t="shared" si="8"/>
        <v>0</v>
      </c>
      <c r="R51" s="102">
        <f t="shared" si="2"/>
        <v>88.95190824795452</v>
      </c>
    </row>
    <row r="52" spans="1:18" ht="25.5" outlineLevel="4">
      <c r="A52" s="7" t="s">
        <v>104</v>
      </c>
      <c r="B52" s="27" t="s">
        <v>74</v>
      </c>
      <c r="C52" s="27" t="s">
        <v>77</v>
      </c>
      <c r="D52" s="27" t="s">
        <v>97</v>
      </c>
      <c r="E52" s="27" t="s">
        <v>105</v>
      </c>
      <c r="F52" s="75"/>
      <c r="G52" s="83"/>
      <c r="H52" s="79"/>
      <c r="I52" s="28"/>
      <c r="J52" s="28"/>
      <c r="K52" s="10">
        <f aca="true" t="shared" si="9" ref="K52:O53">K53</f>
        <v>122650</v>
      </c>
      <c r="L52" s="46">
        <f t="shared" si="9"/>
        <v>229506.9</v>
      </c>
      <c r="M52" s="61">
        <f t="shared" si="9"/>
        <v>442156.9</v>
      </c>
      <c r="N52" s="52">
        <f t="shared" si="9"/>
        <v>393307</v>
      </c>
      <c r="O52" s="50">
        <f t="shared" si="9"/>
        <v>115150</v>
      </c>
      <c r="P52" s="29">
        <v>0</v>
      </c>
      <c r="Q52" s="47">
        <v>0</v>
      </c>
      <c r="R52" s="102">
        <f t="shared" si="2"/>
        <v>88.95190824795452</v>
      </c>
    </row>
    <row r="53" spans="1:18" ht="15" outlineLevel="4">
      <c r="A53" s="31" t="s">
        <v>45</v>
      </c>
      <c r="B53" s="27" t="s">
        <v>74</v>
      </c>
      <c r="C53" s="27" t="s">
        <v>77</v>
      </c>
      <c r="D53" s="27" t="s">
        <v>97</v>
      </c>
      <c r="E53" s="27" t="s">
        <v>105</v>
      </c>
      <c r="F53" s="75" t="s">
        <v>18</v>
      </c>
      <c r="G53" s="83"/>
      <c r="H53" s="79"/>
      <c r="I53" s="28"/>
      <c r="J53" s="28"/>
      <c r="K53" s="10">
        <f t="shared" si="9"/>
        <v>122650</v>
      </c>
      <c r="L53" s="46">
        <f t="shared" si="9"/>
        <v>229506.9</v>
      </c>
      <c r="M53" s="61">
        <f t="shared" si="9"/>
        <v>442156.9</v>
      </c>
      <c r="N53" s="52">
        <f t="shared" si="9"/>
        <v>393307</v>
      </c>
      <c r="O53" s="50">
        <f t="shared" si="9"/>
        <v>115150</v>
      </c>
      <c r="P53" s="29">
        <f>P54</f>
        <v>0</v>
      </c>
      <c r="Q53" s="47">
        <f>Q54</f>
        <v>0</v>
      </c>
      <c r="R53" s="102">
        <f t="shared" si="2"/>
        <v>88.95190824795452</v>
      </c>
    </row>
    <row r="54" spans="1:18" ht="15" outlineLevel="6">
      <c r="A54" s="7" t="s">
        <v>106</v>
      </c>
      <c r="B54" s="27" t="s">
        <v>74</v>
      </c>
      <c r="C54" s="27" t="s">
        <v>77</v>
      </c>
      <c r="D54" s="27" t="s">
        <v>97</v>
      </c>
      <c r="E54" s="27" t="s">
        <v>105</v>
      </c>
      <c r="F54" s="75" t="s">
        <v>107</v>
      </c>
      <c r="G54" s="83"/>
      <c r="H54" s="79"/>
      <c r="I54" s="28"/>
      <c r="J54" s="28"/>
      <c r="K54" s="10">
        <v>122650</v>
      </c>
      <c r="L54" s="46">
        <v>229506.9</v>
      </c>
      <c r="M54" s="61">
        <v>442156.9</v>
      </c>
      <c r="N54" s="86">
        <v>393307</v>
      </c>
      <c r="O54" s="50">
        <v>115150</v>
      </c>
      <c r="P54" s="29">
        <v>0</v>
      </c>
      <c r="Q54" s="47">
        <v>0</v>
      </c>
      <c r="R54" s="102">
        <f t="shared" si="2"/>
        <v>88.95190824795452</v>
      </c>
    </row>
    <row r="55" spans="1:18" ht="63.75" outlineLevel="2">
      <c r="A55" s="7" t="s">
        <v>108</v>
      </c>
      <c r="B55" s="27" t="s">
        <v>74</v>
      </c>
      <c r="C55" s="27" t="s">
        <v>77</v>
      </c>
      <c r="D55" s="27" t="s">
        <v>109</v>
      </c>
      <c r="E55" s="27"/>
      <c r="F55" s="75"/>
      <c r="G55" s="61">
        <f>G56</f>
        <v>1706900</v>
      </c>
      <c r="H55" s="51">
        <f>H56</f>
        <v>1706900</v>
      </c>
      <c r="I55" s="28"/>
      <c r="J55" s="28"/>
      <c r="K55" s="10">
        <f>K56</f>
        <v>30504</v>
      </c>
      <c r="L55" s="46"/>
      <c r="M55" s="61">
        <f>M56</f>
        <v>1737404</v>
      </c>
      <c r="N55" s="52">
        <f>N56</f>
        <v>372411.48</v>
      </c>
      <c r="O55" s="50">
        <f>O56</f>
        <v>1706900</v>
      </c>
      <c r="P55" s="29">
        <f>P56</f>
        <v>1706900</v>
      </c>
      <c r="Q55" s="47">
        <f>Q56</f>
        <v>1706900</v>
      </c>
      <c r="R55" s="102">
        <f t="shared" si="2"/>
        <v>21.434938563511995</v>
      </c>
    </row>
    <row r="56" spans="1:18" ht="63.75" outlineLevel="3">
      <c r="A56" s="7" t="s">
        <v>80</v>
      </c>
      <c r="B56" s="27" t="s">
        <v>74</v>
      </c>
      <c r="C56" s="27" t="s">
        <v>77</v>
      </c>
      <c r="D56" s="27" t="s">
        <v>109</v>
      </c>
      <c r="E56" s="27" t="s">
        <v>81</v>
      </c>
      <c r="F56" s="75"/>
      <c r="G56" s="61">
        <f>G57+G69</f>
        <v>1706900</v>
      </c>
      <c r="H56" s="51">
        <f>H57+H69</f>
        <v>1706900</v>
      </c>
      <c r="I56" s="28"/>
      <c r="J56" s="28"/>
      <c r="K56" s="10">
        <f>K57+K69</f>
        <v>30504</v>
      </c>
      <c r="L56" s="46"/>
      <c r="M56" s="61">
        <f>M57+M69</f>
        <v>1737404</v>
      </c>
      <c r="N56" s="52">
        <f>N57+N69</f>
        <v>372411.48</v>
      </c>
      <c r="O56" s="50">
        <f>O57+O69</f>
        <v>1706900</v>
      </c>
      <c r="P56" s="29">
        <f>P57+P69</f>
        <v>1706900</v>
      </c>
      <c r="Q56" s="47">
        <f>Q57+Q69</f>
        <v>1706900</v>
      </c>
      <c r="R56" s="102">
        <f t="shared" si="2"/>
        <v>21.434938563511995</v>
      </c>
    </row>
    <row r="57" spans="1:18" ht="15" outlineLevel="4">
      <c r="A57" s="7" t="s">
        <v>82</v>
      </c>
      <c r="B57" s="27" t="s">
        <v>74</v>
      </c>
      <c r="C57" s="27" t="s">
        <v>77</v>
      </c>
      <c r="D57" s="27" t="s">
        <v>109</v>
      </c>
      <c r="E57" s="27" t="s">
        <v>83</v>
      </c>
      <c r="F57" s="75"/>
      <c r="G57" s="61">
        <f>G58+G62+G65</f>
        <v>517900</v>
      </c>
      <c r="H57" s="51">
        <f>H58+H62+H65</f>
        <v>517900</v>
      </c>
      <c r="I57" s="28"/>
      <c r="J57" s="28"/>
      <c r="K57" s="10">
        <f>K58+K62+K65</f>
        <v>30504</v>
      </c>
      <c r="L57" s="46"/>
      <c r="M57" s="61">
        <f>M58+M62+M65</f>
        <v>548404</v>
      </c>
      <c r="N57" s="52">
        <f>N58+N62+N65</f>
        <v>117206.48000000001</v>
      </c>
      <c r="O57" s="50">
        <f>O58+O62+O65</f>
        <v>517900</v>
      </c>
      <c r="P57" s="29">
        <f>P58+P62+P65</f>
        <v>517900</v>
      </c>
      <c r="Q57" s="47">
        <f>Q58+Q62+Q65</f>
        <v>517900</v>
      </c>
      <c r="R57" s="102">
        <f t="shared" si="2"/>
        <v>21.372287583606248</v>
      </c>
    </row>
    <row r="58" spans="1:18" ht="51" outlineLevel="4">
      <c r="A58" s="30" t="s">
        <v>42</v>
      </c>
      <c r="B58" s="27" t="s">
        <v>74</v>
      </c>
      <c r="C58" s="27" t="s">
        <v>77</v>
      </c>
      <c r="D58" s="27" t="s">
        <v>109</v>
      </c>
      <c r="E58" s="27" t="s">
        <v>83</v>
      </c>
      <c r="F58" s="75" t="s">
        <v>16</v>
      </c>
      <c r="G58" s="61">
        <f>G60+G61</f>
        <v>347900</v>
      </c>
      <c r="H58" s="51">
        <f>H60+H61</f>
        <v>347900</v>
      </c>
      <c r="I58" s="28"/>
      <c r="J58" s="28"/>
      <c r="K58" s="10"/>
      <c r="L58" s="46"/>
      <c r="M58" s="61">
        <f>M60+M61</f>
        <v>347900</v>
      </c>
      <c r="N58" s="52">
        <f>N60+N61</f>
        <v>70296</v>
      </c>
      <c r="O58" s="50">
        <f>O60+O61</f>
        <v>347900</v>
      </c>
      <c r="P58" s="29">
        <f>P60+P61</f>
        <v>347900</v>
      </c>
      <c r="Q58" s="47">
        <f>Q60+Q61</f>
        <v>347900</v>
      </c>
      <c r="R58" s="102">
        <f t="shared" si="2"/>
        <v>20.205806266168437</v>
      </c>
    </row>
    <row r="59" spans="1:19" s="15" customFormat="1" ht="25.5" outlineLevel="4">
      <c r="A59" s="30" t="s">
        <v>479</v>
      </c>
      <c r="B59" s="27" t="s">
        <v>74</v>
      </c>
      <c r="C59" s="27" t="s">
        <v>77</v>
      </c>
      <c r="D59" s="27" t="s">
        <v>109</v>
      </c>
      <c r="E59" s="27" t="s">
        <v>83</v>
      </c>
      <c r="F59" s="75" t="s">
        <v>478</v>
      </c>
      <c r="G59" s="61">
        <f>G60+G61</f>
        <v>347900</v>
      </c>
      <c r="H59" s="61">
        <f aca="true" t="shared" si="10" ref="H59:N59">H60+H61</f>
        <v>347900</v>
      </c>
      <c r="I59" s="61">
        <f t="shared" si="10"/>
        <v>0</v>
      </c>
      <c r="J59" s="61">
        <f t="shared" si="10"/>
        <v>0</v>
      </c>
      <c r="K59" s="61">
        <f t="shared" si="10"/>
        <v>0</v>
      </c>
      <c r="L59" s="61">
        <f t="shared" si="10"/>
        <v>0</v>
      </c>
      <c r="M59" s="61">
        <f t="shared" si="10"/>
        <v>347900</v>
      </c>
      <c r="N59" s="61">
        <f t="shared" si="10"/>
        <v>70296</v>
      </c>
      <c r="O59" s="50"/>
      <c r="P59" s="29"/>
      <c r="Q59" s="47"/>
      <c r="R59" s="102"/>
      <c r="S59" s="109"/>
    </row>
    <row r="60" spans="1:18" ht="25.5" outlineLevel="6">
      <c r="A60" s="7" t="s">
        <v>84</v>
      </c>
      <c r="B60" s="27" t="s">
        <v>74</v>
      </c>
      <c r="C60" s="27" t="s">
        <v>77</v>
      </c>
      <c r="D60" s="27" t="s">
        <v>109</v>
      </c>
      <c r="E60" s="27" t="s">
        <v>83</v>
      </c>
      <c r="F60" s="75" t="s">
        <v>85</v>
      </c>
      <c r="G60" s="83">
        <v>311000</v>
      </c>
      <c r="H60" s="79">
        <v>311000</v>
      </c>
      <c r="I60" s="28"/>
      <c r="J60" s="28"/>
      <c r="K60" s="10"/>
      <c r="L60" s="46"/>
      <c r="M60" s="61">
        <f>K60+J60+I60+H60+L60</f>
        <v>311000</v>
      </c>
      <c r="N60" s="86">
        <v>70296</v>
      </c>
      <c r="O60" s="50">
        <v>311000</v>
      </c>
      <c r="P60" s="29">
        <v>311000</v>
      </c>
      <c r="Q60" s="47">
        <v>311000</v>
      </c>
      <c r="R60" s="102">
        <f t="shared" si="2"/>
        <v>22.6032154340836</v>
      </c>
    </row>
    <row r="61" spans="1:18" ht="25.5" outlineLevel="6">
      <c r="A61" s="7" t="s">
        <v>86</v>
      </c>
      <c r="B61" s="27" t="s">
        <v>74</v>
      </c>
      <c r="C61" s="27" t="s">
        <v>77</v>
      </c>
      <c r="D61" s="27" t="s">
        <v>109</v>
      </c>
      <c r="E61" s="27" t="s">
        <v>83</v>
      </c>
      <c r="F61" s="75" t="s">
        <v>87</v>
      </c>
      <c r="G61" s="83">
        <v>36900</v>
      </c>
      <c r="H61" s="79">
        <v>36900</v>
      </c>
      <c r="I61" s="28"/>
      <c r="J61" s="28"/>
      <c r="K61" s="10"/>
      <c r="L61" s="46"/>
      <c r="M61" s="61">
        <f>K61+J61+I61+H61+L61</f>
        <v>36900</v>
      </c>
      <c r="N61" s="86"/>
      <c r="O61" s="50">
        <v>36900</v>
      </c>
      <c r="P61" s="29">
        <v>36900</v>
      </c>
      <c r="Q61" s="47">
        <v>36900</v>
      </c>
      <c r="R61" s="102"/>
    </row>
    <row r="62" spans="1:18" ht="25.5" outlineLevel="6">
      <c r="A62" s="31" t="s">
        <v>43</v>
      </c>
      <c r="B62" s="27" t="s">
        <v>74</v>
      </c>
      <c r="C62" s="27" t="s">
        <v>77</v>
      </c>
      <c r="D62" s="27" t="s">
        <v>109</v>
      </c>
      <c r="E62" s="27" t="s">
        <v>83</v>
      </c>
      <c r="F62" s="75" t="s">
        <v>17</v>
      </c>
      <c r="G62" s="61">
        <f>G63</f>
        <v>166500</v>
      </c>
      <c r="H62" s="51">
        <f>H63+H64</f>
        <v>166500</v>
      </c>
      <c r="I62" s="28"/>
      <c r="J62" s="28"/>
      <c r="K62" s="10">
        <f>K63+K64</f>
        <v>30504</v>
      </c>
      <c r="L62" s="46"/>
      <c r="M62" s="61">
        <f>M63+M64</f>
        <v>197004</v>
      </c>
      <c r="N62" s="52">
        <f>N63+N64</f>
        <v>46910.48</v>
      </c>
      <c r="O62" s="50">
        <f aca="true" t="shared" si="11" ref="O62:Q63">O63</f>
        <v>166500</v>
      </c>
      <c r="P62" s="29">
        <f t="shared" si="11"/>
        <v>166500</v>
      </c>
      <c r="Q62" s="47">
        <f t="shared" si="11"/>
        <v>166500</v>
      </c>
      <c r="R62" s="102">
        <f t="shared" si="2"/>
        <v>23.811942904712595</v>
      </c>
    </row>
    <row r="63" spans="1:18" ht="25.5" outlineLevel="6">
      <c r="A63" s="31" t="s">
        <v>44</v>
      </c>
      <c r="B63" s="27" t="s">
        <v>74</v>
      </c>
      <c r="C63" s="27" t="s">
        <v>77</v>
      </c>
      <c r="D63" s="27" t="s">
        <v>109</v>
      </c>
      <c r="E63" s="27" t="s">
        <v>83</v>
      </c>
      <c r="F63" s="75" t="s">
        <v>167</v>
      </c>
      <c r="G63" s="83">
        <f>G64</f>
        <v>166500</v>
      </c>
      <c r="H63" s="79"/>
      <c r="I63" s="28"/>
      <c r="J63" s="28"/>
      <c r="K63" s="10">
        <v>197004</v>
      </c>
      <c r="L63" s="46"/>
      <c r="M63" s="61">
        <f>K63+J63+I63+H63+L63</f>
        <v>197004</v>
      </c>
      <c r="N63" s="86">
        <v>46910.48</v>
      </c>
      <c r="O63" s="50">
        <f t="shared" si="11"/>
        <v>166500</v>
      </c>
      <c r="P63" s="29">
        <v>166500</v>
      </c>
      <c r="Q63" s="47">
        <v>166500</v>
      </c>
      <c r="R63" s="102">
        <f t="shared" si="2"/>
        <v>23.811942904712595</v>
      </c>
    </row>
    <row r="64" spans="1:18" ht="38.25" outlineLevel="6">
      <c r="A64" s="7" t="s">
        <v>88</v>
      </c>
      <c r="B64" s="27" t="s">
        <v>74</v>
      </c>
      <c r="C64" s="27" t="s">
        <v>77</v>
      </c>
      <c r="D64" s="27" t="s">
        <v>109</v>
      </c>
      <c r="E64" s="27" t="s">
        <v>83</v>
      </c>
      <c r="F64" s="75" t="s">
        <v>89</v>
      </c>
      <c r="G64" s="83">
        <v>166500</v>
      </c>
      <c r="H64" s="79">
        <v>166500</v>
      </c>
      <c r="I64" s="28"/>
      <c r="J64" s="28"/>
      <c r="K64" s="10">
        <v>-166500</v>
      </c>
      <c r="L64" s="46"/>
      <c r="M64" s="104">
        <f>K64+J64+I64+H64</f>
        <v>0</v>
      </c>
      <c r="N64" s="86"/>
      <c r="O64" s="50">
        <v>166500</v>
      </c>
      <c r="P64" s="29">
        <v>0</v>
      </c>
      <c r="Q64" s="47">
        <v>0</v>
      </c>
      <c r="R64" s="102"/>
    </row>
    <row r="65" spans="1:18" ht="15" outlineLevel="6">
      <c r="A65" s="31" t="s">
        <v>45</v>
      </c>
      <c r="B65" s="27" t="s">
        <v>74</v>
      </c>
      <c r="C65" s="27" t="s">
        <v>77</v>
      </c>
      <c r="D65" s="27" t="s">
        <v>109</v>
      </c>
      <c r="E65" s="27" t="s">
        <v>83</v>
      </c>
      <c r="F65" s="75" t="s">
        <v>18</v>
      </c>
      <c r="G65" s="61">
        <f>G67</f>
        <v>3500</v>
      </c>
      <c r="H65" s="51">
        <f>H67</f>
        <v>3500</v>
      </c>
      <c r="I65" s="28"/>
      <c r="J65" s="28"/>
      <c r="K65" s="10"/>
      <c r="L65" s="46"/>
      <c r="M65" s="61">
        <f>M67</f>
        <v>3500</v>
      </c>
      <c r="N65" s="88">
        <f>N67</f>
        <v>0</v>
      </c>
      <c r="O65" s="50">
        <f>O67</f>
        <v>3500</v>
      </c>
      <c r="P65" s="29">
        <f>P67</f>
        <v>3500</v>
      </c>
      <c r="Q65" s="47">
        <f>Q67</f>
        <v>3500</v>
      </c>
      <c r="R65" s="102"/>
    </row>
    <row r="66" spans="1:19" s="15" customFormat="1" ht="25.5" outlineLevel="6">
      <c r="A66" s="7" t="s">
        <v>481</v>
      </c>
      <c r="B66" s="27" t="s">
        <v>74</v>
      </c>
      <c r="C66" s="27" t="s">
        <v>77</v>
      </c>
      <c r="D66" s="27" t="s">
        <v>109</v>
      </c>
      <c r="E66" s="27" t="s">
        <v>83</v>
      </c>
      <c r="F66" s="75" t="s">
        <v>480</v>
      </c>
      <c r="G66" s="61">
        <f>G67</f>
        <v>3500</v>
      </c>
      <c r="H66" s="51"/>
      <c r="I66" s="28"/>
      <c r="J66" s="28"/>
      <c r="K66" s="10"/>
      <c r="L66" s="46"/>
      <c r="M66" s="61"/>
      <c r="N66" s="86"/>
      <c r="O66" s="50"/>
      <c r="P66" s="29"/>
      <c r="Q66" s="47"/>
      <c r="R66" s="102"/>
      <c r="S66" s="109"/>
    </row>
    <row r="67" spans="1:18" ht="25.5" outlineLevel="6">
      <c r="A67" s="7" t="s">
        <v>90</v>
      </c>
      <c r="B67" s="27" t="s">
        <v>74</v>
      </c>
      <c r="C67" s="27" t="s">
        <v>77</v>
      </c>
      <c r="D67" s="27" t="s">
        <v>109</v>
      </c>
      <c r="E67" s="27" t="s">
        <v>83</v>
      </c>
      <c r="F67" s="75" t="s">
        <v>91</v>
      </c>
      <c r="G67" s="83">
        <v>3500</v>
      </c>
      <c r="H67" s="79">
        <v>3500</v>
      </c>
      <c r="I67" s="28"/>
      <c r="J67" s="28"/>
      <c r="K67" s="10"/>
      <c r="L67" s="46"/>
      <c r="M67" s="61">
        <f>K67+J67+I67+H67+L67</f>
        <v>3500</v>
      </c>
      <c r="N67" s="86"/>
      <c r="O67" s="50">
        <v>3500</v>
      </c>
      <c r="P67" s="29">
        <v>3500</v>
      </c>
      <c r="Q67" s="47">
        <v>3500</v>
      </c>
      <c r="R67" s="105">
        <f t="shared" si="2"/>
        <v>0</v>
      </c>
    </row>
    <row r="68" spans="1:18" ht="38.25" outlineLevel="4">
      <c r="A68" s="7" t="s">
        <v>110</v>
      </c>
      <c r="B68" s="27" t="s">
        <v>74</v>
      </c>
      <c r="C68" s="27" t="s">
        <v>77</v>
      </c>
      <c r="D68" s="27" t="s">
        <v>109</v>
      </c>
      <c r="E68" s="27" t="s">
        <v>111</v>
      </c>
      <c r="F68" s="75"/>
      <c r="G68" s="61">
        <f>G69</f>
        <v>1189000</v>
      </c>
      <c r="H68" s="51">
        <f>H69</f>
        <v>1189000</v>
      </c>
      <c r="I68" s="28"/>
      <c r="J68" s="28"/>
      <c r="K68" s="10"/>
      <c r="L68" s="46"/>
      <c r="M68" s="61">
        <f>M69</f>
        <v>1189000</v>
      </c>
      <c r="N68" s="52">
        <f>N69</f>
        <v>255205</v>
      </c>
      <c r="O68" s="50">
        <f>O69</f>
        <v>1189000</v>
      </c>
      <c r="P68" s="29">
        <f>P69</f>
        <v>1189000</v>
      </c>
      <c r="Q68" s="47">
        <f>Q69</f>
        <v>1189000</v>
      </c>
      <c r="R68" s="102">
        <f t="shared" si="2"/>
        <v>21.463835155592935</v>
      </c>
    </row>
    <row r="69" spans="1:18" ht="51" outlineLevel="4">
      <c r="A69" s="30" t="s">
        <v>42</v>
      </c>
      <c r="B69" s="27" t="s">
        <v>74</v>
      </c>
      <c r="C69" s="27" t="s">
        <v>77</v>
      </c>
      <c r="D69" s="27" t="s">
        <v>109</v>
      </c>
      <c r="E69" s="27" t="s">
        <v>111</v>
      </c>
      <c r="F69" s="75" t="s">
        <v>16</v>
      </c>
      <c r="G69" s="61">
        <f>G71+G72</f>
        <v>1189000</v>
      </c>
      <c r="H69" s="51">
        <f>H71+H72</f>
        <v>1189000</v>
      </c>
      <c r="I69" s="28"/>
      <c r="J69" s="28"/>
      <c r="K69" s="10"/>
      <c r="L69" s="46"/>
      <c r="M69" s="61">
        <f>M71+M72</f>
        <v>1189000</v>
      </c>
      <c r="N69" s="52">
        <f>N71+N72</f>
        <v>255205</v>
      </c>
      <c r="O69" s="50">
        <f>O71+O72</f>
        <v>1189000</v>
      </c>
      <c r="P69" s="29">
        <f>P71+P72</f>
        <v>1189000</v>
      </c>
      <c r="Q69" s="47">
        <f>Q71+Q72</f>
        <v>1189000</v>
      </c>
      <c r="R69" s="102">
        <f t="shared" si="2"/>
        <v>21.463835155592935</v>
      </c>
    </row>
    <row r="70" spans="1:19" s="15" customFormat="1" ht="25.5" outlineLevel="4">
      <c r="A70" s="30" t="s">
        <v>479</v>
      </c>
      <c r="B70" s="27" t="s">
        <v>74</v>
      </c>
      <c r="C70" s="27" t="s">
        <v>77</v>
      </c>
      <c r="D70" s="27" t="s">
        <v>109</v>
      </c>
      <c r="E70" s="27" t="s">
        <v>111</v>
      </c>
      <c r="F70" s="75" t="s">
        <v>478</v>
      </c>
      <c r="G70" s="61">
        <f>G71+G72</f>
        <v>1189000</v>
      </c>
      <c r="H70" s="61">
        <f aca="true" t="shared" si="12" ref="H70:N70">H71+H72</f>
        <v>1189000</v>
      </c>
      <c r="I70" s="61">
        <f t="shared" si="12"/>
        <v>0</v>
      </c>
      <c r="J70" s="61">
        <f t="shared" si="12"/>
        <v>0</v>
      </c>
      <c r="K70" s="61">
        <f t="shared" si="12"/>
        <v>0</v>
      </c>
      <c r="L70" s="61">
        <f t="shared" si="12"/>
        <v>0</v>
      </c>
      <c r="M70" s="61">
        <f t="shared" si="12"/>
        <v>1189000</v>
      </c>
      <c r="N70" s="61">
        <f t="shared" si="12"/>
        <v>255205</v>
      </c>
      <c r="O70" s="50"/>
      <c r="P70" s="29"/>
      <c r="Q70" s="47"/>
      <c r="R70" s="102"/>
      <c r="S70" s="109"/>
    </row>
    <row r="71" spans="1:18" ht="25.5" outlineLevel="6">
      <c r="A71" s="7" t="s">
        <v>84</v>
      </c>
      <c r="B71" s="27" t="s">
        <v>74</v>
      </c>
      <c r="C71" s="27" t="s">
        <v>77</v>
      </c>
      <c r="D71" s="27" t="s">
        <v>109</v>
      </c>
      <c r="E71" s="27" t="s">
        <v>111</v>
      </c>
      <c r="F71" s="75" t="s">
        <v>85</v>
      </c>
      <c r="G71" s="83">
        <v>1161300</v>
      </c>
      <c r="H71" s="79">
        <v>1161300</v>
      </c>
      <c r="I71" s="28"/>
      <c r="J71" s="28"/>
      <c r="K71" s="10"/>
      <c r="L71" s="46"/>
      <c r="M71" s="61">
        <f>K71+J71+I71+H71+L71</f>
        <v>1161300</v>
      </c>
      <c r="N71" s="86">
        <v>255205</v>
      </c>
      <c r="O71" s="50">
        <v>1161300</v>
      </c>
      <c r="P71" s="29">
        <v>1161300</v>
      </c>
      <c r="Q71" s="47">
        <v>1161300</v>
      </c>
      <c r="R71" s="102">
        <f t="shared" si="2"/>
        <v>21.975802979419615</v>
      </c>
    </row>
    <row r="72" spans="1:18" ht="25.5" outlineLevel="6">
      <c r="A72" s="7" t="s">
        <v>86</v>
      </c>
      <c r="B72" s="27" t="s">
        <v>74</v>
      </c>
      <c r="C72" s="27" t="s">
        <v>77</v>
      </c>
      <c r="D72" s="27" t="s">
        <v>109</v>
      </c>
      <c r="E72" s="27" t="s">
        <v>111</v>
      </c>
      <c r="F72" s="75" t="s">
        <v>87</v>
      </c>
      <c r="G72" s="83">
        <v>27700</v>
      </c>
      <c r="H72" s="79">
        <v>27700</v>
      </c>
      <c r="I72" s="28"/>
      <c r="J72" s="28"/>
      <c r="K72" s="10"/>
      <c r="L72" s="46"/>
      <c r="M72" s="61">
        <f>K72+J72+I72+H72+L72</f>
        <v>27700</v>
      </c>
      <c r="N72" s="86"/>
      <c r="O72" s="50">
        <v>27700</v>
      </c>
      <c r="P72" s="29">
        <v>27700</v>
      </c>
      <c r="Q72" s="47">
        <v>27700</v>
      </c>
      <c r="R72" s="102"/>
    </row>
    <row r="73" spans="1:18" ht="15" outlineLevel="2">
      <c r="A73" s="7" t="s">
        <v>112</v>
      </c>
      <c r="B73" s="27" t="s">
        <v>74</v>
      </c>
      <c r="C73" s="27" t="s">
        <v>77</v>
      </c>
      <c r="D73" s="27" t="s">
        <v>113</v>
      </c>
      <c r="E73" s="27"/>
      <c r="F73" s="75"/>
      <c r="G73" s="61">
        <f aca="true" t="shared" si="13" ref="G73:H76">G74</f>
        <v>10000000</v>
      </c>
      <c r="H73" s="51">
        <f t="shared" si="13"/>
        <v>10000000</v>
      </c>
      <c r="I73" s="28"/>
      <c r="J73" s="28"/>
      <c r="K73" s="10">
        <f aca="true" t="shared" si="14" ref="K73:O76">K74</f>
        <v>-453615.4</v>
      </c>
      <c r="L73" s="46">
        <f t="shared" si="14"/>
        <v>-1158257.9</v>
      </c>
      <c r="M73" s="61">
        <f t="shared" si="14"/>
        <v>8097774.7</v>
      </c>
      <c r="N73" s="88">
        <f t="shared" si="14"/>
        <v>0</v>
      </c>
      <c r="O73" s="50">
        <f t="shared" si="14"/>
        <v>9736959.6</v>
      </c>
      <c r="P73" s="29">
        <f aca="true" t="shared" si="15" ref="P73:Q75">P74</f>
        <v>5000000</v>
      </c>
      <c r="Q73" s="47">
        <f t="shared" si="15"/>
        <v>5000000</v>
      </c>
      <c r="R73" s="102"/>
    </row>
    <row r="74" spans="1:18" ht="15" outlineLevel="3">
      <c r="A74" s="7" t="s">
        <v>102</v>
      </c>
      <c r="B74" s="27" t="s">
        <v>74</v>
      </c>
      <c r="C74" s="27" t="s">
        <v>77</v>
      </c>
      <c r="D74" s="27" t="s">
        <v>113</v>
      </c>
      <c r="E74" s="27" t="s">
        <v>103</v>
      </c>
      <c r="F74" s="75"/>
      <c r="G74" s="61">
        <f t="shared" si="13"/>
        <v>10000000</v>
      </c>
      <c r="H74" s="51">
        <f t="shared" si="13"/>
        <v>10000000</v>
      </c>
      <c r="I74" s="28"/>
      <c r="J74" s="28"/>
      <c r="K74" s="10">
        <f t="shared" si="14"/>
        <v>-453615.4</v>
      </c>
      <c r="L74" s="46">
        <f t="shared" si="14"/>
        <v>-1158257.9</v>
      </c>
      <c r="M74" s="61">
        <f t="shared" si="14"/>
        <v>8097774.7</v>
      </c>
      <c r="N74" s="88">
        <f t="shared" si="14"/>
        <v>0</v>
      </c>
      <c r="O74" s="50">
        <f t="shared" si="14"/>
        <v>9736959.6</v>
      </c>
      <c r="P74" s="29">
        <f t="shared" si="15"/>
        <v>5000000</v>
      </c>
      <c r="Q74" s="47">
        <f t="shared" si="15"/>
        <v>5000000</v>
      </c>
      <c r="R74" s="102"/>
    </row>
    <row r="75" spans="1:18" ht="25.5" outlineLevel="4">
      <c r="A75" s="7" t="s">
        <v>104</v>
      </c>
      <c r="B75" s="27" t="s">
        <v>74</v>
      </c>
      <c r="C75" s="27" t="s">
        <v>77</v>
      </c>
      <c r="D75" s="27" t="s">
        <v>113</v>
      </c>
      <c r="E75" s="27" t="s">
        <v>105</v>
      </c>
      <c r="F75" s="75"/>
      <c r="G75" s="61">
        <f t="shared" si="13"/>
        <v>10000000</v>
      </c>
      <c r="H75" s="51">
        <f t="shared" si="13"/>
        <v>10000000</v>
      </c>
      <c r="I75" s="28"/>
      <c r="J75" s="28"/>
      <c r="K75" s="10">
        <f t="shared" si="14"/>
        <v>-453615.4</v>
      </c>
      <c r="L75" s="46">
        <f t="shared" si="14"/>
        <v>-1158257.9</v>
      </c>
      <c r="M75" s="61">
        <f t="shared" si="14"/>
        <v>8097774.7</v>
      </c>
      <c r="N75" s="88">
        <f t="shared" si="14"/>
        <v>0</v>
      </c>
      <c r="O75" s="50">
        <f t="shared" si="14"/>
        <v>9736959.6</v>
      </c>
      <c r="P75" s="29">
        <f t="shared" si="15"/>
        <v>5000000</v>
      </c>
      <c r="Q75" s="47">
        <f t="shared" si="15"/>
        <v>5000000</v>
      </c>
      <c r="R75" s="102"/>
    </row>
    <row r="76" spans="1:18" ht="15" outlineLevel="4">
      <c r="A76" s="31" t="s">
        <v>45</v>
      </c>
      <c r="B76" s="27" t="s">
        <v>74</v>
      </c>
      <c r="C76" s="27" t="s">
        <v>77</v>
      </c>
      <c r="D76" s="27" t="s">
        <v>113</v>
      </c>
      <c r="E76" s="27" t="s">
        <v>105</v>
      </c>
      <c r="F76" s="75" t="s">
        <v>18</v>
      </c>
      <c r="G76" s="61">
        <f t="shared" si="13"/>
        <v>10000000</v>
      </c>
      <c r="H76" s="51">
        <f t="shared" si="13"/>
        <v>10000000</v>
      </c>
      <c r="I76" s="28"/>
      <c r="J76" s="28"/>
      <c r="K76" s="10">
        <f t="shared" si="14"/>
        <v>-453615.4</v>
      </c>
      <c r="L76" s="46">
        <f t="shared" si="14"/>
        <v>-1158257.9</v>
      </c>
      <c r="M76" s="61">
        <f t="shared" si="14"/>
        <v>8097774.7</v>
      </c>
      <c r="N76" s="88">
        <f t="shared" si="14"/>
        <v>0</v>
      </c>
      <c r="O76" s="50">
        <f t="shared" si="14"/>
        <v>9736959.6</v>
      </c>
      <c r="P76" s="29">
        <f>P77</f>
        <v>5000000</v>
      </c>
      <c r="Q76" s="47">
        <f>Q77</f>
        <v>5000000</v>
      </c>
      <c r="R76" s="102"/>
    </row>
    <row r="77" spans="1:18" ht="15" outlineLevel="6">
      <c r="A77" s="7" t="s">
        <v>106</v>
      </c>
      <c r="B77" s="27" t="s">
        <v>74</v>
      </c>
      <c r="C77" s="27" t="s">
        <v>77</v>
      </c>
      <c r="D77" s="27" t="s">
        <v>113</v>
      </c>
      <c r="E77" s="27" t="s">
        <v>105</v>
      </c>
      <c r="F77" s="75" t="s">
        <v>107</v>
      </c>
      <c r="G77" s="83">
        <v>10000000</v>
      </c>
      <c r="H77" s="79">
        <v>10000000</v>
      </c>
      <c r="I77" s="28"/>
      <c r="J77" s="28"/>
      <c r="K77" s="10">
        <v>-453615.4</v>
      </c>
      <c r="L77" s="46">
        <v>-1158257.9</v>
      </c>
      <c r="M77" s="61">
        <v>8097774.7</v>
      </c>
      <c r="N77" s="86"/>
      <c r="O77" s="50">
        <v>9736959.6</v>
      </c>
      <c r="P77" s="29">
        <v>5000000</v>
      </c>
      <c r="Q77" s="47">
        <v>5000000</v>
      </c>
      <c r="R77" s="102"/>
    </row>
    <row r="78" spans="1:18" ht="25.5" outlineLevel="2">
      <c r="A78" s="7" t="s">
        <v>114</v>
      </c>
      <c r="B78" s="27" t="s">
        <v>74</v>
      </c>
      <c r="C78" s="27" t="s">
        <v>77</v>
      </c>
      <c r="D78" s="27" t="s">
        <v>115</v>
      </c>
      <c r="E78" s="27"/>
      <c r="F78" s="75"/>
      <c r="G78" s="61">
        <f>G79+G89</f>
        <v>344600</v>
      </c>
      <c r="H78" s="51">
        <f>H79+H89</f>
        <v>344600</v>
      </c>
      <c r="I78" s="28"/>
      <c r="J78" s="28"/>
      <c r="K78" s="10">
        <f>K79+K89</f>
        <v>689205.73</v>
      </c>
      <c r="L78" s="46"/>
      <c r="M78" s="61">
        <f>M79+M89</f>
        <v>1033805.73</v>
      </c>
      <c r="N78" s="52">
        <f>N79+N89</f>
        <v>748950.72</v>
      </c>
      <c r="O78" s="50">
        <f>O79+O89</f>
        <v>344800</v>
      </c>
      <c r="P78" s="29">
        <f>P79+P89</f>
        <v>329100</v>
      </c>
      <c r="Q78" s="47">
        <f>Q79+Q89</f>
        <v>302200</v>
      </c>
      <c r="R78" s="102">
        <f aca="true" t="shared" si="16" ref="R78:R138">N78/M78*100</f>
        <v>72.44598267026436</v>
      </c>
    </row>
    <row r="79" spans="1:18" ht="15" outlineLevel="3">
      <c r="A79" s="7" t="s">
        <v>116</v>
      </c>
      <c r="B79" s="27" t="s">
        <v>74</v>
      </c>
      <c r="C79" s="27" t="s">
        <v>77</v>
      </c>
      <c r="D79" s="27" t="s">
        <v>115</v>
      </c>
      <c r="E79" s="27" t="s">
        <v>117</v>
      </c>
      <c r="F79" s="75"/>
      <c r="G79" s="61">
        <f>G80</f>
        <v>287200</v>
      </c>
      <c r="H79" s="51">
        <f>H80</f>
        <v>287200</v>
      </c>
      <c r="I79" s="28"/>
      <c r="J79" s="28"/>
      <c r="K79" s="10">
        <f>K80</f>
        <v>0</v>
      </c>
      <c r="L79" s="46"/>
      <c r="M79" s="61">
        <f>M80</f>
        <v>287200</v>
      </c>
      <c r="N79" s="52">
        <f>N80</f>
        <v>59744.99</v>
      </c>
      <c r="O79" s="50">
        <f>O80</f>
        <v>287400</v>
      </c>
      <c r="P79" s="29">
        <f>P80</f>
        <v>287200</v>
      </c>
      <c r="Q79" s="47">
        <f>Q80</f>
        <v>287200</v>
      </c>
      <c r="R79" s="102">
        <f t="shared" si="16"/>
        <v>20.802573119777158</v>
      </c>
    </row>
    <row r="80" spans="1:18" ht="127.5" outlineLevel="4">
      <c r="A80" s="7" t="s">
        <v>118</v>
      </c>
      <c r="B80" s="27" t="s">
        <v>74</v>
      </c>
      <c r="C80" s="27" t="s">
        <v>77</v>
      </c>
      <c r="D80" s="27" t="s">
        <v>115</v>
      </c>
      <c r="E80" s="27" t="s">
        <v>119</v>
      </c>
      <c r="F80" s="75"/>
      <c r="G80" s="61">
        <f>G81+G85</f>
        <v>287200</v>
      </c>
      <c r="H80" s="51">
        <f>H81+H85</f>
        <v>287200</v>
      </c>
      <c r="I80" s="28"/>
      <c r="J80" s="28"/>
      <c r="K80" s="10">
        <f>K81+K85</f>
        <v>0</v>
      </c>
      <c r="L80" s="46"/>
      <c r="M80" s="61">
        <f>M81+M85</f>
        <v>287200</v>
      </c>
      <c r="N80" s="52">
        <f>N81+N85</f>
        <v>59744.99</v>
      </c>
      <c r="O80" s="50">
        <f>O81+O85</f>
        <v>287400</v>
      </c>
      <c r="P80" s="29">
        <f>P81+P85</f>
        <v>287200</v>
      </c>
      <c r="Q80" s="47">
        <f>Q81+Q85</f>
        <v>287200</v>
      </c>
      <c r="R80" s="102">
        <f t="shared" si="16"/>
        <v>20.802573119777158</v>
      </c>
    </row>
    <row r="81" spans="1:18" ht="25.5" outlineLevel="5">
      <c r="A81" s="7" t="s">
        <v>120</v>
      </c>
      <c r="B81" s="27" t="s">
        <v>74</v>
      </c>
      <c r="C81" s="27" t="s">
        <v>77</v>
      </c>
      <c r="D81" s="27" t="s">
        <v>115</v>
      </c>
      <c r="E81" s="27" t="s">
        <v>121</v>
      </c>
      <c r="F81" s="75"/>
      <c r="G81" s="61">
        <f>G82</f>
        <v>287000</v>
      </c>
      <c r="H81" s="51">
        <f>H82</f>
        <v>287000</v>
      </c>
      <c r="I81" s="28"/>
      <c r="J81" s="28"/>
      <c r="K81" s="10"/>
      <c r="L81" s="46"/>
      <c r="M81" s="61">
        <f>M82</f>
        <v>287000</v>
      </c>
      <c r="N81" s="52">
        <f>N82</f>
        <v>59744.99</v>
      </c>
      <c r="O81" s="50">
        <f>O82</f>
        <v>287000</v>
      </c>
      <c r="P81" s="29">
        <f>P82</f>
        <v>287000</v>
      </c>
      <c r="Q81" s="47">
        <f>Q82</f>
        <v>287000</v>
      </c>
      <c r="R81" s="102">
        <f t="shared" si="16"/>
        <v>20.81706968641115</v>
      </c>
    </row>
    <row r="82" spans="1:18" ht="51" outlineLevel="5">
      <c r="A82" s="30" t="s">
        <v>42</v>
      </c>
      <c r="B82" s="27" t="s">
        <v>74</v>
      </c>
      <c r="C82" s="27" t="s">
        <v>77</v>
      </c>
      <c r="D82" s="27" t="s">
        <v>115</v>
      </c>
      <c r="E82" s="27" t="s">
        <v>121</v>
      </c>
      <c r="F82" s="75" t="s">
        <v>16</v>
      </c>
      <c r="G82" s="61">
        <f>G84</f>
        <v>287000</v>
      </c>
      <c r="H82" s="51">
        <f>H84</f>
        <v>287000</v>
      </c>
      <c r="I82" s="28"/>
      <c r="J82" s="28"/>
      <c r="K82" s="10"/>
      <c r="L82" s="46"/>
      <c r="M82" s="61">
        <f>M84</f>
        <v>287000</v>
      </c>
      <c r="N82" s="52">
        <f>N84</f>
        <v>59744.99</v>
      </c>
      <c r="O82" s="50">
        <f>O84</f>
        <v>287000</v>
      </c>
      <c r="P82" s="29">
        <f>P84</f>
        <v>287000</v>
      </c>
      <c r="Q82" s="47">
        <f>Q84</f>
        <v>287000</v>
      </c>
      <c r="R82" s="102">
        <f t="shared" si="16"/>
        <v>20.81706968641115</v>
      </c>
    </row>
    <row r="83" spans="1:19" s="15" customFormat="1" ht="25.5" outlineLevel="5">
      <c r="A83" s="30" t="s">
        <v>479</v>
      </c>
      <c r="B83" s="27" t="s">
        <v>74</v>
      </c>
      <c r="C83" s="27" t="s">
        <v>77</v>
      </c>
      <c r="D83" s="27" t="s">
        <v>115</v>
      </c>
      <c r="E83" s="27" t="s">
        <v>121</v>
      </c>
      <c r="F83" s="75" t="s">
        <v>478</v>
      </c>
      <c r="G83" s="61">
        <f>G84</f>
        <v>287000</v>
      </c>
      <c r="H83" s="61">
        <f aca="true" t="shared" si="17" ref="H83:N83">H84</f>
        <v>287000</v>
      </c>
      <c r="I83" s="61">
        <f t="shared" si="17"/>
        <v>0</v>
      </c>
      <c r="J83" s="61">
        <f t="shared" si="17"/>
        <v>0</v>
      </c>
      <c r="K83" s="61">
        <f t="shared" si="17"/>
        <v>0</v>
      </c>
      <c r="L83" s="61">
        <f t="shared" si="17"/>
        <v>0</v>
      </c>
      <c r="M83" s="61">
        <f t="shared" si="17"/>
        <v>287000</v>
      </c>
      <c r="N83" s="61">
        <f t="shared" si="17"/>
        <v>59744.99</v>
      </c>
      <c r="O83" s="50"/>
      <c r="P83" s="29"/>
      <c r="Q83" s="47"/>
      <c r="R83" s="102"/>
      <c r="S83" s="109"/>
    </row>
    <row r="84" spans="1:18" ht="25.5" outlineLevel="6">
      <c r="A84" s="7" t="s">
        <v>84</v>
      </c>
      <c r="B84" s="27" t="s">
        <v>74</v>
      </c>
      <c r="C84" s="27" t="s">
        <v>77</v>
      </c>
      <c r="D84" s="27" t="s">
        <v>115</v>
      </c>
      <c r="E84" s="27" t="s">
        <v>121</v>
      </c>
      <c r="F84" s="75" t="s">
        <v>85</v>
      </c>
      <c r="G84" s="83">
        <v>287000</v>
      </c>
      <c r="H84" s="79">
        <v>287000</v>
      </c>
      <c r="I84" s="28"/>
      <c r="J84" s="28"/>
      <c r="K84" s="10"/>
      <c r="L84" s="46"/>
      <c r="M84" s="61">
        <v>287000</v>
      </c>
      <c r="N84" s="86">
        <v>59744.99</v>
      </c>
      <c r="O84" s="50">
        <v>287000</v>
      </c>
      <c r="P84" s="29">
        <v>287000</v>
      </c>
      <c r="Q84" s="47">
        <v>287000</v>
      </c>
      <c r="R84" s="102">
        <f t="shared" si="16"/>
        <v>20.81706968641115</v>
      </c>
    </row>
    <row r="85" spans="1:18" ht="102" outlineLevel="5">
      <c r="A85" s="7" t="s">
        <v>122</v>
      </c>
      <c r="B85" s="27" t="s">
        <v>74</v>
      </c>
      <c r="C85" s="27" t="s">
        <v>77</v>
      </c>
      <c r="D85" s="27" t="s">
        <v>115</v>
      </c>
      <c r="E85" s="27" t="s">
        <v>123</v>
      </c>
      <c r="F85" s="75"/>
      <c r="G85" s="61">
        <f>G86</f>
        <v>200</v>
      </c>
      <c r="H85" s="51">
        <f>H86</f>
        <v>200</v>
      </c>
      <c r="I85" s="28"/>
      <c r="J85" s="28"/>
      <c r="K85" s="10">
        <f>K86</f>
        <v>0</v>
      </c>
      <c r="L85" s="46"/>
      <c r="M85" s="61">
        <f>M86</f>
        <v>200</v>
      </c>
      <c r="N85" s="86"/>
      <c r="O85" s="50">
        <f>O86</f>
        <v>400</v>
      </c>
      <c r="P85" s="29">
        <f>P86</f>
        <v>200</v>
      </c>
      <c r="Q85" s="47">
        <f>Q86</f>
        <v>200</v>
      </c>
      <c r="R85" s="102"/>
    </row>
    <row r="86" spans="1:18" ht="25.5" outlineLevel="5">
      <c r="A86" s="31" t="s">
        <v>43</v>
      </c>
      <c r="B86" s="27" t="s">
        <v>74</v>
      </c>
      <c r="C86" s="27" t="s">
        <v>77</v>
      </c>
      <c r="D86" s="27" t="s">
        <v>115</v>
      </c>
      <c r="E86" s="27" t="s">
        <v>123</v>
      </c>
      <c r="F86" s="75" t="s">
        <v>17</v>
      </c>
      <c r="G86" s="61">
        <f>G87</f>
        <v>200</v>
      </c>
      <c r="H86" s="80">
        <f>H87+H88</f>
        <v>200</v>
      </c>
      <c r="I86" s="28"/>
      <c r="J86" s="28"/>
      <c r="K86" s="10">
        <f>K87+K88</f>
        <v>0</v>
      </c>
      <c r="L86" s="46"/>
      <c r="M86" s="61">
        <f>M87+M88</f>
        <v>200</v>
      </c>
      <c r="N86" s="86"/>
      <c r="O86" s="50">
        <f>O87+O88</f>
        <v>400</v>
      </c>
      <c r="P86" s="29">
        <f>P87+P88</f>
        <v>200</v>
      </c>
      <c r="Q86" s="47">
        <f>Q87+Q88</f>
        <v>200</v>
      </c>
      <c r="R86" s="102"/>
    </row>
    <row r="87" spans="1:18" ht="25.5" outlineLevel="5">
      <c r="A87" s="31" t="s">
        <v>44</v>
      </c>
      <c r="B87" s="27" t="s">
        <v>74</v>
      </c>
      <c r="C87" s="27" t="s">
        <v>77</v>
      </c>
      <c r="D87" s="27" t="s">
        <v>115</v>
      </c>
      <c r="E87" s="27" t="s">
        <v>123</v>
      </c>
      <c r="F87" s="75" t="s">
        <v>167</v>
      </c>
      <c r="G87" s="83">
        <f>G88</f>
        <v>200</v>
      </c>
      <c r="H87" s="79"/>
      <c r="I87" s="28"/>
      <c r="J87" s="28"/>
      <c r="K87" s="10">
        <v>200</v>
      </c>
      <c r="L87" s="46"/>
      <c r="M87" s="61">
        <f>K87+J87+I87+H87+L87</f>
        <v>200</v>
      </c>
      <c r="N87" s="86"/>
      <c r="O87" s="50">
        <f>O88</f>
        <v>200</v>
      </c>
      <c r="P87" s="29">
        <v>200</v>
      </c>
      <c r="Q87" s="47">
        <v>200</v>
      </c>
      <c r="R87" s="102"/>
    </row>
    <row r="88" spans="1:18" ht="38.25" outlineLevel="6">
      <c r="A88" s="7" t="s">
        <v>88</v>
      </c>
      <c r="B88" s="27" t="s">
        <v>74</v>
      </c>
      <c r="C88" s="27" t="s">
        <v>77</v>
      </c>
      <c r="D88" s="27" t="s">
        <v>115</v>
      </c>
      <c r="E88" s="27" t="s">
        <v>123</v>
      </c>
      <c r="F88" s="75" t="s">
        <v>89</v>
      </c>
      <c r="G88" s="83">
        <v>200</v>
      </c>
      <c r="H88" s="79">
        <v>200</v>
      </c>
      <c r="I88" s="28"/>
      <c r="J88" s="28"/>
      <c r="K88" s="10">
        <v>-200</v>
      </c>
      <c r="L88" s="46"/>
      <c r="M88" s="104">
        <f>K88+J88+I88+H88</f>
        <v>0</v>
      </c>
      <c r="N88" s="86"/>
      <c r="O88" s="50">
        <v>200</v>
      </c>
      <c r="P88" s="29">
        <v>0</v>
      </c>
      <c r="Q88" s="47">
        <v>0</v>
      </c>
      <c r="R88" s="102"/>
    </row>
    <row r="89" spans="1:18" ht="25.5" outlineLevel="3">
      <c r="A89" s="7" t="s">
        <v>124</v>
      </c>
      <c r="B89" s="27" t="s">
        <v>74</v>
      </c>
      <c r="C89" s="27" t="s">
        <v>77</v>
      </c>
      <c r="D89" s="27" t="s">
        <v>115</v>
      </c>
      <c r="E89" s="27" t="s">
        <v>125</v>
      </c>
      <c r="F89" s="75"/>
      <c r="G89" s="61">
        <f>G90+G97+G94</f>
        <v>57400</v>
      </c>
      <c r="H89" s="51">
        <f>H90+H97+H94</f>
        <v>57400</v>
      </c>
      <c r="I89" s="28"/>
      <c r="J89" s="28"/>
      <c r="K89" s="10">
        <f>K90+K97+K94</f>
        <v>689205.73</v>
      </c>
      <c r="L89" s="46"/>
      <c r="M89" s="61">
        <f>M90+M97+M94</f>
        <v>746605.73</v>
      </c>
      <c r="N89" s="52">
        <f>N90+N97+N94</f>
        <v>689205.73</v>
      </c>
      <c r="O89" s="50">
        <v>57400</v>
      </c>
      <c r="P89" s="29">
        <v>41900</v>
      </c>
      <c r="Q89" s="47">
        <v>15000</v>
      </c>
      <c r="R89" s="102">
        <f t="shared" si="16"/>
        <v>92.31187255956367</v>
      </c>
    </row>
    <row r="90" spans="1:18" ht="38.25" outlineLevel="5">
      <c r="A90" s="7" t="s">
        <v>126</v>
      </c>
      <c r="B90" s="27" t="s">
        <v>74</v>
      </c>
      <c r="C90" s="27" t="s">
        <v>77</v>
      </c>
      <c r="D90" s="27" t="s">
        <v>115</v>
      </c>
      <c r="E90" s="27" t="s">
        <v>127</v>
      </c>
      <c r="F90" s="75"/>
      <c r="G90" s="61">
        <f>G91</f>
        <v>42400</v>
      </c>
      <c r="H90" s="51">
        <f>H91</f>
        <v>42400</v>
      </c>
      <c r="I90" s="28"/>
      <c r="J90" s="28"/>
      <c r="K90" s="10">
        <f>K91</f>
        <v>0</v>
      </c>
      <c r="L90" s="46"/>
      <c r="M90" s="61">
        <f>M91</f>
        <v>42400</v>
      </c>
      <c r="N90" s="86"/>
      <c r="O90" s="50">
        <v>42400</v>
      </c>
      <c r="P90" s="29">
        <v>26900</v>
      </c>
      <c r="Q90" s="47">
        <v>0</v>
      </c>
      <c r="R90" s="102"/>
    </row>
    <row r="91" spans="1:18" ht="25.5" outlineLevel="5">
      <c r="A91" s="31" t="s">
        <v>43</v>
      </c>
      <c r="B91" s="27" t="s">
        <v>74</v>
      </c>
      <c r="C91" s="27" t="s">
        <v>77</v>
      </c>
      <c r="D91" s="27" t="s">
        <v>115</v>
      </c>
      <c r="E91" s="27" t="s">
        <v>127</v>
      </c>
      <c r="F91" s="75" t="s">
        <v>17</v>
      </c>
      <c r="G91" s="61">
        <f>G92</f>
        <v>42400</v>
      </c>
      <c r="H91" s="51">
        <f>H92+H93</f>
        <v>42400</v>
      </c>
      <c r="I91" s="28"/>
      <c r="J91" s="28"/>
      <c r="K91" s="10">
        <f>K92+K93</f>
        <v>0</v>
      </c>
      <c r="L91" s="46"/>
      <c r="M91" s="61">
        <f>M92+M93</f>
        <v>42400</v>
      </c>
      <c r="N91" s="86"/>
      <c r="O91" s="50">
        <f>O92+O93</f>
        <v>84800</v>
      </c>
      <c r="P91" s="29">
        <f>P92+P93</f>
        <v>26900</v>
      </c>
      <c r="Q91" s="47">
        <f>Q92+Q93</f>
        <v>0</v>
      </c>
      <c r="R91" s="102"/>
    </row>
    <row r="92" spans="1:18" ht="25.5" outlineLevel="5">
      <c r="A92" s="31" t="s">
        <v>44</v>
      </c>
      <c r="B92" s="27" t="s">
        <v>74</v>
      </c>
      <c r="C92" s="27" t="s">
        <v>77</v>
      </c>
      <c r="D92" s="27" t="s">
        <v>115</v>
      </c>
      <c r="E92" s="27" t="s">
        <v>127</v>
      </c>
      <c r="F92" s="75" t="s">
        <v>167</v>
      </c>
      <c r="G92" s="83">
        <f>G93</f>
        <v>42400</v>
      </c>
      <c r="H92" s="79"/>
      <c r="I92" s="28"/>
      <c r="J92" s="28"/>
      <c r="K92" s="10">
        <v>42400</v>
      </c>
      <c r="L92" s="46"/>
      <c r="M92" s="61">
        <f>K92+J92+I92+H92+L92</f>
        <v>42400</v>
      </c>
      <c r="N92" s="86"/>
      <c r="O92" s="50">
        <f>O93</f>
        <v>42400</v>
      </c>
      <c r="P92" s="29">
        <v>26900</v>
      </c>
      <c r="Q92" s="47">
        <f>Q93</f>
        <v>0</v>
      </c>
      <c r="R92" s="102"/>
    </row>
    <row r="93" spans="1:18" ht="38.25" outlineLevel="6">
      <c r="A93" s="7" t="s">
        <v>88</v>
      </c>
      <c r="B93" s="27" t="s">
        <v>74</v>
      </c>
      <c r="C93" s="27" t="s">
        <v>77</v>
      </c>
      <c r="D93" s="27" t="s">
        <v>115</v>
      </c>
      <c r="E93" s="27" t="s">
        <v>127</v>
      </c>
      <c r="F93" s="75" t="s">
        <v>89</v>
      </c>
      <c r="G93" s="83">
        <v>42400</v>
      </c>
      <c r="H93" s="79">
        <v>42400</v>
      </c>
      <c r="I93" s="28"/>
      <c r="J93" s="28"/>
      <c r="K93" s="10">
        <v>-42400</v>
      </c>
      <c r="L93" s="46"/>
      <c r="M93" s="104">
        <f>K93+J93+I93+H93</f>
        <v>0</v>
      </c>
      <c r="N93" s="86"/>
      <c r="O93" s="50">
        <v>42400</v>
      </c>
      <c r="P93" s="29">
        <v>0</v>
      </c>
      <c r="Q93" s="47">
        <v>0</v>
      </c>
      <c r="R93" s="102"/>
    </row>
    <row r="94" spans="1:18" ht="76.5" outlineLevel="6">
      <c r="A94" s="7" t="s">
        <v>138</v>
      </c>
      <c r="B94" s="27" t="s">
        <v>74</v>
      </c>
      <c r="C94" s="27" t="s">
        <v>77</v>
      </c>
      <c r="D94" s="27" t="s">
        <v>115</v>
      </c>
      <c r="E94" s="27" t="s">
        <v>139</v>
      </c>
      <c r="F94" s="75"/>
      <c r="G94" s="83"/>
      <c r="H94" s="79"/>
      <c r="I94" s="28"/>
      <c r="J94" s="28"/>
      <c r="K94" s="10">
        <f>K95</f>
        <v>689205.73</v>
      </c>
      <c r="L94" s="46"/>
      <c r="M94" s="61">
        <f>M95</f>
        <v>689205.73</v>
      </c>
      <c r="N94" s="52">
        <f>N95</f>
        <v>689205.73</v>
      </c>
      <c r="O94" s="50"/>
      <c r="P94" s="29"/>
      <c r="Q94" s="47"/>
      <c r="R94" s="102">
        <f t="shared" si="16"/>
        <v>100</v>
      </c>
    </row>
    <row r="95" spans="1:18" ht="25.5" outlineLevel="6">
      <c r="A95" s="31" t="s">
        <v>43</v>
      </c>
      <c r="B95" s="27" t="s">
        <v>74</v>
      </c>
      <c r="C95" s="27" t="s">
        <v>77</v>
      </c>
      <c r="D95" s="27" t="s">
        <v>115</v>
      </c>
      <c r="E95" s="27" t="s">
        <v>139</v>
      </c>
      <c r="F95" s="75" t="s">
        <v>17</v>
      </c>
      <c r="G95" s="83"/>
      <c r="H95" s="79"/>
      <c r="I95" s="28"/>
      <c r="J95" s="28"/>
      <c r="K95" s="10">
        <f>K96</f>
        <v>689205.73</v>
      </c>
      <c r="L95" s="46"/>
      <c r="M95" s="61">
        <f>M96</f>
        <v>689205.73</v>
      </c>
      <c r="N95" s="52">
        <f>N96</f>
        <v>689205.73</v>
      </c>
      <c r="O95" s="50"/>
      <c r="P95" s="29"/>
      <c r="Q95" s="47"/>
      <c r="R95" s="102">
        <f t="shared" si="16"/>
        <v>100</v>
      </c>
    </row>
    <row r="96" spans="1:18" ht="25.5" outlineLevel="6">
      <c r="A96" s="31" t="s">
        <v>44</v>
      </c>
      <c r="B96" s="27" t="s">
        <v>74</v>
      </c>
      <c r="C96" s="27" t="s">
        <v>77</v>
      </c>
      <c r="D96" s="27" t="s">
        <v>115</v>
      </c>
      <c r="E96" s="27" t="s">
        <v>139</v>
      </c>
      <c r="F96" s="75" t="s">
        <v>167</v>
      </c>
      <c r="G96" s="83"/>
      <c r="H96" s="79"/>
      <c r="I96" s="28"/>
      <c r="J96" s="28"/>
      <c r="K96" s="10">
        <v>689205.73</v>
      </c>
      <c r="L96" s="46"/>
      <c r="M96" s="61">
        <f>K96+J96+I96+H96+L96</f>
        <v>689205.73</v>
      </c>
      <c r="N96" s="86">
        <v>689205.73</v>
      </c>
      <c r="O96" s="50"/>
      <c r="P96" s="29"/>
      <c r="Q96" s="47"/>
      <c r="R96" s="102">
        <f t="shared" si="16"/>
        <v>100</v>
      </c>
    </row>
    <row r="97" spans="1:18" ht="63.75" outlineLevel="5">
      <c r="A97" s="7" t="s">
        <v>128</v>
      </c>
      <c r="B97" s="27" t="s">
        <v>74</v>
      </c>
      <c r="C97" s="27" t="s">
        <v>77</v>
      </c>
      <c r="D97" s="27" t="s">
        <v>115</v>
      </c>
      <c r="E97" s="27" t="s">
        <v>129</v>
      </c>
      <c r="F97" s="75"/>
      <c r="G97" s="61">
        <f>G98</f>
        <v>15000</v>
      </c>
      <c r="H97" s="51">
        <f>H98</f>
        <v>15000</v>
      </c>
      <c r="I97" s="28"/>
      <c r="J97" s="28"/>
      <c r="K97" s="10">
        <f>K98</f>
        <v>0</v>
      </c>
      <c r="L97" s="46"/>
      <c r="M97" s="61">
        <f>M98</f>
        <v>15000</v>
      </c>
      <c r="N97" s="86"/>
      <c r="O97" s="50">
        <f>O98</f>
        <v>30000</v>
      </c>
      <c r="P97" s="29">
        <f>P98</f>
        <v>15000</v>
      </c>
      <c r="Q97" s="47">
        <f>Q98</f>
        <v>15000</v>
      </c>
      <c r="R97" s="102"/>
    </row>
    <row r="98" spans="1:18" ht="25.5" outlineLevel="5">
      <c r="A98" s="31" t="s">
        <v>43</v>
      </c>
      <c r="B98" s="27" t="s">
        <v>74</v>
      </c>
      <c r="C98" s="27" t="s">
        <v>77</v>
      </c>
      <c r="D98" s="27" t="s">
        <v>115</v>
      </c>
      <c r="E98" s="27" t="s">
        <v>129</v>
      </c>
      <c r="F98" s="75" t="s">
        <v>17</v>
      </c>
      <c r="G98" s="61">
        <f>G99</f>
        <v>15000</v>
      </c>
      <c r="H98" s="51">
        <f>H99+H100</f>
        <v>15000</v>
      </c>
      <c r="I98" s="28"/>
      <c r="J98" s="28"/>
      <c r="K98" s="10">
        <f>K99+K100</f>
        <v>0</v>
      </c>
      <c r="L98" s="46"/>
      <c r="M98" s="61">
        <f>M99+M100</f>
        <v>15000</v>
      </c>
      <c r="N98" s="86"/>
      <c r="O98" s="50">
        <f>O99+O100</f>
        <v>30000</v>
      </c>
      <c r="P98" s="29">
        <f>P99+P100</f>
        <v>15000</v>
      </c>
      <c r="Q98" s="47">
        <f>Q99+Q100</f>
        <v>15000</v>
      </c>
      <c r="R98" s="102"/>
    </row>
    <row r="99" spans="1:18" ht="25.5" outlineLevel="5">
      <c r="A99" s="31" t="s">
        <v>44</v>
      </c>
      <c r="B99" s="27" t="s">
        <v>74</v>
      </c>
      <c r="C99" s="27" t="s">
        <v>77</v>
      </c>
      <c r="D99" s="27" t="s">
        <v>115</v>
      </c>
      <c r="E99" s="27" t="s">
        <v>129</v>
      </c>
      <c r="F99" s="75" t="s">
        <v>167</v>
      </c>
      <c r="G99" s="83">
        <f>G100</f>
        <v>15000</v>
      </c>
      <c r="H99" s="79"/>
      <c r="I99" s="28"/>
      <c r="J99" s="28"/>
      <c r="K99" s="10">
        <v>15000</v>
      </c>
      <c r="L99" s="46"/>
      <c r="M99" s="61">
        <f>K99+J99+I99+H99+L99</f>
        <v>15000</v>
      </c>
      <c r="N99" s="86"/>
      <c r="O99" s="50">
        <f>O100</f>
        <v>15000</v>
      </c>
      <c r="P99" s="29">
        <v>15000</v>
      </c>
      <c r="Q99" s="47">
        <v>15000</v>
      </c>
      <c r="R99" s="102"/>
    </row>
    <row r="100" spans="1:18" ht="38.25" outlineLevel="6">
      <c r="A100" s="7" t="s">
        <v>88</v>
      </c>
      <c r="B100" s="27" t="s">
        <v>74</v>
      </c>
      <c r="C100" s="27" t="s">
        <v>77</v>
      </c>
      <c r="D100" s="27" t="s">
        <v>115</v>
      </c>
      <c r="E100" s="27" t="s">
        <v>129</v>
      </c>
      <c r="F100" s="75" t="s">
        <v>89</v>
      </c>
      <c r="G100" s="83">
        <v>15000</v>
      </c>
      <c r="H100" s="79">
        <v>15000</v>
      </c>
      <c r="I100" s="28"/>
      <c r="J100" s="28"/>
      <c r="K100" s="10">
        <v>-15000</v>
      </c>
      <c r="L100" s="46"/>
      <c r="M100" s="104">
        <f>K100+J100+I100+H100</f>
        <v>0</v>
      </c>
      <c r="N100" s="86"/>
      <c r="O100" s="50">
        <v>15000</v>
      </c>
      <c r="P100" s="29">
        <v>0</v>
      </c>
      <c r="Q100" s="47">
        <v>0</v>
      </c>
      <c r="R100" s="102"/>
    </row>
    <row r="101" spans="1:18" ht="38.25" outlineLevel="1">
      <c r="A101" s="7" t="s">
        <v>130</v>
      </c>
      <c r="B101" s="27" t="s">
        <v>74</v>
      </c>
      <c r="C101" s="27" t="s">
        <v>79</v>
      </c>
      <c r="D101" s="27"/>
      <c r="E101" s="27"/>
      <c r="F101" s="75"/>
      <c r="G101" s="61">
        <f>G102+G132</f>
        <v>9545800</v>
      </c>
      <c r="H101" s="51">
        <f>H102+H132</f>
        <v>9545800</v>
      </c>
      <c r="I101" s="28"/>
      <c r="J101" s="28"/>
      <c r="K101" s="10">
        <f aca="true" t="shared" si="18" ref="K101:Q101">K102+K132</f>
        <v>0</v>
      </c>
      <c r="L101" s="46">
        <f t="shared" si="18"/>
        <v>16086</v>
      </c>
      <c r="M101" s="61">
        <f t="shared" si="18"/>
        <v>9693678</v>
      </c>
      <c r="N101" s="52">
        <f>N102+N132</f>
        <v>1963351.6500000001</v>
      </c>
      <c r="O101" s="50">
        <f t="shared" si="18"/>
        <v>11653480</v>
      </c>
      <c r="P101" s="29">
        <f t="shared" si="18"/>
        <v>9745240</v>
      </c>
      <c r="Q101" s="47">
        <f t="shared" si="18"/>
        <v>9314640</v>
      </c>
      <c r="R101" s="102">
        <f t="shared" si="16"/>
        <v>20.253939216879292</v>
      </c>
    </row>
    <row r="102" spans="1:18" ht="51" outlineLevel="2">
      <c r="A102" s="7" t="s">
        <v>131</v>
      </c>
      <c r="B102" s="27" t="s">
        <v>74</v>
      </c>
      <c r="C102" s="27" t="s">
        <v>79</v>
      </c>
      <c r="D102" s="27" t="s">
        <v>132</v>
      </c>
      <c r="E102" s="27"/>
      <c r="F102" s="75"/>
      <c r="G102" s="61">
        <f>G107+G119+G103</f>
        <v>9500400</v>
      </c>
      <c r="H102" s="51">
        <f>H107+H119+H103</f>
        <v>9500400</v>
      </c>
      <c r="I102" s="28"/>
      <c r="J102" s="28"/>
      <c r="K102" s="10">
        <f>K107+K119</f>
        <v>0</v>
      </c>
      <c r="L102" s="46">
        <f>L107+L119+L103</f>
        <v>16086</v>
      </c>
      <c r="M102" s="61">
        <f>M107+M119+M103</f>
        <v>9571478</v>
      </c>
      <c r="N102" s="52">
        <f>N107+N119+N103</f>
        <v>1963351.6500000001</v>
      </c>
      <c r="O102" s="50">
        <f>O107+O119</f>
        <v>11562680</v>
      </c>
      <c r="P102" s="29">
        <f>P107+P119</f>
        <v>9679440</v>
      </c>
      <c r="Q102" s="47">
        <f>Q107+Q119</f>
        <v>9262640</v>
      </c>
      <c r="R102" s="102">
        <f t="shared" si="16"/>
        <v>20.512523248760537</v>
      </c>
    </row>
    <row r="103" spans="1:18" ht="15" outlineLevel="2">
      <c r="A103" s="7" t="s">
        <v>102</v>
      </c>
      <c r="B103" s="27" t="s">
        <v>74</v>
      </c>
      <c r="C103" s="27" t="s">
        <v>79</v>
      </c>
      <c r="D103" s="27" t="s">
        <v>132</v>
      </c>
      <c r="E103" s="27" t="s">
        <v>103</v>
      </c>
      <c r="F103" s="75"/>
      <c r="G103" s="83"/>
      <c r="H103" s="79"/>
      <c r="I103" s="28"/>
      <c r="J103" s="28"/>
      <c r="K103" s="10"/>
      <c r="L103" s="46">
        <f aca="true" t="shared" si="19" ref="L103:N105">L104</f>
        <v>16086</v>
      </c>
      <c r="M103" s="61">
        <f t="shared" si="19"/>
        <v>71038</v>
      </c>
      <c r="N103" s="52">
        <f t="shared" si="19"/>
        <v>71038</v>
      </c>
      <c r="O103" s="50"/>
      <c r="P103" s="29"/>
      <c r="Q103" s="47"/>
      <c r="R103" s="102">
        <f t="shared" si="16"/>
        <v>100</v>
      </c>
    </row>
    <row r="104" spans="1:18" ht="25.5" outlineLevel="2">
      <c r="A104" s="7" t="s">
        <v>104</v>
      </c>
      <c r="B104" s="27" t="s">
        <v>74</v>
      </c>
      <c r="C104" s="27" t="s">
        <v>79</v>
      </c>
      <c r="D104" s="27" t="s">
        <v>132</v>
      </c>
      <c r="E104" s="27" t="s">
        <v>105</v>
      </c>
      <c r="F104" s="75"/>
      <c r="G104" s="83"/>
      <c r="H104" s="79"/>
      <c r="I104" s="28"/>
      <c r="J104" s="28"/>
      <c r="K104" s="10"/>
      <c r="L104" s="46">
        <f t="shared" si="19"/>
        <v>16086</v>
      </c>
      <c r="M104" s="61">
        <f t="shared" si="19"/>
        <v>71038</v>
      </c>
      <c r="N104" s="52">
        <f t="shared" si="19"/>
        <v>71038</v>
      </c>
      <c r="O104" s="50"/>
      <c r="P104" s="29"/>
      <c r="Q104" s="47"/>
      <c r="R104" s="102">
        <f t="shared" si="16"/>
        <v>100</v>
      </c>
    </row>
    <row r="105" spans="1:18" ht="15" outlineLevel="2">
      <c r="A105" s="31" t="s">
        <v>45</v>
      </c>
      <c r="B105" s="27" t="s">
        <v>74</v>
      </c>
      <c r="C105" s="27" t="s">
        <v>79</v>
      </c>
      <c r="D105" s="27" t="s">
        <v>132</v>
      </c>
      <c r="E105" s="27" t="s">
        <v>105</v>
      </c>
      <c r="F105" s="75" t="s">
        <v>18</v>
      </c>
      <c r="G105" s="83"/>
      <c r="H105" s="79"/>
      <c r="I105" s="28"/>
      <c r="J105" s="28"/>
      <c r="K105" s="10"/>
      <c r="L105" s="46">
        <f t="shared" si="19"/>
        <v>16086</v>
      </c>
      <c r="M105" s="61">
        <f t="shared" si="19"/>
        <v>71038</v>
      </c>
      <c r="N105" s="52">
        <f t="shared" si="19"/>
        <v>71038</v>
      </c>
      <c r="O105" s="50"/>
      <c r="P105" s="29"/>
      <c r="Q105" s="47"/>
      <c r="R105" s="102">
        <f t="shared" si="16"/>
        <v>100</v>
      </c>
    </row>
    <row r="106" spans="1:18" ht="15" outlineLevel="2">
      <c r="A106" s="7" t="s">
        <v>106</v>
      </c>
      <c r="B106" s="27" t="s">
        <v>74</v>
      </c>
      <c r="C106" s="27" t="s">
        <v>79</v>
      </c>
      <c r="D106" s="27" t="s">
        <v>132</v>
      </c>
      <c r="E106" s="27" t="s">
        <v>105</v>
      </c>
      <c r="F106" s="75" t="s">
        <v>107</v>
      </c>
      <c r="G106" s="83"/>
      <c r="H106" s="79"/>
      <c r="I106" s="28"/>
      <c r="J106" s="28"/>
      <c r="K106" s="10"/>
      <c r="L106" s="46">
        <v>16086</v>
      </c>
      <c r="M106" s="61">
        <v>71038</v>
      </c>
      <c r="N106" s="86">
        <v>71038</v>
      </c>
      <c r="O106" s="50"/>
      <c r="P106" s="29"/>
      <c r="Q106" s="47"/>
      <c r="R106" s="102">
        <f t="shared" si="16"/>
        <v>100</v>
      </c>
    </row>
    <row r="107" spans="1:18" ht="25.5" outlineLevel="3">
      <c r="A107" s="7" t="s">
        <v>133</v>
      </c>
      <c r="B107" s="27" t="s">
        <v>74</v>
      </c>
      <c r="C107" s="27" t="s">
        <v>79</v>
      </c>
      <c r="D107" s="27" t="s">
        <v>132</v>
      </c>
      <c r="E107" s="27" t="s">
        <v>134</v>
      </c>
      <c r="F107" s="75"/>
      <c r="G107" s="61">
        <f>G108</f>
        <v>8355600</v>
      </c>
      <c r="H107" s="51">
        <f>H108</f>
        <v>8355600</v>
      </c>
      <c r="I107" s="28"/>
      <c r="J107" s="28"/>
      <c r="K107" s="10">
        <f>K108</f>
        <v>0</v>
      </c>
      <c r="L107" s="46"/>
      <c r="M107" s="61">
        <f>M108</f>
        <v>8355600</v>
      </c>
      <c r="N107" s="52">
        <f>N108</f>
        <v>1802053.6500000001</v>
      </c>
      <c r="O107" s="50">
        <f>O108</f>
        <v>9273000</v>
      </c>
      <c r="P107" s="29">
        <f>P108</f>
        <v>8581600</v>
      </c>
      <c r="Q107" s="47">
        <f>Q108</f>
        <v>8614200</v>
      </c>
      <c r="R107" s="102">
        <f t="shared" si="16"/>
        <v>21.567016731293982</v>
      </c>
    </row>
    <row r="108" spans="1:18" ht="76.5" outlineLevel="4">
      <c r="A108" s="7" t="s">
        <v>135</v>
      </c>
      <c r="B108" s="27" t="s">
        <v>74</v>
      </c>
      <c r="C108" s="27" t="s">
        <v>79</v>
      </c>
      <c r="D108" s="27" t="s">
        <v>132</v>
      </c>
      <c r="E108" s="27" t="s">
        <v>136</v>
      </c>
      <c r="F108" s="75"/>
      <c r="G108" s="61">
        <f>G109+G112+G115</f>
        <v>8355600</v>
      </c>
      <c r="H108" s="51">
        <f>H109+H112+H115</f>
        <v>8355600</v>
      </c>
      <c r="I108" s="28"/>
      <c r="J108" s="28"/>
      <c r="K108" s="10">
        <f>K109+K112+K115</f>
        <v>0</v>
      </c>
      <c r="L108" s="46"/>
      <c r="M108" s="61">
        <f>M109+M112+M115</f>
        <v>8355600</v>
      </c>
      <c r="N108" s="52">
        <f>N109+N112+N115</f>
        <v>1802053.6500000001</v>
      </c>
      <c r="O108" s="50">
        <f>O109+O112+O115</f>
        <v>9273000</v>
      </c>
      <c r="P108" s="29">
        <f>P109+P112+P115</f>
        <v>8581600</v>
      </c>
      <c r="Q108" s="47">
        <f>Q109+Q112+Q115</f>
        <v>8614200</v>
      </c>
      <c r="R108" s="102">
        <f t="shared" si="16"/>
        <v>21.567016731293982</v>
      </c>
    </row>
    <row r="109" spans="1:18" ht="51" outlineLevel="4">
      <c r="A109" s="30" t="s">
        <v>42</v>
      </c>
      <c r="B109" s="27" t="s">
        <v>74</v>
      </c>
      <c r="C109" s="27" t="s">
        <v>79</v>
      </c>
      <c r="D109" s="27" t="s">
        <v>132</v>
      </c>
      <c r="E109" s="27" t="s">
        <v>136</v>
      </c>
      <c r="F109" s="75" t="s">
        <v>16</v>
      </c>
      <c r="G109" s="61">
        <f>G111</f>
        <v>7400200</v>
      </c>
      <c r="H109" s="51">
        <f>H111</f>
        <v>7400200</v>
      </c>
      <c r="I109" s="28"/>
      <c r="J109" s="28"/>
      <c r="K109" s="10"/>
      <c r="L109" s="46"/>
      <c r="M109" s="61">
        <f>M111</f>
        <v>7400200</v>
      </c>
      <c r="N109" s="52">
        <f>N111</f>
        <v>1416893.36</v>
      </c>
      <c r="O109" s="50">
        <f>O111</f>
        <v>7400200</v>
      </c>
      <c r="P109" s="29">
        <f>P111</f>
        <v>7689500</v>
      </c>
      <c r="Q109" s="47">
        <f>Q111</f>
        <v>7689500</v>
      </c>
      <c r="R109" s="102">
        <f t="shared" si="16"/>
        <v>19.146690089457046</v>
      </c>
    </row>
    <row r="110" spans="1:19" s="15" customFormat="1" ht="25.5" outlineLevel="4">
      <c r="A110" s="30" t="s">
        <v>483</v>
      </c>
      <c r="B110" s="27" t="s">
        <v>74</v>
      </c>
      <c r="C110" s="27" t="s">
        <v>79</v>
      </c>
      <c r="D110" s="27" t="s">
        <v>132</v>
      </c>
      <c r="E110" s="27" t="s">
        <v>136</v>
      </c>
      <c r="F110" s="75" t="s">
        <v>482</v>
      </c>
      <c r="G110" s="61">
        <f>G111</f>
        <v>7400200</v>
      </c>
      <c r="H110" s="61">
        <f aca="true" t="shared" si="20" ref="H110:N110">H111</f>
        <v>7400200</v>
      </c>
      <c r="I110" s="61">
        <f t="shared" si="20"/>
        <v>0</v>
      </c>
      <c r="J110" s="61">
        <f t="shared" si="20"/>
        <v>0</v>
      </c>
      <c r="K110" s="61">
        <f t="shared" si="20"/>
        <v>0</v>
      </c>
      <c r="L110" s="61">
        <f t="shared" si="20"/>
        <v>0</v>
      </c>
      <c r="M110" s="61">
        <f t="shared" si="20"/>
        <v>7400200</v>
      </c>
      <c r="N110" s="61">
        <f t="shared" si="20"/>
        <v>1416893.36</v>
      </c>
      <c r="O110" s="50"/>
      <c r="P110" s="29"/>
      <c r="Q110" s="47"/>
      <c r="R110" s="102"/>
      <c r="S110" s="109"/>
    </row>
    <row r="111" spans="1:18" ht="25.5" outlineLevel="6">
      <c r="A111" s="7" t="s">
        <v>84</v>
      </c>
      <c r="B111" s="27" t="s">
        <v>74</v>
      </c>
      <c r="C111" s="27" t="s">
        <v>79</v>
      </c>
      <c r="D111" s="27" t="s">
        <v>132</v>
      </c>
      <c r="E111" s="27" t="s">
        <v>136</v>
      </c>
      <c r="F111" s="75" t="s">
        <v>137</v>
      </c>
      <c r="G111" s="83">
        <v>7400200</v>
      </c>
      <c r="H111" s="79">
        <v>7400200</v>
      </c>
      <c r="I111" s="28"/>
      <c r="J111" s="28"/>
      <c r="K111" s="10"/>
      <c r="L111" s="46"/>
      <c r="M111" s="61">
        <f>K111+J111+I111+H111+L111</f>
        <v>7400200</v>
      </c>
      <c r="N111" s="86">
        <v>1416893.36</v>
      </c>
      <c r="O111" s="50">
        <v>7400200</v>
      </c>
      <c r="P111" s="29">
        <v>7689500</v>
      </c>
      <c r="Q111" s="47">
        <v>7689500</v>
      </c>
      <c r="R111" s="102">
        <f t="shared" si="16"/>
        <v>19.146690089457046</v>
      </c>
    </row>
    <row r="112" spans="1:18" ht="25.5" outlineLevel="6">
      <c r="A112" s="31" t="s">
        <v>43</v>
      </c>
      <c r="B112" s="27" t="s">
        <v>74</v>
      </c>
      <c r="C112" s="27" t="s">
        <v>79</v>
      </c>
      <c r="D112" s="27" t="s">
        <v>132</v>
      </c>
      <c r="E112" s="27" t="s">
        <v>136</v>
      </c>
      <c r="F112" s="75" t="s">
        <v>17</v>
      </c>
      <c r="G112" s="61">
        <f>G113</f>
        <v>917400</v>
      </c>
      <c r="H112" s="51">
        <f>H113+H114</f>
        <v>917400</v>
      </c>
      <c r="I112" s="28"/>
      <c r="J112" s="28"/>
      <c r="K112" s="10">
        <f>K113+K114</f>
        <v>0</v>
      </c>
      <c r="L112" s="46"/>
      <c r="M112" s="61">
        <f>M113+M114</f>
        <v>917400</v>
      </c>
      <c r="N112" s="52">
        <f>N113+N114</f>
        <v>374269.29</v>
      </c>
      <c r="O112" s="50">
        <f>O113+O114</f>
        <v>1834800</v>
      </c>
      <c r="P112" s="29">
        <f>P113+P114</f>
        <v>857400</v>
      </c>
      <c r="Q112" s="47">
        <f>Q113+Q114</f>
        <v>889100</v>
      </c>
      <c r="R112" s="102">
        <f t="shared" si="16"/>
        <v>40.79673969914977</v>
      </c>
    </row>
    <row r="113" spans="1:18" ht="25.5" outlineLevel="6">
      <c r="A113" s="31" t="s">
        <v>44</v>
      </c>
      <c r="B113" s="27" t="s">
        <v>74</v>
      </c>
      <c r="C113" s="27" t="s">
        <v>79</v>
      </c>
      <c r="D113" s="27" t="s">
        <v>132</v>
      </c>
      <c r="E113" s="27" t="s">
        <v>136</v>
      </c>
      <c r="F113" s="75" t="s">
        <v>167</v>
      </c>
      <c r="G113" s="83">
        <f>G114</f>
        <v>917400</v>
      </c>
      <c r="H113" s="79"/>
      <c r="I113" s="28"/>
      <c r="J113" s="28"/>
      <c r="K113" s="10">
        <v>917400</v>
      </c>
      <c r="L113" s="46"/>
      <c r="M113" s="61">
        <f>K113+J113+I113+H113+L113</f>
        <v>917400</v>
      </c>
      <c r="N113" s="86">
        <v>374269.29</v>
      </c>
      <c r="O113" s="50">
        <f>O114</f>
        <v>917400</v>
      </c>
      <c r="P113" s="29">
        <v>857400</v>
      </c>
      <c r="Q113" s="47">
        <v>889100</v>
      </c>
      <c r="R113" s="102">
        <f t="shared" si="16"/>
        <v>40.79673969914977</v>
      </c>
    </row>
    <row r="114" spans="1:18" ht="38.25" outlineLevel="6">
      <c r="A114" s="7" t="s">
        <v>88</v>
      </c>
      <c r="B114" s="27" t="s">
        <v>74</v>
      </c>
      <c r="C114" s="27" t="s">
        <v>79</v>
      </c>
      <c r="D114" s="27" t="s">
        <v>132</v>
      </c>
      <c r="E114" s="27" t="s">
        <v>136</v>
      </c>
      <c r="F114" s="75" t="s">
        <v>89</v>
      </c>
      <c r="G114" s="83">
        <v>917400</v>
      </c>
      <c r="H114" s="79">
        <v>917400</v>
      </c>
      <c r="I114" s="28"/>
      <c r="J114" s="28"/>
      <c r="K114" s="10">
        <v>-917400</v>
      </c>
      <c r="L114" s="46"/>
      <c r="M114" s="104">
        <f>K114+J114+I114+H114</f>
        <v>0</v>
      </c>
      <c r="N114" s="86"/>
      <c r="O114" s="50">
        <v>917400</v>
      </c>
      <c r="P114" s="29">
        <v>0</v>
      </c>
      <c r="Q114" s="47">
        <v>0</v>
      </c>
      <c r="R114" s="102"/>
    </row>
    <row r="115" spans="1:18" ht="15" outlineLevel="6">
      <c r="A115" s="31" t="s">
        <v>45</v>
      </c>
      <c r="B115" s="27" t="s">
        <v>74</v>
      </c>
      <c r="C115" s="27" t="s">
        <v>79</v>
      </c>
      <c r="D115" s="27" t="s">
        <v>132</v>
      </c>
      <c r="E115" s="27" t="s">
        <v>136</v>
      </c>
      <c r="F115" s="75" t="s">
        <v>18</v>
      </c>
      <c r="G115" s="61">
        <f>G117+G118</f>
        <v>38000</v>
      </c>
      <c r="H115" s="51">
        <f>H117+H118</f>
        <v>38000</v>
      </c>
      <c r="I115" s="28"/>
      <c r="J115" s="28"/>
      <c r="K115" s="10"/>
      <c r="L115" s="46"/>
      <c r="M115" s="61">
        <f>M117+M118</f>
        <v>38000</v>
      </c>
      <c r="N115" s="52">
        <f>N117+N118</f>
        <v>10891</v>
      </c>
      <c r="O115" s="50">
        <f>O117+O118</f>
        <v>38000</v>
      </c>
      <c r="P115" s="29">
        <f>P117+P118</f>
        <v>34700</v>
      </c>
      <c r="Q115" s="47">
        <f>Q117+Q118</f>
        <v>35600</v>
      </c>
      <c r="R115" s="102">
        <f t="shared" si="16"/>
        <v>28.660526315789475</v>
      </c>
    </row>
    <row r="116" spans="1:19" s="15" customFormat="1" ht="25.5" outlineLevel="6">
      <c r="A116" s="7" t="s">
        <v>481</v>
      </c>
      <c r="B116" s="27" t="s">
        <v>74</v>
      </c>
      <c r="C116" s="27" t="s">
        <v>79</v>
      </c>
      <c r="D116" s="27" t="s">
        <v>132</v>
      </c>
      <c r="E116" s="27" t="s">
        <v>136</v>
      </c>
      <c r="F116" s="75" t="s">
        <v>480</v>
      </c>
      <c r="G116" s="61">
        <f>G117+G118</f>
        <v>38000</v>
      </c>
      <c r="H116" s="51"/>
      <c r="I116" s="28"/>
      <c r="J116" s="28"/>
      <c r="K116" s="10"/>
      <c r="L116" s="46"/>
      <c r="M116" s="61"/>
      <c r="N116" s="86"/>
      <c r="O116" s="50"/>
      <c r="P116" s="29"/>
      <c r="Q116" s="47"/>
      <c r="R116" s="102"/>
      <c r="S116" s="109"/>
    </row>
    <row r="117" spans="1:18" ht="25.5" outlineLevel="6">
      <c r="A117" s="7" t="s">
        <v>90</v>
      </c>
      <c r="B117" s="27" t="s">
        <v>74</v>
      </c>
      <c r="C117" s="27" t="s">
        <v>79</v>
      </c>
      <c r="D117" s="27" t="s">
        <v>132</v>
      </c>
      <c r="E117" s="27" t="s">
        <v>136</v>
      </c>
      <c r="F117" s="75" t="s">
        <v>91</v>
      </c>
      <c r="G117" s="83">
        <v>19300</v>
      </c>
      <c r="H117" s="79">
        <v>19300</v>
      </c>
      <c r="I117" s="28"/>
      <c r="J117" s="28"/>
      <c r="K117" s="10"/>
      <c r="L117" s="46"/>
      <c r="M117" s="61">
        <f>K117+J117+I117+H117+L117</f>
        <v>19300</v>
      </c>
      <c r="N117" s="86">
        <v>6390</v>
      </c>
      <c r="O117" s="50">
        <v>19300</v>
      </c>
      <c r="P117" s="29">
        <v>16000</v>
      </c>
      <c r="Q117" s="47">
        <v>16900</v>
      </c>
      <c r="R117" s="102">
        <f t="shared" si="16"/>
        <v>33.10880829015544</v>
      </c>
    </row>
    <row r="118" spans="1:18" ht="25.5" outlineLevel="6">
      <c r="A118" s="7" t="s">
        <v>92</v>
      </c>
      <c r="B118" s="27" t="s">
        <v>74</v>
      </c>
      <c r="C118" s="27" t="s">
        <v>79</v>
      </c>
      <c r="D118" s="27" t="s">
        <v>132</v>
      </c>
      <c r="E118" s="27" t="s">
        <v>136</v>
      </c>
      <c r="F118" s="75" t="s">
        <v>93</v>
      </c>
      <c r="G118" s="83">
        <v>18700</v>
      </c>
      <c r="H118" s="79">
        <v>18700</v>
      </c>
      <c r="I118" s="28"/>
      <c r="J118" s="28"/>
      <c r="K118" s="10"/>
      <c r="L118" s="46"/>
      <c r="M118" s="61">
        <f>K118+J118+I118+H118+L118</f>
        <v>18700</v>
      </c>
      <c r="N118" s="86">
        <v>4501</v>
      </c>
      <c r="O118" s="50">
        <v>18700</v>
      </c>
      <c r="P118" s="29">
        <v>18700</v>
      </c>
      <c r="Q118" s="47">
        <v>18700</v>
      </c>
      <c r="R118" s="102">
        <f t="shared" si="16"/>
        <v>24.06951871657754</v>
      </c>
    </row>
    <row r="119" spans="1:18" ht="25.5" outlineLevel="3">
      <c r="A119" s="7" t="s">
        <v>124</v>
      </c>
      <c r="B119" s="27" t="s">
        <v>74</v>
      </c>
      <c r="C119" s="27" t="s">
        <v>79</v>
      </c>
      <c r="D119" s="27" t="s">
        <v>132</v>
      </c>
      <c r="E119" s="27" t="s">
        <v>125</v>
      </c>
      <c r="F119" s="75"/>
      <c r="G119" s="61">
        <f>G120+G124+G128</f>
        <v>1144800</v>
      </c>
      <c r="H119" s="51">
        <f>H120+H124+H128</f>
        <v>1144800</v>
      </c>
      <c r="I119" s="28"/>
      <c r="J119" s="28"/>
      <c r="K119" s="10">
        <f>K120+K124+K128</f>
        <v>0</v>
      </c>
      <c r="L119" s="46"/>
      <c r="M119" s="61">
        <f>M120+M124+M128</f>
        <v>1144840</v>
      </c>
      <c r="N119" s="52">
        <f>N120+N124+N128</f>
        <v>90260</v>
      </c>
      <c r="O119" s="50">
        <f>O120+O124+O128</f>
        <v>2289680</v>
      </c>
      <c r="P119" s="29">
        <f>P120+P124+P128</f>
        <v>1097840</v>
      </c>
      <c r="Q119" s="47">
        <f>Q120+Q124+Q128</f>
        <v>648440</v>
      </c>
      <c r="R119" s="102">
        <f t="shared" si="16"/>
        <v>7.884071136578037</v>
      </c>
    </row>
    <row r="120" spans="1:18" ht="76.5" outlineLevel="5">
      <c r="A120" s="7" t="s">
        <v>138</v>
      </c>
      <c r="B120" s="27" t="s">
        <v>74</v>
      </c>
      <c r="C120" s="27" t="s">
        <v>79</v>
      </c>
      <c r="D120" s="27" t="s">
        <v>132</v>
      </c>
      <c r="E120" s="27" t="s">
        <v>139</v>
      </c>
      <c r="F120" s="75"/>
      <c r="G120" s="61">
        <f>G121</f>
        <v>29600</v>
      </c>
      <c r="H120" s="51">
        <f>H121</f>
        <v>29600</v>
      </c>
      <c r="I120" s="28"/>
      <c r="J120" s="28"/>
      <c r="K120" s="10">
        <f>K121</f>
        <v>0</v>
      </c>
      <c r="L120" s="46"/>
      <c r="M120" s="61">
        <f>M121</f>
        <v>29600</v>
      </c>
      <c r="N120" s="52">
        <f>N121</f>
        <v>29600</v>
      </c>
      <c r="O120" s="50">
        <f>O121</f>
        <v>59200</v>
      </c>
      <c r="P120" s="29">
        <f>P121</f>
        <v>0</v>
      </c>
      <c r="Q120" s="47">
        <f>Q121</f>
        <v>0</v>
      </c>
      <c r="R120" s="102">
        <f t="shared" si="16"/>
        <v>100</v>
      </c>
    </row>
    <row r="121" spans="1:18" ht="25.5" outlineLevel="5">
      <c r="A121" s="31" t="s">
        <v>43</v>
      </c>
      <c r="B121" s="27" t="s">
        <v>74</v>
      </c>
      <c r="C121" s="27" t="s">
        <v>79</v>
      </c>
      <c r="D121" s="27" t="s">
        <v>132</v>
      </c>
      <c r="E121" s="27" t="s">
        <v>139</v>
      </c>
      <c r="F121" s="75" t="s">
        <v>17</v>
      </c>
      <c r="G121" s="61">
        <f>G122</f>
        <v>29600</v>
      </c>
      <c r="H121" s="51">
        <f>H122+H123</f>
        <v>29600</v>
      </c>
      <c r="I121" s="28"/>
      <c r="J121" s="28"/>
      <c r="K121" s="10">
        <f>K122+K123</f>
        <v>0</v>
      </c>
      <c r="L121" s="46"/>
      <c r="M121" s="61">
        <f>M122+M123</f>
        <v>29600</v>
      </c>
      <c r="N121" s="52">
        <f>N122+N123</f>
        <v>29600</v>
      </c>
      <c r="O121" s="50">
        <f>O122+O123</f>
        <v>59200</v>
      </c>
      <c r="P121" s="29">
        <f>P122+P123</f>
        <v>0</v>
      </c>
      <c r="Q121" s="47">
        <f>Q122+Q123</f>
        <v>0</v>
      </c>
      <c r="R121" s="102">
        <f t="shared" si="16"/>
        <v>100</v>
      </c>
    </row>
    <row r="122" spans="1:18" ht="25.5" outlineLevel="5">
      <c r="A122" s="31" t="s">
        <v>44</v>
      </c>
      <c r="B122" s="27" t="s">
        <v>74</v>
      </c>
      <c r="C122" s="27" t="s">
        <v>79</v>
      </c>
      <c r="D122" s="27" t="s">
        <v>132</v>
      </c>
      <c r="E122" s="27" t="s">
        <v>139</v>
      </c>
      <c r="F122" s="75" t="s">
        <v>167</v>
      </c>
      <c r="G122" s="83">
        <f>G123</f>
        <v>29600</v>
      </c>
      <c r="H122" s="79"/>
      <c r="I122" s="28"/>
      <c r="J122" s="28"/>
      <c r="K122" s="10">
        <v>29600</v>
      </c>
      <c r="L122" s="46"/>
      <c r="M122" s="61">
        <f>K122+J122+I122+H122+L122</f>
        <v>29600</v>
      </c>
      <c r="N122" s="86">
        <v>29600</v>
      </c>
      <c r="O122" s="50">
        <f>O123</f>
        <v>29600</v>
      </c>
      <c r="P122" s="29">
        <f>P123</f>
        <v>0</v>
      </c>
      <c r="Q122" s="47">
        <f>Q123</f>
        <v>0</v>
      </c>
      <c r="R122" s="102">
        <f t="shared" si="16"/>
        <v>100</v>
      </c>
    </row>
    <row r="123" spans="1:18" ht="38.25" outlineLevel="6">
      <c r="A123" s="7" t="s">
        <v>88</v>
      </c>
      <c r="B123" s="27" t="s">
        <v>74</v>
      </c>
      <c r="C123" s="27" t="s">
        <v>79</v>
      </c>
      <c r="D123" s="27" t="s">
        <v>132</v>
      </c>
      <c r="E123" s="27" t="s">
        <v>139</v>
      </c>
      <c r="F123" s="75" t="s">
        <v>89</v>
      </c>
      <c r="G123" s="83">
        <v>29600</v>
      </c>
      <c r="H123" s="79">
        <v>29600</v>
      </c>
      <c r="I123" s="28"/>
      <c r="J123" s="28"/>
      <c r="K123" s="10">
        <v>-29600</v>
      </c>
      <c r="L123" s="46"/>
      <c r="M123" s="104">
        <f>K123+J123+I123+H123</f>
        <v>0</v>
      </c>
      <c r="N123" s="86"/>
      <c r="O123" s="50">
        <v>29600</v>
      </c>
      <c r="P123" s="29">
        <v>0</v>
      </c>
      <c r="Q123" s="47">
        <v>0</v>
      </c>
      <c r="R123" s="102"/>
    </row>
    <row r="124" spans="1:18" ht="76.5" outlineLevel="5">
      <c r="A124" s="7" t="s">
        <v>140</v>
      </c>
      <c r="B124" s="27" t="s">
        <v>74</v>
      </c>
      <c r="C124" s="27" t="s">
        <v>79</v>
      </c>
      <c r="D124" s="27" t="s">
        <v>132</v>
      </c>
      <c r="E124" s="27" t="s">
        <v>141</v>
      </c>
      <c r="F124" s="75"/>
      <c r="G124" s="61">
        <f>G125</f>
        <v>763900</v>
      </c>
      <c r="H124" s="51">
        <f>H125</f>
        <v>763900</v>
      </c>
      <c r="I124" s="28"/>
      <c r="J124" s="28"/>
      <c r="K124" s="10">
        <f>K125</f>
        <v>0</v>
      </c>
      <c r="L124" s="46"/>
      <c r="M124" s="61">
        <f>M125</f>
        <v>763940</v>
      </c>
      <c r="N124" s="52">
        <f>N125</f>
        <v>60660</v>
      </c>
      <c r="O124" s="50">
        <f>O125</f>
        <v>1527880</v>
      </c>
      <c r="P124" s="29">
        <f>P125</f>
        <v>823740</v>
      </c>
      <c r="Q124" s="47">
        <f>Q125</f>
        <v>376340</v>
      </c>
      <c r="R124" s="102">
        <f t="shared" si="16"/>
        <v>7.940414168651988</v>
      </c>
    </row>
    <row r="125" spans="1:18" ht="25.5" outlineLevel="5">
      <c r="A125" s="31" t="s">
        <v>43</v>
      </c>
      <c r="B125" s="27" t="s">
        <v>74</v>
      </c>
      <c r="C125" s="27" t="s">
        <v>79</v>
      </c>
      <c r="D125" s="27" t="s">
        <v>132</v>
      </c>
      <c r="E125" s="27" t="s">
        <v>141</v>
      </c>
      <c r="F125" s="75" t="s">
        <v>17</v>
      </c>
      <c r="G125" s="61">
        <f>G126</f>
        <v>763900</v>
      </c>
      <c r="H125" s="51">
        <f>H126+H127</f>
        <v>763900</v>
      </c>
      <c r="I125" s="28"/>
      <c r="J125" s="28"/>
      <c r="K125" s="10">
        <f>K126+K127</f>
        <v>0</v>
      </c>
      <c r="L125" s="46"/>
      <c r="M125" s="61">
        <f>M126+M127</f>
        <v>763940</v>
      </c>
      <c r="N125" s="52">
        <f>N126+N127</f>
        <v>60660</v>
      </c>
      <c r="O125" s="50">
        <f>O126+O127</f>
        <v>1527880</v>
      </c>
      <c r="P125" s="29">
        <f>P126+P127</f>
        <v>823740</v>
      </c>
      <c r="Q125" s="47">
        <f>Q126+Q127</f>
        <v>376340</v>
      </c>
      <c r="R125" s="102">
        <f t="shared" si="16"/>
        <v>7.940414168651988</v>
      </c>
    </row>
    <row r="126" spans="1:18" ht="25.5" outlineLevel="5">
      <c r="A126" s="31" t="s">
        <v>44</v>
      </c>
      <c r="B126" s="27" t="s">
        <v>74</v>
      </c>
      <c r="C126" s="27" t="s">
        <v>79</v>
      </c>
      <c r="D126" s="27" t="s">
        <v>132</v>
      </c>
      <c r="E126" s="27" t="s">
        <v>141</v>
      </c>
      <c r="F126" s="75" t="s">
        <v>167</v>
      </c>
      <c r="G126" s="83">
        <f>G127</f>
        <v>763900</v>
      </c>
      <c r="H126" s="79"/>
      <c r="I126" s="28"/>
      <c r="J126" s="28"/>
      <c r="K126" s="10">
        <v>763940</v>
      </c>
      <c r="L126" s="46"/>
      <c r="M126" s="61">
        <f>K126+J126+I126+H126+L126</f>
        <v>763940</v>
      </c>
      <c r="N126" s="86">
        <v>60660</v>
      </c>
      <c r="O126" s="50">
        <f>O127</f>
        <v>763940</v>
      </c>
      <c r="P126" s="29">
        <v>823740</v>
      </c>
      <c r="Q126" s="47">
        <v>376340</v>
      </c>
      <c r="R126" s="102">
        <f t="shared" si="16"/>
        <v>7.940414168651988</v>
      </c>
    </row>
    <row r="127" spans="1:18" ht="38.25" outlineLevel="6">
      <c r="A127" s="7" t="s">
        <v>88</v>
      </c>
      <c r="B127" s="27" t="s">
        <v>74</v>
      </c>
      <c r="C127" s="27" t="s">
        <v>79</v>
      </c>
      <c r="D127" s="27" t="s">
        <v>132</v>
      </c>
      <c r="E127" s="27" t="s">
        <v>141</v>
      </c>
      <c r="F127" s="75" t="s">
        <v>89</v>
      </c>
      <c r="G127" s="83">
        <v>763900</v>
      </c>
      <c r="H127" s="79">
        <v>763900</v>
      </c>
      <c r="I127" s="28">
        <v>40</v>
      </c>
      <c r="J127" s="28"/>
      <c r="K127" s="10">
        <v>-763940</v>
      </c>
      <c r="L127" s="46"/>
      <c r="M127" s="104">
        <f>K127+J127+I127+H127</f>
        <v>0</v>
      </c>
      <c r="N127" s="86"/>
      <c r="O127" s="50">
        <v>763940</v>
      </c>
      <c r="P127" s="29">
        <v>0</v>
      </c>
      <c r="Q127" s="47">
        <v>0</v>
      </c>
      <c r="R127" s="102"/>
    </row>
    <row r="128" spans="1:18" ht="76.5" outlineLevel="5">
      <c r="A128" s="7" t="s">
        <v>142</v>
      </c>
      <c r="B128" s="27" t="s">
        <v>74</v>
      </c>
      <c r="C128" s="27" t="s">
        <v>79</v>
      </c>
      <c r="D128" s="27" t="s">
        <v>132</v>
      </c>
      <c r="E128" s="27" t="s">
        <v>143</v>
      </c>
      <c r="F128" s="75"/>
      <c r="G128" s="61">
        <f>G129</f>
        <v>351300</v>
      </c>
      <c r="H128" s="51">
        <f>H129</f>
        <v>351300</v>
      </c>
      <c r="I128" s="28"/>
      <c r="J128" s="28"/>
      <c r="K128" s="10">
        <f>K129</f>
        <v>0</v>
      </c>
      <c r="L128" s="46"/>
      <c r="M128" s="61">
        <f>M129</f>
        <v>351300</v>
      </c>
      <c r="N128" s="86"/>
      <c r="O128" s="50">
        <f>O129</f>
        <v>702600</v>
      </c>
      <c r="P128" s="29">
        <f>P129</f>
        <v>274100</v>
      </c>
      <c r="Q128" s="47">
        <f>Q129</f>
        <v>272100</v>
      </c>
      <c r="R128" s="102"/>
    </row>
    <row r="129" spans="1:18" ht="25.5" outlineLevel="5">
      <c r="A129" s="31" t="s">
        <v>43</v>
      </c>
      <c r="B129" s="27" t="s">
        <v>74</v>
      </c>
      <c r="C129" s="27" t="s">
        <v>79</v>
      </c>
      <c r="D129" s="27" t="s">
        <v>132</v>
      </c>
      <c r="E129" s="27" t="s">
        <v>143</v>
      </c>
      <c r="F129" s="75" t="s">
        <v>17</v>
      </c>
      <c r="G129" s="61">
        <f>G130</f>
        <v>351300</v>
      </c>
      <c r="H129" s="51">
        <f>H130+H131</f>
        <v>351300</v>
      </c>
      <c r="I129" s="28"/>
      <c r="J129" s="28"/>
      <c r="K129" s="10">
        <f>K130+K131</f>
        <v>0</v>
      </c>
      <c r="L129" s="46"/>
      <c r="M129" s="61">
        <f>M130+M131</f>
        <v>351300</v>
      </c>
      <c r="N129" s="86"/>
      <c r="O129" s="50">
        <f>O130+O131</f>
        <v>702600</v>
      </c>
      <c r="P129" s="29">
        <f>P130+P131</f>
        <v>274100</v>
      </c>
      <c r="Q129" s="47">
        <f>Q130+Q131</f>
        <v>272100</v>
      </c>
      <c r="R129" s="102"/>
    </row>
    <row r="130" spans="1:18" ht="25.5" outlineLevel="5">
      <c r="A130" s="31" t="s">
        <v>44</v>
      </c>
      <c r="B130" s="27" t="s">
        <v>74</v>
      </c>
      <c r="C130" s="27" t="s">
        <v>79</v>
      </c>
      <c r="D130" s="27" t="s">
        <v>132</v>
      </c>
      <c r="E130" s="27" t="s">
        <v>143</v>
      </c>
      <c r="F130" s="75" t="s">
        <v>167</v>
      </c>
      <c r="G130" s="83">
        <f>G131</f>
        <v>351300</v>
      </c>
      <c r="H130" s="79"/>
      <c r="I130" s="28"/>
      <c r="J130" s="28"/>
      <c r="K130" s="10">
        <v>351300</v>
      </c>
      <c r="L130" s="46"/>
      <c r="M130" s="61">
        <f>K130+J130+I130+H130+L130</f>
        <v>351300</v>
      </c>
      <c r="N130" s="86"/>
      <c r="O130" s="50">
        <f>O131</f>
        <v>351300</v>
      </c>
      <c r="P130" s="29">
        <v>274100</v>
      </c>
      <c r="Q130" s="47">
        <v>272100</v>
      </c>
      <c r="R130" s="102"/>
    </row>
    <row r="131" spans="1:18" ht="38.25" outlineLevel="6">
      <c r="A131" s="7" t="s">
        <v>88</v>
      </c>
      <c r="B131" s="27" t="s">
        <v>74</v>
      </c>
      <c r="C131" s="27" t="s">
        <v>79</v>
      </c>
      <c r="D131" s="27" t="s">
        <v>132</v>
      </c>
      <c r="E131" s="27" t="s">
        <v>143</v>
      </c>
      <c r="F131" s="75" t="s">
        <v>89</v>
      </c>
      <c r="G131" s="83">
        <v>351300</v>
      </c>
      <c r="H131" s="79">
        <v>351300</v>
      </c>
      <c r="I131" s="28"/>
      <c r="J131" s="28"/>
      <c r="K131" s="10">
        <v>-351300</v>
      </c>
      <c r="L131" s="46"/>
      <c r="M131" s="104">
        <f>K131+J131+I131+H131</f>
        <v>0</v>
      </c>
      <c r="N131" s="86"/>
      <c r="O131" s="50">
        <v>351300</v>
      </c>
      <c r="P131" s="29">
        <v>0</v>
      </c>
      <c r="Q131" s="47">
        <v>0</v>
      </c>
      <c r="R131" s="102"/>
    </row>
    <row r="132" spans="1:18" ht="25.5" outlineLevel="2">
      <c r="A132" s="7" t="s">
        <v>144</v>
      </c>
      <c r="B132" s="27" t="s">
        <v>74</v>
      </c>
      <c r="C132" s="27" t="s">
        <v>79</v>
      </c>
      <c r="D132" s="27" t="s">
        <v>145</v>
      </c>
      <c r="E132" s="27"/>
      <c r="F132" s="75"/>
      <c r="G132" s="61">
        <f aca="true" t="shared" si="21" ref="G132:H134">G133</f>
        <v>45400</v>
      </c>
      <c r="H132" s="51">
        <f t="shared" si="21"/>
        <v>45400</v>
      </c>
      <c r="I132" s="28"/>
      <c r="J132" s="28"/>
      <c r="K132" s="10">
        <f>K133</f>
        <v>0</v>
      </c>
      <c r="L132" s="46"/>
      <c r="M132" s="61">
        <f>M133</f>
        <v>122200</v>
      </c>
      <c r="N132" s="86"/>
      <c r="O132" s="50">
        <f aca="true" t="shared" si="22" ref="O132:Q134">O133</f>
        <v>90800</v>
      </c>
      <c r="P132" s="29">
        <f t="shared" si="22"/>
        <v>65800</v>
      </c>
      <c r="Q132" s="47">
        <f t="shared" si="22"/>
        <v>52000</v>
      </c>
      <c r="R132" s="102"/>
    </row>
    <row r="133" spans="1:18" ht="25.5" outlineLevel="3">
      <c r="A133" s="7" t="s">
        <v>124</v>
      </c>
      <c r="B133" s="27" t="s">
        <v>74</v>
      </c>
      <c r="C133" s="27" t="s">
        <v>79</v>
      </c>
      <c r="D133" s="27" t="s">
        <v>145</v>
      </c>
      <c r="E133" s="27" t="s">
        <v>125</v>
      </c>
      <c r="F133" s="75"/>
      <c r="G133" s="61">
        <f t="shared" si="21"/>
        <v>45400</v>
      </c>
      <c r="H133" s="51">
        <f t="shared" si="21"/>
        <v>45400</v>
      </c>
      <c r="I133" s="28"/>
      <c r="J133" s="28"/>
      <c r="K133" s="10">
        <f>K134</f>
        <v>0</v>
      </c>
      <c r="L133" s="46"/>
      <c r="M133" s="61">
        <f>M134</f>
        <v>122200</v>
      </c>
      <c r="N133" s="86"/>
      <c r="O133" s="50">
        <f t="shared" si="22"/>
        <v>90800</v>
      </c>
      <c r="P133" s="29">
        <f t="shared" si="22"/>
        <v>65800</v>
      </c>
      <c r="Q133" s="47">
        <f t="shared" si="22"/>
        <v>52000</v>
      </c>
      <c r="R133" s="102"/>
    </row>
    <row r="134" spans="1:18" ht="38.25" outlineLevel="5">
      <c r="A134" s="7" t="s">
        <v>146</v>
      </c>
      <c r="B134" s="27" t="s">
        <v>74</v>
      </c>
      <c r="C134" s="27" t="s">
        <v>79</v>
      </c>
      <c r="D134" s="27" t="s">
        <v>145</v>
      </c>
      <c r="E134" s="27" t="s">
        <v>147</v>
      </c>
      <c r="F134" s="75"/>
      <c r="G134" s="61">
        <f t="shared" si="21"/>
        <v>45400</v>
      </c>
      <c r="H134" s="51">
        <f t="shared" si="21"/>
        <v>45400</v>
      </c>
      <c r="I134" s="28"/>
      <c r="J134" s="28"/>
      <c r="K134" s="10">
        <f>K135</f>
        <v>0</v>
      </c>
      <c r="L134" s="46"/>
      <c r="M134" s="61">
        <f>M135</f>
        <v>122200</v>
      </c>
      <c r="N134" s="86"/>
      <c r="O134" s="50">
        <f t="shared" si="22"/>
        <v>90800</v>
      </c>
      <c r="P134" s="29">
        <f t="shared" si="22"/>
        <v>65800</v>
      </c>
      <c r="Q134" s="47">
        <f t="shared" si="22"/>
        <v>52000</v>
      </c>
      <c r="R134" s="102"/>
    </row>
    <row r="135" spans="1:18" ht="25.5" outlineLevel="5">
      <c r="A135" s="31" t="s">
        <v>43</v>
      </c>
      <c r="B135" s="27" t="s">
        <v>74</v>
      </c>
      <c r="C135" s="27" t="s">
        <v>79</v>
      </c>
      <c r="D135" s="27" t="s">
        <v>145</v>
      </c>
      <c r="E135" s="27" t="s">
        <v>147</v>
      </c>
      <c r="F135" s="75" t="s">
        <v>17</v>
      </c>
      <c r="G135" s="61">
        <f>G136</f>
        <v>45400</v>
      </c>
      <c r="H135" s="51">
        <f>H136+H137</f>
        <v>45400</v>
      </c>
      <c r="I135" s="28"/>
      <c r="J135" s="28"/>
      <c r="K135" s="10">
        <f>K136+K137</f>
        <v>0</v>
      </c>
      <c r="L135" s="46"/>
      <c r="M135" s="61">
        <f>M136+M137</f>
        <v>122200</v>
      </c>
      <c r="N135" s="86"/>
      <c r="O135" s="50">
        <f>O136+O137</f>
        <v>90800</v>
      </c>
      <c r="P135" s="29">
        <f>P136+P137</f>
        <v>65800</v>
      </c>
      <c r="Q135" s="47">
        <f>Q136+Q137</f>
        <v>52000</v>
      </c>
      <c r="R135" s="102"/>
    </row>
    <row r="136" spans="1:18" ht="25.5" outlineLevel="5">
      <c r="A136" s="31" t="s">
        <v>44</v>
      </c>
      <c r="B136" s="27" t="s">
        <v>74</v>
      </c>
      <c r="C136" s="27" t="s">
        <v>79</v>
      </c>
      <c r="D136" s="27" t="s">
        <v>145</v>
      </c>
      <c r="E136" s="27" t="s">
        <v>147</v>
      </c>
      <c r="F136" s="75" t="s">
        <v>167</v>
      </c>
      <c r="G136" s="83">
        <f>G137</f>
        <v>45400</v>
      </c>
      <c r="H136" s="79"/>
      <c r="I136" s="28"/>
      <c r="J136" s="28"/>
      <c r="K136" s="10">
        <v>45400</v>
      </c>
      <c r="L136" s="46"/>
      <c r="M136" s="61">
        <v>122200</v>
      </c>
      <c r="N136" s="86"/>
      <c r="O136" s="50">
        <f>O137</f>
        <v>45400</v>
      </c>
      <c r="P136" s="29">
        <v>65800</v>
      </c>
      <c r="Q136" s="47">
        <v>52000</v>
      </c>
      <c r="R136" s="102"/>
    </row>
    <row r="137" spans="1:18" ht="38.25" outlineLevel="6">
      <c r="A137" s="7" t="s">
        <v>88</v>
      </c>
      <c r="B137" s="27" t="s">
        <v>74</v>
      </c>
      <c r="C137" s="27" t="s">
        <v>79</v>
      </c>
      <c r="D137" s="27" t="s">
        <v>145</v>
      </c>
      <c r="E137" s="27" t="s">
        <v>147</v>
      </c>
      <c r="F137" s="75" t="s">
        <v>89</v>
      </c>
      <c r="G137" s="83">
        <v>45400</v>
      </c>
      <c r="H137" s="79">
        <v>45400</v>
      </c>
      <c r="I137" s="28"/>
      <c r="J137" s="28"/>
      <c r="K137" s="10">
        <v>-45400</v>
      </c>
      <c r="L137" s="46"/>
      <c r="M137" s="104">
        <f>K137+J137+I137+H137</f>
        <v>0</v>
      </c>
      <c r="N137" s="86"/>
      <c r="O137" s="50">
        <v>45400</v>
      </c>
      <c r="P137" s="29">
        <v>0</v>
      </c>
      <c r="Q137" s="47">
        <v>0</v>
      </c>
      <c r="R137" s="102"/>
    </row>
    <row r="138" spans="1:18" ht="15" outlineLevel="1">
      <c r="A138" s="7" t="s">
        <v>148</v>
      </c>
      <c r="B138" s="27" t="s">
        <v>74</v>
      </c>
      <c r="C138" s="27" t="s">
        <v>97</v>
      </c>
      <c r="D138" s="27" t="s">
        <v>15</v>
      </c>
      <c r="E138" s="27" t="s">
        <v>15</v>
      </c>
      <c r="F138" s="75" t="s">
        <v>15</v>
      </c>
      <c r="G138" s="61">
        <f>G139+G148+G167</f>
        <v>24663400</v>
      </c>
      <c r="H138" s="51">
        <f>H139+H148+H167</f>
        <v>24663400</v>
      </c>
      <c r="I138" s="28"/>
      <c r="J138" s="28"/>
      <c r="K138" s="10">
        <f aca="true" t="shared" si="23" ref="K138:Q138">K139+K148+K167</f>
        <v>30437180.27</v>
      </c>
      <c r="L138" s="46">
        <f t="shared" si="23"/>
        <v>1264904</v>
      </c>
      <c r="M138" s="61">
        <f t="shared" si="23"/>
        <v>66755484.269999996</v>
      </c>
      <c r="N138" s="52">
        <f t="shared" si="23"/>
        <v>41142490.489999995</v>
      </c>
      <c r="O138" s="50">
        <f t="shared" si="23"/>
        <v>80700600</v>
      </c>
      <c r="P138" s="29">
        <f t="shared" si="23"/>
        <v>25439200</v>
      </c>
      <c r="Q138" s="47">
        <f t="shared" si="23"/>
        <v>24584700</v>
      </c>
      <c r="R138" s="102">
        <f t="shared" si="16"/>
        <v>61.63162613515708</v>
      </c>
    </row>
    <row r="139" spans="1:18" ht="15" outlineLevel="2">
      <c r="A139" s="7" t="s">
        <v>149</v>
      </c>
      <c r="B139" s="27" t="s">
        <v>74</v>
      </c>
      <c r="C139" s="27" t="s">
        <v>97</v>
      </c>
      <c r="D139" s="27" t="s">
        <v>150</v>
      </c>
      <c r="E139" s="27" t="s">
        <v>15</v>
      </c>
      <c r="F139" s="75" t="s">
        <v>15</v>
      </c>
      <c r="G139" s="61">
        <f>G140</f>
        <v>1761000</v>
      </c>
      <c r="H139" s="51">
        <f>H140</f>
        <v>1761000</v>
      </c>
      <c r="I139" s="28"/>
      <c r="J139" s="28"/>
      <c r="K139" s="10">
        <f aca="true" t="shared" si="24" ref="K139:Q140">K140</f>
        <v>4107000</v>
      </c>
      <c r="L139" s="46"/>
      <c r="M139" s="61">
        <f t="shared" si="24"/>
        <v>5868000</v>
      </c>
      <c r="N139" s="52">
        <f t="shared" si="24"/>
        <v>978000</v>
      </c>
      <c r="O139" s="50">
        <f t="shared" si="24"/>
        <v>1761000</v>
      </c>
      <c r="P139" s="29">
        <f t="shared" si="24"/>
        <v>1761000</v>
      </c>
      <c r="Q139" s="47">
        <f t="shared" si="24"/>
        <v>1761000</v>
      </c>
      <c r="R139" s="102">
        <f aca="true" t="shared" si="25" ref="R139:R186">N139/M139*100</f>
        <v>16.666666666666664</v>
      </c>
    </row>
    <row r="140" spans="1:18" ht="15" outlineLevel="3">
      <c r="A140" s="7" t="s">
        <v>151</v>
      </c>
      <c r="B140" s="27" t="s">
        <v>74</v>
      </c>
      <c r="C140" s="27" t="s">
        <v>97</v>
      </c>
      <c r="D140" s="27" t="s">
        <v>150</v>
      </c>
      <c r="E140" s="27" t="s">
        <v>152</v>
      </c>
      <c r="F140" s="75" t="s">
        <v>15</v>
      </c>
      <c r="G140" s="61">
        <f>G141</f>
        <v>1761000</v>
      </c>
      <c r="H140" s="51">
        <f>H141</f>
        <v>1761000</v>
      </c>
      <c r="I140" s="28"/>
      <c r="J140" s="28"/>
      <c r="K140" s="10">
        <f t="shared" si="24"/>
        <v>4107000</v>
      </c>
      <c r="L140" s="46"/>
      <c r="M140" s="61">
        <f t="shared" si="24"/>
        <v>5868000</v>
      </c>
      <c r="N140" s="52">
        <f t="shared" si="24"/>
        <v>978000</v>
      </c>
      <c r="O140" s="50">
        <f t="shared" si="24"/>
        <v>1761000</v>
      </c>
      <c r="P140" s="29">
        <f t="shared" si="24"/>
        <v>1761000</v>
      </c>
      <c r="Q140" s="47">
        <f t="shared" si="24"/>
        <v>1761000</v>
      </c>
      <c r="R140" s="102">
        <f t="shared" si="25"/>
        <v>16.666666666666664</v>
      </c>
    </row>
    <row r="141" spans="1:18" ht="38.25" outlineLevel="4">
      <c r="A141" s="7" t="s">
        <v>153</v>
      </c>
      <c r="B141" s="27" t="s">
        <v>74</v>
      </c>
      <c r="C141" s="27" t="s">
        <v>97</v>
      </c>
      <c r="D141" s="27" t="s">
        <v>150</v>
      </c>
      <c r="E141" s="27" t="s">
        <v>154</v>
      </c>
      <c r="F141" s="75" t="s">
        <v>15</v>
      </c>
      <c r="G141" s="61">
        <f>G142+G145</f>
        <v>1761000</v>
      </c>
      <c r="H141" s="51">
        <f>H142+H145</f>
        <v>1761000</v>
      </c>
      <c r="I141" s="28"/>
      <c r="J141" s="28"/>
      <c r="K141" s="10">
        <f>K142+K145</f>
        <v>4107000</v>
      </c>
      <c r="L141" s="46"/>
      <c r="M141" s="61">
        <f>M142+M145</f>
        <v>5868000</v>
      </c>
      <c r="N141" s="52">
        <f>N142+N145</f>
        <v>978000</v>
      </c>
      <c r="O141" s="50">
        <f>O145</f>
        <v>1761000</v>
      </c>
      <c r="P141" s="29">
        <f>P145</f>
        <v>1761000</v>
      </c>
      <c r="Q141" s="47">
        <f>Q145</f>
        <v>1761000</v>
      </c>
      <c r="R141" s="102">
        <f t="shared" si="25"/>
        <v>16.666666666666664</v>
      </c>
    </row>
    <row r="142" spans="1:18" ht="76.5" outlineLevel="4">
      <c r="A142" s="7" t="s">
        <v>29</v>
      </c>
      <c r="B142" s="27" t="s">
        <v>74</v>
      </c>
      <c r="C142" s="32" t="s">
        <v>97</v>
      </c>
      <c r="D142" s="32" t="s">
        <v>150</v>
      </c>
      <c r="E142" s="32" t="s">
        <v>62</v>
      </c>
      <c r="F142" s="76"/>
      <c r="G142" s="83"/>
      <c r="H142" s="79"/>
      <c r="I142" s="28"/>
      <c r="J142" s="28"/>
      <c r="K142" s="10">
        <f>K143</f>
        <v>4107000</v>
      </c>
      <c r="L142" s="46"/>
      <c r="M142" s="61">
        <f>M143</f>
        <v>4107000</v>
      </c>
      <c r="N142" s="52">
        <f>N143</f>
        <v>684500</v>
      </c>
      <c r="O142" s="50"/>
      <c r="P142" s="29"/>
      <c r="Q142" s="47"/>
      <c r="R142" s="102">
        <f t="shared" si="25"/>
        <v>16.666666666666664</v>
      </c>
    </row>
    <row r="143" spans="1:18" ht="15" outlineLevel="4">
      <c r="A143" s="31" t="s">
        <v>45</v>
      </c>
      <c r="B143" s="27" t="s">
        <v>74</v>
      </c>
      <c r="C143" s="32" t="s">
        <v>97</v>
      </c>
      <c r="D143" s="32" t="s">
        <v>150</v>
      </c>
      <c r="E143" s="32" t="s">
        <v>62</v>
      </c>
      <c r="F143" s="76" t="s">
        <v>18</v>
      </c>
      <c r="G143" s="83"/>
      <c r="H143" s="79"/>
      <c r="I143" s="28"/>
      <c r="J143" s="28"/>
      <c r="K143" s="10">
        <f>K144</f>
        <v>4107000</v>
      </c>
      <c r="L143" s="46"/>
      <c r="M143" s="61">
        <f>M144</f>
        <v>4107000</v>
      </c>
      <c r="N143" s="52">
        <f>N144</f>
        <v>684500</v>
      </c>
      <c r="O143" s="50"/>
      <c r="P143" s="29"/>
      <c r="Q143" s="47"/>
      <c r="R143" s="102">
        <f t="shared" si="25"/>
        <v>16.666666666666664</v>
      </c>
    </row>
    <row r="144" spans="1:18" ht="51" outlineLevel="4">
      <c r="A144" s="7" t="s">
        <v>157</v>
      </c>
      <c r="B144" s="27" t="s">
        <v>74</v>
      </c>
      <c r="C144" s="32" t="s">
        <v>97</v>
      </c>
      <c r="D144" s="32" t="s">
        <v>150</v>
      </c>
      <c r="E144" s="32" t="s">
        <v>62</v>
      </c>
      <c r="F144" s="76" t="s">
        <v>158</v>
      </c>
      <c r="G144" s="83"/>
      <c r="H144" s="79"/>
      <c r="I144" s="28"/>
      <c r="J144" s="28"/>
      <c r="K144" s="10">
        <v>4107000</v>
      </c>
      <c r="L144" s="46"/>
      <c r="M144" s="61">
        <f>K144+J144+I144+H144+L144</f>
        <v>4107000</v>
      </c>
      <c r="N144" s="86">
        <v>684500</v>
      </c>
      <c r="O144" s="50"/>
      <c r="P144" s="29"/>
      <c r="Q144" s="47"/>
      <c r="R144" s="102">
        <f t="shared" si="25"/>
        <v>16.666666666666664</v>
      </c>
    </row>
    <row r="145" spans="1:18" ht="63.75" outlineLevel="5">
      <c r="A145" s="7" t="s">
        <v>155</v>
      </c>
      <c r="B145" s="27" t="s">
        <v>74</v>
      </c>
      <c r="C145" s="27" t="s">
        <v>97</v>
      </c>
      <c r="D145" s="27" t="s">
        <v>150</v>
      </c>
      <c r="E145" s="27" t="s">
        <v>156</v>
      </c>
      <c r="F145" s="75" t="s">
        <v>15</v>
      </c>
      <c r="G145" s="61">
        <f>G146</f>
        <v>1761000</v>
      </c>
      <c r="H145" s="51">
        <f>H146</f>
        <v>1761000</v>
      </c>
      <c r="I145" s="28"/>
      <c r="J145" s="28"/>
      <c r="K145" s="10"/>
      <c r="L145" s="46"/>
      <c r="M145" s="61">
        <f aca="true" t="shared" si="26" ref="M145:Q146">M146</f>
        <v>1761000</v>
      </c>
      <c r="N145" s="52">
        <f t="shared" si="26"/>
        <v>293500</v>
      </c>
      <c r="O145" s="50">
        <f t="shared" si="26"/>
        <v>1761000</v>
      </c>
      <c r="P145" s="29">
        <f t="shared" si="26"/>
        <v>1761000</v>
      </c>
      <c r="Q145" s="47">
        <f t="shared" si="26"/>
        <v>1761000</v>
      </c>
      <c r="R145" s="102">
        <f t="shared" si="25"/>
        <v>16.666666666666664</v>
      </c>
    </row>
    <row r="146" spans="1:18" ht="15" outlineLevel="5">
      <c r="A146" s="31" t="s">
        <v>45</v>
      </c>
      <c r="B146" s="27" t="s">
        <v>74</v>
      </c>
      <c r="C146" s="27" t="s">
        <v>97</v>
      </c>
      <c r="D146" s="27" t="s">
        <v>150</v>
      </c>
      <c r="E146" s="27" t="s">
        <v>156</v>
      </c>
      <c r="F146" s="75" t="s">
        <v>18</v>
      </c>
      <c r="G146" s="61">
        <f>G147</f>
        <v>1761000</v>
      </c>
      <c r="H146" s="51">
        <f>H147</f>
        <v>1761000</v>
      </c>
      <c r="I146" s="28"/>
      <c r="J146" s="28"/>
      <c r="K146" s="10"/>
      <c r="L146" s="46"/>
      <c r="M146" s="61">
        <f t="shared" si="26"/>
        <v>1761000</v>
      </c>
      <c r="N146" s="52">
        <f t="shared" si="26"/>
        <v>293500</v>
      </c>
      <c r="O146" s="50">
        <f t="shared" si="26"/>
        <v>1761000</v>
      </c>
      <c r="P146" s="29">
        <f t="shared" si="26"/>
        <v>1761000</v>
      </c>
      <c r="Q146" s="47">
        <f t="shared" si="26"/>
        <v>1761000</v>
      </c>
      <c r="R146" s="102">
        <f t="shared" si="25"/>
        <v>16.666666666666664</v>
      </c>
    </row>
    <row r="147" spans="1:18" ht="51" outlineLevel="6">
      <c r="A147" s="7" t="s">
        <v>157</v>
      </c>
      <c r="B147" s="27" t="s">
        <v>74</v>
      </c>
      <c r="C147" s="27" t="s">
        <v>97</v>
      </c>
      <c r="D147" s="27" t="s">
        <v>150</v>
      </c>
      <c r="E147" s="27" t="s">
        <v>156</v>
      </c>
      <c r="F147" s="75" t="s">
        <v>158</v>
      </c>
      <c r="G147" s="83">
        <v>1761000</v>
      </c>
      <c r="H147" s="79">
        <v>1761000</v>
      </c>
      <c r="I147" s="28"/>
      <c r="J147" s="28"/>
      <c r="K147" s="10"/>
      <c r="L147" s="46"/>
      <c r="M147" s="61">
        <f>K147+J147+I147+H147+L147</f>
        <v>1761000</v>
      </c>
      <c r="N147" s="86">
        <v>293500</v>
      </c>
      <c r="O147" s="50">
        <v>1761000</v>
      </c>
      <c r="P147" s="29">
        <v>1761000</v>
      </c>
      <c r="Q147" s="47">
        <v>1761000</v>
      </c>
      <c r="R147" s="102">
        <f t="shared" si="25"/>
        <v>16.666666666666664</v>
      </c>
    </row>
    <row r="148" spans="1:18" ht="25.5" outlineLevel="2">
      <c r="A148" s="7" t="s">
        <v>159</v>
      </c>
      <c r="B148" s="27" t="s">
        <v>74</v>
      </c>
      <c r="C148" s="27" t="s">
        <v>97</v>
      </c>
      <c r="D148" s="27" t="s">
        <v>132</v>
      </c>
      <c r="E148" s="27"/>
      <c r="F148" s="75"/>
      <c r="G148" s="61">
        <f>G149+G157+G162</f>
        <v>21629500</v>
      </c>
      <c r="H148" s="51">
        <f>H149+H157+H162</f>
        <v>21629500</v>
      </c>
      <c r="I148" s="28"/>
      <c r="J148" s="28"/>
      <c r="K148" s="10">
        <f aca="true" t="shared" si="27" ref="K148:Q148">K149+K157+K162</f>
        <v>26330180.27</v>
      </c>
      <c r="L148" s="46">
        <f t="shared" si="27"/>
        <v>1264904</v>
      </c>
      <c r="M148" s="61">
        <f t="shared" si="27"/>
        <v>59614584.269999996</v>
      </c>
      <c r="N148" s="52">
        <f>N149+N157+N162</f>
        <v>40094651.16</v>
      </c>
      <c r="O148" s="50">
        <f t="shared" si="27"/>
        <v>77666700</v>
      </c>
      <c r="P148" s="29">
        <f t="shared" si="27"/>
        <v>22622800</v>
      </c>
      <c r="Q148" s="47">
        <f t="shared" si="27"/>
        <v>22622800</v>
      </c>
      <c r="R148" s="102">
        <f t="shared" si="25"/>
        <v>67.25644680906872</v>
      </c>
    </row>
    <row r="149" spans="1:18" ht="15" outlineLevel="3">
      <c r="A149" s="7" t="s">
        <v>160</v>
      </c>
      <c r="B149" s="27" t="s">
        <v>74</v>
      </c>
      <c r="C149" s="27" t="s">
        <v>97</v>
      </c>
      <c r="D149" s="27" t="s">
        <v>132</v>
      </c>
      <c r="E149" s="27" t="s">
        <v>161</v>
      </c>
      <c r="F149" s="75"/>
      <c r="G149" s="83"/>
      <c r="H149" s="79"/>
      <c r="I149" s="28"/>
      <c r="J149" s="28"/>
      <c r="K149" s="10">
        <f>K150</f>
        <v>24967400</v>
      </c>
      <c r="L149" s="46"/>
      <c r="M149" s="61">
        <f>M150</f>
        <v>24967400</v>
      </c>
      <c r="N149" s="52">
        <f>N150</f>
        <v>24050699</v>
      </c>
      <c r="O149" s="50">
        <f aca="true" t="shared" si="28" ref="O149:Q152">O150</f>
        <v>13627700</v>
      </c>
      <c r="P149" s="29">
        <f t="shared" si="28"/>
        <v>0</v>
      </c>
      <c r="Q149" s="47">
        <f t="shared" si="28"/>
        <v>0</v>
      </c>
      <c r="R149" s="102">
        <f t="shared" si="25"/>
        <v>96.32840824435064</v>
      </c>
    </row>
    <row r="150" spans="1:18" ht="25.5" outlineLevel="4">
      <c r="A150" s="7" t="s">
        <v>162</v>
      </c>
      <c r="B150" s="27" t="s">
        <v>74</v>
      </c>
      <c r="C150" s="27" t="s">
        <v>97</v>
      </c>
      <c r="D150" s="27" t="s">
        <v>132</v>
      </c>
      <c r="E150" s="27" t="s">
        <v>163</v>
      </c>
      <c r="F150" s="75"/>
      <c r="G150" s="83"/>
      <c r="H150" s="79"/>
      <c r="I150" s="28"/>
      <c r="J150" s="28"/>
      <c r="K150" s="10">
        <f>K151+K154</f>
        <v>24967400</v>
      </c>
      <c r="L150" s="46"/>
      <c r="M150" s="61">
        <f>M151+M154</f>
        <v>24967400</v>
      </c>
      <c r="N150" s="52">
        <f>N151+N154</f>
        <v>24050699</v>
      </c>
      <c r="O150" s="50">
        <f t="shared" si="28"/>
        <v>13627700</v>
      </c>
      <c r="P150" s="29">
        <f t="shared" si="28"/>
        <v>0</v>
      </c>
      <c r="Q150" s="47">
        <f t="shared" si="28"/>
        <v>0</v>
      </c>
      <c r="R150" s="102">
        <f t="shared" si="25"/>
        <v>96.32840824435064</v>
      </c>
    </row>
    <row r="151" spans="1:18" ht="51" outlineLevel="5">
      <c r="A151" s="7" t="s">
        <v>164</v>
      </c>
      <c r="B151" s="27" t="s">
        <v>74</v>
      </c>
      <c r="C151" s="27" t="s">
        <v>97</v>
      </c>
      <c r="D151" s="27" t="s">
        <v>132</v>
      </c>
      <c r="E151" s="27" t="s">
        <v>165</v>
      </c>
      <c r="F151" s="75"/>
      <c r="G151" s="83"/>
      <c r="H151" s="79"/>
      <c r="I151" s="28"/>
      <c r="J151" s="28"/>
      <c r="K151" s="10">
        <f>K152</f>
        <v>13627700</v>
      </c>
      <c r="L151" s="46"/>
      <c r="M151" s="61">
        <f>M152</f>
        <v>13627700</v>
      </c>
      <c r="N151" s="52">
        <f>N152</f>
        <v>13627700</v>
      </c>
      <c r="O151" s="50">
        <f t="shared" si="28"/>
        <v>13627700</v>
      </c>
      <c r="P151" s="29">
        <f t="shared" si="28"/>
        <v>0</v>
      </c>
      <c r="Q151" s="47">
        <f t="shared" si="28"/>
        <v>0</v>
      </c>
      <c r="R151" s="102">
        <f t="shared" si="25"/>
        <v>100</v>
      </c>
    </row>
    <row r="152" spans="1:18" ht="25.5" outlineLevel="5">
      <c r="A152" s="31" t="s">
        <v>43</v>
      </c>
      <c r="B152" s="27" t="s">
        <v>74</v>
      </c>
      <c r="C152" s="27" t="s">
        <v>97</v>
      </c>
      <c r="D152" s="27" t="s">
        <v>132</v>
      </c>
      <c r="E152" s="27" t="s">
        <v>165</v>
      </c>
      <c r="F152" s="75" t="s">
        <v>17</v>
      </c>
      <c r="G152" s="83"/>
      <c r="H152" s="79"/>
      <c r="I152" s="28"/>
      <c r="J152" s="28"/>
      <c r="K152" s="10">
        <f>K153</f>
        <v>13627700</v>
      </c>
      <c r="L152" s="46"/>
      <c r="M152" s="61">
        <f>M153</f>
        <v>13627700</v>
      </c>
      <c r="N152" s="52">
        <f>N153</f>
        <v>13627700</v>
      </c>
      <c r="O152" s="50">
        <f t="shared" si="28"/>
        <v>13627700</v>
      </c>
      <c r="P152" s="29">
        <f t="shared" si="28"/>
        <v>0</v>
      </c>
      <c r="Q152" s="47">
        <f t="shared" si="28"/>
        <v>0</v>
      </c>
      <c r="R152" s="102">
        <f t="shared" si="25"/>
        <v>100</v>
      </c>
    </row>
    <row r="153" spans="1:18" ht="25.5" outlineLevel="6">
      <c r="A153" s="7" t="s">
        <v>166</v>
      </c>
      <c r="B153" s="27" t="s">
        <v>74</v>
      </c>
      <c r="C153" s="27" t="s">
        <v>97</v>
      </c>
      <c r="D153" s="27" t="s">
        <v>132</v>
      </c>
      <c r="E153" s="27" t="s">
        <v>165</v>
      </c>
      <c r="F153" s="75" t="s">
        <v>167</v>
      </c>
      <c r="G153" s="83"/>
      <c r="H153" s="79"/>
      <c r="I153" s="28"/>
      <c r="J153" s="28"/>
      <c r="K153" s="10">
        <v>13627700</v>
      </c>
      <c r="L153" s="46"/>
      <c r="M153" s="61">
        <f>K153+J153+I153+H153+L153</f>
        <v>13627700</v>
      </c>
      <c r="N153" s="86">
        <v>13627700</v>
      </c>
      <c r="O153" s="50">
        <v>13627700</v>
      </c>
      <c r="P153" s="29">
        <v>0</v>
      </c>
      <c r="Q153" s="47">
        <v>0</v>
      </c>
      <c r="R153" s="102">
        <f t="shared" si="25"/>
        <v>100</v>
      </c>
    </row>
    <row r="154" spans="1:18" ht="38.25" outlineLevel="6">
      <c r="A154" s="7" t="s">
        <v>30</v>
      </c>
      <c r="B154" s="27" t="s">
        <v>74</v>
      </c>
      <c r="C154" s="27" t="s">
        <v>97</v>
      </c>
      <c r="D154" s="27" t="s">
        <v>132</v>
      </c>
      <c r="E154" s="27" t="s">
        <v>63</v>
      </c>
      <c r="F154" s="75"/>
      <c r="G154" s="83"/>
      <c r="H154" s="79"/>
      <c r="I154" s="28"/>
      <c r="J154" s="28"/>
      <c r="K154" s="10">
        <f>K155</f>
        <v>11339700</v>
      </c>
      <c r="L154" s="46"/>
      <c r="M154" s="61">
        <f>M155</f>
        <v>11339700</v>
      </c>
      <c r="N154" s="52">
        <f>N155</f>
        <v>10422999</v>
      </c>
      <c r="O154" s="50"/>
      <c r="P154" s="29"/>
      <c r="Q154" s="47"/>
      <c r="R154" s="102">
        <f t="shared" si="25"/>
        <v>91.91600306886426</v>
      </c>
    </row>
    <row r="155" spans="1:18" ht="25.5" outlineLevel="6">
      <c r="A155" s="31" t="s">
        <v>43</v>
      </c>
      <c r="B155" s="27" t="s">
        <v>74</v>
      </c>
      <c r="C155" s="27" t="s">
        <v>97</v>
      </c>
      <c r="D155" s="27" t="s">
        <v>132</v>
      </c>
      <c r="E155" s="27" t="s">
        <v>63</v>
      </c>
      <c r="F155" s="75" t="s">
        <v>17</v>
      </c>
      <c r="G155" s="83"/>
      <c r="H155" s="79"/>
      <c r="I155" s="28"/>
      <c r="J155" s="28"/>
      <c r="K155" s="10">
        <f>K156</f>
        <v>11339700</v>
      </c>
      <c r="L155" s="46"/>
      <c r="M155" s="61">
        <f>M156</f>
        <v>11339700</v>
      </c>
      <c r="N155" s="52">
        <f>N156</f>
        <v>10422999</v>
      </c>
      <c r="O155" s="50"/>
      <c r="P155" s="29"/>
      <c r="Q155" s="47"/>
      <c r="R155" s="102">
        <f t="shared" si="25"/>
        <v>91.91600306886426</v>
      </c>
    </row>
    <row r="156" spans="1:18" ht="25.5" outlineLevel="6">
      <c r="A156" s="7" t="s">
        <v>166</v>
      </c>
      <c r="B156" s="27" t="s">
        <v>74</v>
      </c>
      <c r="C156" s="27" t="s">
        <v>97</v>
      </c>
      <c r="D156" s="27" t="s">
        <v>132</v>
      </c>
      <c r="E156" s="27" t="s">
        <v>63</v>
      </c>
      <c r="F156" s="75" t="s">
        <v>167</v>
      </c>
      <c r="G156" s="83"/>
      <c r="H156" s="79"/>
      <c r="I156" s="28"/>
      <c r="J156" s="28"/>
      <c r="K156" s="10">
        <v>11339700</v>
      </c>
      <c r="L156" s="46"/>
      <c r="M156" s="61">
        <f>K156+J156+I156+H156+L156</f>
        <v>11339700</v>
      </c>
      <c r="N156" s="86">
        <v>10422999</v>
      </c>
      <c r="O156" s="50"/>
      <c r="P156" s="29"/>
      <c r="Q156" s="47"/>
      <c r="R156" s="102">
        <f t="shared" si="25"/>
        <v>91.91600306886426</v>
      </c>
    </row>
    <row r="157" spans="1:18" ht="15" outlineLevel="3">
      <c r="A157" s="7" t="s">
        <v>168</v>
      </c>
      <c r="B157" s="27" t="s">
        <v>74</v>
      </c>
      <c r="C157" s="27" t="s">
        <v>97</v>
      </c>
      <c r="D157" s="27" t="s">
        <v>132</v>
      </c>
      <c r="E157" s="27" t="s">
        <v>169</v>
      </c>
      <c r="F157" s="75"/>
      <c r="G157" s="61">
        <f>G158</f>
        <v>15800000</v>
      </c>
      <c r="H157" s="51">
        <f>H158</f>
        <v>15800000</v>
      </c>
      <c r="I157" s="28"/>
      <c r="J157" s="28"/>
      <c r="K157" s="10">
        <f>K158</f>
        <v>0</v>
      </c>
      <c r="L157" s="46"/>
      <c r="M157" s="61">
        <f aca="true" t="shared" si="29" ref="M157:Q158">M158</f>
        <v>15800000</v>
      </c>
      <c r="N157" s="52">
        <f t="shared" si="29"/>
        <v>4400284</v>
      </c>
      <c r="O157" s="50">
        <f t="shared" si="29"/>
        <v>31600000</v>
      </c>
      <c r="P157" s="29">
        <f t="shared" si="29"/>
        <v>19211500</v>
      </c>
      <c r="Q157" s="47">
        <f t="shared" si="29"/>
        <v>19211500</v>
      </c>
      <c r="R157" s="102">
        <f t="shared" si="25"/>
        <v>27.849898734177213</v>
      </c>
    </row>
    <row r="158" spans="1:18" ht="63.75" outlineLevel="4">
      <c r="A158" s="7" t="s">
        <v>170</v>
      </c>
      <c r="B158" s="27" t="s">
        <v>74</v>
      </c>
      <c r="C158" s="27" t="s">
        <v>97</v>
      </c>
      <c r="D158" s="27" t="s">
        <v>132</v>
      </c>
      <c r="E158" s="27" t="s">
        <v>171</v>
      </c>
      <c r="F158" s="75"/>
      <c r="G158" s="61">
        <f>G159</f>
        <v>15800000</v>
      </c>
      <c r="H158" s="51">
        <f>H159</f>
        <v>15800000</v>
      </c>
      <c r="I158" s="28"/>
      <c r="J158" s="28"/>
      <c r="K158" s="10">
        <f>K159</f>
        <v>0</v>
      </c>
      <c r="L158" s="46"/>
      <c r="M158" s="61">
        <f t="shared" si="29"/>
        <v>15800000</v>
      </c>
      <c r="N158" s="52">
        <f t="shared" si="29"/>
        <v>4400284</v>
      </c>
      <c r="O158" s="50">
        <f t="shared" si="29"/>
        <v>31600000</v>
      </c>
      <c r="P158" s="29">
        <f t="shared" si="29"/>
        <v>19211500</v>
      </c>
      <c r="Q158" s="47">
        <f t="shared" si="29"/>
        <v>19211500</v>
      </c>
      <c r="R158" s="102">
        <f t="shared" si="25"/>
        <v>27.849898734177213</v>
      </c>
    </row>
    <row r="159" spans="1:18" ht="25.5" outlineLevel="4">
      <c r="A159" s="31" t="s">
        <v>43</v>
      </c>
      <c r="B159" s="27" t="s">
        <v>74</v>
      </c>
      <c r="C159" s="27" t="s">
        <v>97</v>
      </c>
      <c r="D159" s="27" t="s">
        <v>132</v>
      </c>
      <c r="E159" s="27" t="s">
        <v>171</v>
      </c>
      <c r="F159" s="75" t="s">
        <v>17</v>
      </c>
      <c r="G159" s="61">
        <f>G160</f>
        <v>15800000</v>
      </c>
      <c r="H159" s="51">
        <f>H160+H161</f>
        <v>15800000</v>
      </c>
      <c r="I159" s="28"/>
      <c r="J159" s="28"/>
      <c r="K159" s="10">
        <f>K160+K161</f>
        <v>0</v>
      </c>
      <c r="L159" s="46"/>
      <c r="M159" s="61">
        <f>M160+M161</f>
        <v>15800000</v>
      </c>
      <c r="N159" s="52">
        <f>N160+N161</f>
        <v>4400284</v>
      </c>
      <c r="O159" s="50">
        <f>O160+O161</f>
        <v>31600000</v>
      </c>
      <c r="P159" s="29">
        <f>P160+P161</f>
        <v>19211500</v>
      </c>
      <c r="Q159" s="47">
        <f>Q160+Q161</f>
        <v>19211500</v>
      </c>
      <c r="R159" s="102">
        <f t="shared" si="25"/>
        <v>27.849898734177213</v>
      </c>
    </row>
    <row r="160" spans="1:18" ht="25.5" outlineLevel="4">
      <c r="A160" s="31" t="s">
        <v>44</v>
      </c>
      <c r="B160" s="27" t="s">
        <v>74</v>
      </c>
      <c r="C160" s="27" t="s">
        <v>97</v>
      </c>
      <c r="D160" s="27" t="s">
        <v>132</v>
      </c>
      <c r="E160" s="27" t="s">
        <v>171</v>
      </c>
      <c r="F160" s="75" t="s">
        <v>167</v>
      </c>
      <c r="G160" s="83">
        <f>G161</f>
        <v>15800000</v>
      </c>
      <c r="H160" s="79"/>
      <c r="I160" s="28"/>
      <c r="J160" s="28"/>
      <c r="K160" s="10">
        <v>15800000</v>
      </c>
      <c r="L160" s="46"/>
      <c r="M160" s="61">
        <f>K160+J160+I160+H160+L160</f>
        <v>15800000</v>
      </c>
      <c r="N160" s="86">
        <v>4400284</v>
      </c>
      <c r="O160" s="50">
        <f>O161</f>
        <v>15800000</v>
      </c>
      <c r="P160" s="29">
        <v>19211500</v>
      </c>
      <c r="Q160" s="47">
        <v>19211500</v>
      </c>
      <c r="R160" s="102">
        <f t="shared" si="25"/>
        <v>27.849898734177213</v>
      </c>
    </row>
    <row r="161" spans="1:18" ht="38.25" outlineLevel="6">
      <c r="A161" s="7" t="s">
        <v>88</v>
      </c>
      <c r="B161" s="27" t="s">
        <v>74</v>
      </c>
      <c r="C161" s="27" t="s">
        <v>97</v>
      </c>
      <c r="D161" s="27" t="s">
        <v>132</v>
      </c>
      <c r="E161" s="27" t="s">
        <v>171</v>
      </c>
      <c r="F161" s="75" t="s">
        <v>89</v>
      </c>
      <c r="G161" s="83">
        <v>15800000</v>
      </c>
      <c r="H161" s="79">
        <v>15800000</v>
      </c>
      <c r="I161" s="28"/>
      <c r="J161" s="28"/>
      <c r="K161" s="10">
        <v>-15800000</v>
      </c>
      <c r="L161" s="46"/>
      <c r="M161" s="104">
        <f>K161+J161+I161+H161</f>
        <v>0</v>
      </c>
      <c r="N161" s="86"/>
      <c r="O161" s="50">
        <v>15800000</v>
      </c>
      <c r="P161" s="29">
        <v>0</v>
      </c>
      <c r="Q161" s="47">
        <v>0</v>
      </c>
      <c r="R161" s="102"/>
    </row>
    <row r="162" spans="1:18" ht="25.5" outlineLevel="3">
      <c r="A162" s="7" t="s">
        <v>124</v>
      </c>
      <c r="B162" s="27" t="s">
        <v>74</v>
      </c>
      <c r="C162" s="27" t="s">
        <v>97</v>
      </c>
      <c r="D162" s="27" t="s">
        <v>132</v>
      </c>
      <c r="E162" s="27" t="s">
        <v>125</v>
      </c>
      <c r="F162" s="75"/>
      <c r="G162" s="61">
        <f>G163</f>
        <v>5829500</v>
      </c>
      <c r="H162" s="51">
        <f>H163</f>
        <v>5829500</v>
      </c>
      <c r="I162" s="28"/>
      <c r="J162" s="28"/>
      <c r="K162" s="10">
        <f>K163</f>
        <v>1362780.2699999996</v>
      </c>
      <c r="L162" s="46">
        <f aca="true" t="shared" si="30" ref="L162:Q163">L163</f>
        <v>1264904</v>
      </c>
      <c r="M162" s="61">
        <f t="shared" si="30"/>
        <v>18847184.27</v>
      </c>
      <c r="N162" s="52">
        <f t="shared" si="30"/>
        <v>11643668.16</v>
      </c>
      <c r="O162" s="50">
        <f t="shared" si="30"/>
        <v>32439000</v>
      </c>
      <c r="P162" s="29">
        <f t="shared" si="30"/>
        <v>3411300</v>
      </c>
      <c r="Q162" s="47">
        <f t="shared" si="30"/>
        <v>3411300</v>
      </c>
      <c r="R162" s="102">
        <f t="shared" si="25"/>
        <v>61.77935119217679</v>
      </c>
    </row>
    <row r="163" spans="1:18" ht="63.75" outlineLevel="5">
      <c r="A163" s="7" t="s">
        <v>172</v>
      </c>
      <c r="B163" s="27" t="s">
        <v>74</v>
      </c>
      <c r="C163" s="27" t="s">
        <v>97</v>
      </c>
      <c r="D163" s="27" t="s">
        <v>132</v>
      </c>
      <c r="E163" s="27" t="s">
        <v>173</v>
      </c>
      <c r="F163" s="75"/>
      <c r="G163" s="61">
        <f>G164</f>
        <v>5829500</v>
      </c>
      <c r="H163" s="51">
        <f>H164</f>
        <v>5829500</v>
      </c>
      <c r="I163" s="28"/>
      <c r="J163" s="28"/>
      <c r="K163" s="10">
        <f>K164</f>
        <v>1362780.2699999996</v>
      </c>
      <c r="L163" s="46">
        <f t="shared" si="30"/>
        <v>1264904</v>
      </c>
      <c r="M163" s="61">
        <f t="shared" si="30"/>
        <v>18847184.27</v>
      </c>
      <c r="N163" s="52">
        <f t="shared" si="30"/>
        <v>11643668.16</v>
      </c>
      <c r="O163" s="50">
        <f t="shared" si="30"/>
        <v>32439000</v>
      </c>
      <c r="P163" s="29">
        <f t="shared" si="30"/>
        <v>3411300</v>
      </c>
      <c r="Q163" s="47">
        <f t="shared" si="30"/>
        <v>3411300</v>
      </c>
      <c r="R163" s="102">
        <f t="shared" si="25"/>
        <v>61.77935119217679</v>
      </c>
    </row>
    <row r="164" spans="1:18" ht="25.5" outlineLevel="5">
      <c r="A164" s="31" t="s">
        <v>43</v>
      </c>
      <c r="B164" s="27" t="s">
        <v>74</v>
      </c>
      <c r="C164" s="27" t="s">
        <v>97</v>
      </c>
      <c r="D164" s="27" t="s">
        <v>132</v>
      </c>
      <c r="E164" s="27" t="s">
        <v>173</v>
      </c>
      <c r="F164" s="75" t="s">
        <v>17</v>
      </c>
      <c r="G164" s="61">
        <f>G165</f>
        <v>5829500</v>
      </c>
      <c r="H164" s="51">
        <f>H165+H166</f>
        <v>5829500</v>
      </c>
      <c r="I164" s="28"/>
      <c r="J164" s="28"/>
      <c r="K164" s="10">
        <f aca="true" t="shared" si="31" ref="K164:Q164">K165+K166</f>
        <v>1362780.2699999996</v>
      </c>
      <c r="L164" s="46">
        <f t="shared" si="31"/>
        <v>1264904</v>
      </c>
      <c r="M164" s="61">
        <f t="shared" si="31"/>
        <v>18847184.27</v>
      </c>
      <c r="N164" s="52">
        <f t="shared" si="31"/>
        <v>11643668.16</v>
      </c>
      <c r="O164" s="50">
        <f t="shared" si="31"/>
        <v>32439000</v>
      </c>
      <c r="P164" s="29">
        <f t="shared" si="31"/>
        <v>3411300</v>
      </c>
      <c r="Q164" s="47">
        <f t="shared" si="31"/>
        <v>3411300</v>
      </c>
      <c r="R164" s="102">
        <f t="shared" si="25"/>
        <v>61.77935119217679</v>
      </c>
    </row>
    <row r="165" spans="1:18" ht="25.5" outlineLevel="5">
      <c r="A165" s="31" t="s">
        <v>44</v>
      </c>
      <c r="B165" s="27" t="s">
        <v>74</v>
      </c>
      <c r="C165" s="27" t="s">
        <v>97</v>
      </c>
      <c r="D165" s="27" t="s">
        <v>132</v>
      </c>
      <c r="E165" s="27" t="s">
        <v>173</v>
      </c>
      <c r="F165" s="75" t="s">
        <v>167</v>
      </c>
      <c r="G165" s="83">
        <f>G166</f>
        <v>5829500</v>
      </c>
      <c r="H165" s="79"/>
      <c r="I165" s="28"/>
      <c r="J165" s="28"/>
      <c r="K165" s="10">
        <v>17582280.27</v>
      </c>
      <c r="L165" s="46">
        <v>1264904</v>
      </c>
      <c r="M165" s="61">
        <f>K165+J165+I165+H165+L165</f>
        <v>18847184.27</v>
      </c>
      <c r="N165" s="86">
        <v>11643668.16</v>
      </c>
      <c r="O165" s="50">
        <f>O166</f>
        <v>16219500</v>
      </c>
      <c r="P165" s="29">
        <v>3411300</v>
      </c>
      <c r="Q165" s="47">
        <v>3411300</v>
      </c>
      <c r="R165" s="102">
        <f t="shared" si="25"/>
        <v>61.77935119217679</v>
      </c>
    </row>
    <row r="166" spans="1:18" ht="38.25" outlineLevel="6">
      <c r="A166" s="7" t="s">
        <v>88</v>
      </c>
      <c r="B166" s="27" t="s">
        <v>74</v>
      </c>
      <c r="C166" s="27" t="s">
        <v>97</v>
      </c>
      <c r="D166" s="27" t="s">
        <v>132</v>
      </c>
      <c r="E166" s="27" t="s">
        <v>173</v>
      </c>
      <c r="F166" s="75" t="s">
        <v>89</v>
      </c>
      <c r="G166" s="83">
        <v>5829500</v>
      </c>
      <c r="H166" s="79">
        <v>5829500</v>
      </c>
      <c r="I166" s="28">
        <v>1490000</v>
      </c>
      <c r="J166" s="28">
        <v>8900000</v>
      </c>
      <c r="K166" s="10">
        <v>-16219500</v>
      </c>
      <c r="L166" s="46"/>
      <c r="M166" s="104">
        <f>K166+J166+I166+H166</f>
        <v>0</v>
      </c>
      <c r="N166" s="86"/>
      <c r="O166" s="50">
        <v>16219500</v>
      </c>
      <c r="P166" s="29">
        <v>0</v>
      </c>
      <c r="Q166" s="47">
        <v>0</v>
      </c>
      <c r="R166" s="102"/>
    </row>
    <row r="167" spans="1:18" ht="25.5" outlineLevel="2">
      <c r="A167" s="7" t="s">
        <v>174</v>
      </c>
      <c r="B167" s="27" t="s">
        <v>74</v>
      </c>
      <c r="C167" s="27" t="s">
        <v>97</v>
      </c>
      <c r="D167" s="27" t="s">
        <v>175</v>
      </c>
      <c r="E167" s="27"/>
      <c r="F167" s="75"/>
      <c r="G167" s="61">
        <v>1272900</v>
      </c>
      <c r="H167" s="51">
        <v>1272900</v>
      </c>
      <c r="I167" s="28"/>
      <c r="J167" s="28"/>
      <c r="K167" s="10"/>
      <c r="L167" s="46"/>
      <c r="M167" s="61">
        <f>M168+M177</f>
        <v>1272900</v>
      </c>
      <c r="N167" s="52">
        <f>N168+N177</f>
        <v>69839.33</v>
      </c>
      <c r="O167" s="50">
        <v>1272900</v>
      </c>
      <c r="P167" s="29">
        <v>1055400</v>
      </c>
      <c r="Q167" s="47">
        <v>200900</v>
      </c>
      <c r="R167" s="102">
        <f t="shared" si="25"/>
        <v>5.486631314321628</v>
      </c>
    </row>
    <row r="168" spans="1:18" ht="15" outlineLevel="3">
      <c r="A168" s="7" t="s">
        <v>116</v>
      </c>
      <c r="B168" s="27" t="s">
        <v>74</v>
      </c>
      <c r="C168" s="27" t="s">
        <v>97</v>
      </c>
      <c r="D168" s="27" t="s">
        <v>175</v>
      </c>
      <c r="E168" s="27" t="s">
        <v>117</v>
      </c>
      <c r="F168" s="75"/>
      <c r="G168" s="61">
        <f>G169</f>
        <v>200900</v>
      </c>
      <c r="H168" s="51">
        <f>H169</f>
        <v>200900</v>
      </c>
      <c r="I168" s="28"/>
      <c r="J168" s="28"/>
      <c r="K168" s="10">
        <f aca="true" t="shared" si="32" ref="K168:Q169">K169</f>
        <v>0</v>
      </c>
      <c r="L168" s="46"/>
      <c r="M168" s="61">
        <f t="shared" si="32"/>
        <v>200900</v>
      </c>
      <c r="N168" s="52">
        <f t="shared" si="32"/>
        <v>36539.33</v>
      </c>
      <c r="O168" s="50">
        <f t="shared" si="32"/>
        <v>245100</v>
      </c>
      <c r="P168" s="29">
        <f t="shared" si="32"/>
        <v>200900</v>
      </c>
      <c r="Q168" s="47">
        <f t="shared" si="32"/>
        <v>200900</v>
      </c>
      <c r="R168" s="102">
        <f t="shared" si="25"/>
        <v>18.18781981085117</v>
      </c>
    </row>
    <row r="169" spans="1:18" ht="127.5" outlineLevel="4">
      <c r="A169" s="7" t="s">
        <v>118</v>
      </c>
      <c r="B169" s="27" t="s">
        <v>74</v>
      </c>
      <c r="C169" s="27" t="s">
        <v>97</v>
      </c>
      <c r="D169" s="27" t="s">
        <v>175</v>
      </c>
      <c r="E169" s="27" t="s">
        <v>119</v>
      </c>
      <c r="F169" s="75"/>
      <c r="G169" s="61">
        <f>G170</f>
        <v>200900</v>
      </c>
      <c r="H169" s="51">
        <f>H170</f>
        <v>200900</v>
      </c>
      <c r="I169" s="28"/>
      <c r="J169" s="28"/>
      <c r="K169" s="10">
        <f t="shared" si="32"/>
        <v>0</v>
      </c>
      <c r="L169" s="46"/>
      <c r="M169" s="61">
        <f t="shared" si="32"/>
        <v>200900</v>
      </c>
      <c r="N169" s="52">
        <f t="shared" si="32"/>
        <v>36539.33</v>
      </c>
      <c r="O169" s="50">
        <f t="shared" si="32"/>
        <v>245100</v>
      </c>
      <c r="P169" s="29">
        <f t="shared" si="32"/>
        <v>200900</v>
      </c>
      <c r="Q169" s="47">
        <f t="shared" si="32"/>
        <v>200900</v>
      </c>
      <c r="R169" s="102">
        <f t="shared" si="25"/>
        <v>18.18781981085117</v>
      </c>
    </row>
    <row r="170" spans="1:18" ht="51" outlineLevel="5">
      <c r="A170" s="7" t="s">
        <v>176</v>
      </c>
      <c r="B170" s="27" t="s">
        <v>74</v>
      </c>
      <c r="C170" s="27" t="s">
        <v>97</v>
      </c>
      <c r="D170" s="27" t="s">
        <v>175</v>
      </c>
      <c r="E170" s="27" t="s">
        <v>177</v>
      </c>
      <c r="F170" s="75"/>
      <c r="G170" s="61">
        <f>G171+G174</f>
        <v>200900</v>
      </c>
      <c r="H170" s="51">
        <f>H171+H174</f>
        <v>200900</v>
      </c>
      <c r="I170" s="28"/>
      <c r="J170" s="28"/>
      <c r="K170" s="10">
        <f>K171+K174</f>
        <v>0</v>
      </c>
      <c r="L170" s="46"/>
      <c r="M170" s="61">
        <f>M171+M174</f>
        <v>200900</v>
      </c>
      <c r="N170" s="52">
        <f>N171+N174</f>
        <v>36539.33</v>
      </c>
      <c r="O170" s="50">
        <f>O171+O174</f>
        <v>245100</v>
      </c>
      <c r="P170" s="29">
        <f>P171+P174</f>
        <v>200900</v>
      </c>
      <c r="Q170" s="47">
        <f>Q171+Q174</f>
        <v>200900</v>
      </c>
      <c r="R170" s="102">
        <f t="shared" si="25"/>
        <v>18.18781981085117</v>
      </c>
    </row>
    <row r="171" spans="1:18" ht="51" outlineLevel="5">
      <c r="A171" s="30" t="s">
        <v>42</v>
      </c>
      <c r="B171" s="27" t="s">
        <v>74</v>
      </c>
      <c r="C171" s="27" t="s">
        <v>97</v>
      </c>
      <c r="D171" s="27" t="s">
        <v>175</v>
      </c>
      <c r="E171" s="27" t="s">
        <v>177</v>
      </c>
      <c r="F171" s="75" t="s">
        <v>16</v>
      </c>
      <c r="G171" s="61">
        <f>G173</f>
        <v>156700</v>
      </c>
      <c r="H171" s="51">
        <f>H173</f>
        <v>156700</v>
      </c>
      <c r="I171" s="28"/>
      <c r="J171" s="28"/>
      <c r="K171" s="10"/>
      <c r="L171" s="46"/>
      <c r="M171" s="61">
        <f>M173</f>
        <v>156700</v>
      </c>
      <c r="N171" s="52">
        <f>N173</f>
        <v>32061.53</v>
      </c>
      <c r="O171" s="50">
        <f>O173</f>
        <v>156700</v>
      </c>
      <c r="P171" s="29">
        <f>P173</f>
        <v>156700</v>
      </c>
      <c r="Q171" s="47">
        <f>Q173</f>
        <v>156700</v>
      </c>
      <c r="R171" s="102">
        <f t="shared" si="25"/>
        <v>20.46045309508615</v>
      </c>
    </row>
    <row r="172" spans="1:19" s="15" customFormat="1" ht="15" outlineLevel="5">
      <c r="A172" s="30"/>
      <c r="B172" s="27" t="s">
        <v>74</v>
      </c>
      <c r="C172" s="27" t="s">
        <v>97</v>
      </c>
      <c r="D172" s="27" t="s">
        <v>175</v>
      </c>
      <c r="E172" s="27" t="s">
        <v>177</v>
      </c>
      <c r="F172" s="75" t="s">
        <v>478</v>
      </c>
      <c r="G172" s="61">
        <f>G173</f>
        <v>156700</v>
      </c>
      <c r="H172" s="61">
        <f aca="true" t="shared" si="33" ref="H172:N172">H173</f>
        <v>156700</v>
      </c>
      <c r="I172" s="61">
        <f t="shared" si="33"/>
        <v>0</v>
      </c>
      <c r="J172" s="61">
        <f t="shared" si="33"/>
        <v>0</v>
      </c>
      <c r="K172" s="61">
        <f t="shared" si="33"/>
        <v>0</v>
      </c>
      <c r="L172" s="61">
        <f t="shared" si="33"/>
        <v>0</v>
      </c>
      <c r="M172" s="61">
        <f t="shared" si="33"/>
        <v>156700</v>
      </c>
      <c r="N172" s="61">
        <f t="shared" si="33"/>
        <v>32061.53</v>
      </c>
      <c r="O172" s="50"/>
      <c r="P172" s="29"/>
      <c r="Q172" s="47"/>
      <c r="R172" s="102"/>
      <c r="S172" s="109"/>
    </row>
    <row r="173" spans="1:18" ht="25.5" outlineLevel="6">
      <c r="A173" s="7" t="s">
        <v>84</v>
      </c>
      <c r="B173" s="27" t="s">
        <v>74</v>
      </c>
      <c r="C173" s="27" t="s">
        <v>97</v>
      </c>
      <c r="D173" s="27" t="s">
        <v>175</v>
      </c>
      <c r="E173" s="27" t="s">
        <v>177</v>
      </c>
      <c r="F173" s="75" t="s">
        <v>85</v>
      </c>
      <c r="G173" s="83">
        <v>156700</v>
      </c>
      <c r="H173" s="79">
        <v>156700</v>
      </c>
      <c r="I173" s="28"/>
      <c r="J173" s="28"/>
      <c r="K173" s="10"/>
      <c r="L173" s="46"/>
      <c r="M173" s="61">
        <f>K173+J173+I173+H173+L173</f>
        <v>156700</v>
      </c>
      <c r="N173" s="86">
        <v>32061.53</v>
      </c>
      <c r="O173" s="50">
        <v>156700</v>
      </c>
      <c r="P173" s="29">
        <v>156700</v>
      </c>
      <c r="Q173" s="47">
        <v>156700</v>
      </c>
      <c r="R173" s="102">
        <f t="shared" si="25"/>
        <v>20.46045309508615</v>
      </c>
    </row>
    <row r="174" spans="1:18" ht="25.5" outlineLevel="6">
      <c r="A174" s="31" t="s">
        <v>43</v>
      </c>
      <c r="B174" s="27" t="s">
        <v>74</v>
      </c>
      <c r="C174" s="27" t="s">
        <v>97</v>
      </c>
      <c r="D174" s="27" t="s">
        <v>175</v>
      </c>
      <c r="E174" s="27" t="s">
        <v>177</v>
      </c>
      <c r="F174" s="75" t="s">
        <v>17</v>
      </c>
      <c r="G174" s="61">
        <f>G175</f>
        <v>44200</v>
      </c>
      <c r="H174" s="51">
        <f>H175+H176</f>
        <v>44200</v>
      </c>
      <c r="I174" s="28"/>
      <c r="J174" s="28"/>
      <c r="K174" s="10">
        <f>K175+K176</f>
        <v>0</v>
      </c>
      <c r="L174" s="46"/>
      <c r="M174" s="61">
        <f>M175+M176</f>
        <v>44200</v>
      </c>
      <c r="N174" s="52">
        <f>N175+N176</f>
        <v>4477.8</v>
      </c>
      <c r="O174" s="50">
        <f>O175+O176</f>
        <v>88400</v>
      </c>
      <c r="P174" s="29">
        <f>P175+P176</f>
        <v>44200</v>
      </c>
      <c r="Q174" s="47">
        <f>Q175+Q176</f>
        <v>44200</v>
      </c>
      <c r="R174" s="102">
        <f t="shared" si="25"/>
        <v>10.13076923076923</v>
      </c>
    </row>
    <row r="175" spans="1:18" ht="25.5" outlineLevel="6">
      <c r="A175" s="31" t="s">
        <v>44</v>
      </c>
      <c r="B175" s="27" t="s">
        <v>74</v>
      </c>
      <c r="C175" s="27" t="s">
        <v>97</v>
      </c>
      <c r="D175" s="27" t="s">
        <v>175</v>
      </c>
      <c r="E175" s="27" t="s">
        <v>177</v>
      </c>
      <c r="F175" s="75" t="s">
        <v>167</v>
      </c>
      <c r="G175" s="83">
        <f>G176</f>
        <v>44200</v>
      </c>
      <c r="H175" s="79"/>
      <c r="I175" s="28"/>
      <c r="J175" s="28"/>
      <c r="K175" s="10">
        <v>44200</v>
      </c>
      <c r="L175" s="46"/>
      <c r="M175" s="61">
        <f>K175+J175+I175+H175+L175</f>
        <v>44200</v>
      </c>
      <c r="N175" s="86">
        <v>4477.8</v>
      </c>
      <c r="O175" s="50">
        <f>O176</f>
        <v>44200</v>
      </c>
      <c r="P175" s="29">
        <v>44200</v>
      </c>
      <c r="Q175" s="47">
        <v>44200</v>
      </c>
      <c r="R175" s="102">
        <f t="shared" si="25"/>
        <v>10.13076923076923</v>
      </c>
    </row>
    <row r="176" spans="1:18" ht="38.25" outlineLevel="6">
      <c r="A176" s="7" t="s">
        <v>88</v>
      </c>
      <c r="B176" s="27" t="s">
        <v>74</v>
      </c>
      <c r="C176" s="27" t="s">
        <v>97</v>
      </c>
      <c r="D176" s="27" t="s">
        <v>175</v>
      </c>
      <c r="E176" s="27" t="s">
        <v>177</v>
      </c>
      <c r="F176" s="75" t="s">
        <v>89</v>
      </c>
      <c r="G176" s="83">
        <v>44200</v>
      </c>
      <c r="H176" s="79">
        <v>44200</v>
      </c>
      <c r="I176" s="28"/>
      <c r="J176" s="28"/>
      <c r="K176" s="10">
        <v>-44200</v>
      </c>
      <c r="L176" s="46"/>
      <c r="M176" s="104">
        <f>K176+J176+I176+H176</f>
        <v>0</v>
      </c>
      <c r="N176" s="86"/>
      <c r="O176" s="50">
        <v>44200</v>
      </c>
      <c r="P176" s="29">
        <v>0</v>
      </c>
      <c r="Q176" s="47">
        <v>0</v>
      </c>
      <c r="R176" s="102"/>
    </row>
    <row r="177" spans="1:18" ht="25.5" outlineLevel="3">
      <c r="A177" s="7" t="s">
        <v>124</v>
      </c>
      <c r="B177" s="27" t="s">
        <v>74</v>
      </c>
      <c r="C177" s="27" t="s">
        <v>97</v>
      </c>
      <c r="D177" s="27" t="s">
        <v>175</v>
      </c>
      <c r="E177" s="27" t="s">
        <v>125</v>
      </c>
      <c r="F177" s="75"/>
      <c r="G177" s="61">
        <f>G178+G182</f>
        <v>1072000</v>
      </c>
      <c r="H177" s="51">
        <f>H178+H182</f>
        <v>1072000</v>
      </c>
      <c r="I177" s="28"/>
      <c r="J177" s="28"/>
      <c r="K177" s="10">
        <f>K178+K182</f>
        <v>0</v>
      </c>
      <c r="L177" s="46"/>
      <c r="M177" s="61">
        <f>M178+M182</f>
        <v>1072000</v>
      </c>
      <c r="N177" s="52">
        <f>N178+N182</f>
        <v>33300</v>
      </c>
      <c r="O177" s="50">
        <f>O178+O182</f>
        <v>2144000</v>
      </c>
      <c r="P177" s="29">
        <f>P178+P182</f>
        <v>854500</v>
      </c>
      <c r="Q177" s="47">
        <f>Q178+Q182</f>
        <v>0</v>
      </c>
      <c r="R177" s="102">
        <f t="shared" si="25"/>
        <v>3.1063432835820897</v>
      </c>
    </row>
    <row r="178" spans="1:18" ht="51" outlineLevel="5">
      <c r="A178" s="7" t="s">
        <v>178</v>
      </c>
      <c r="B178" s="27" t="s">
        <v>74</v>
      </c>
      <c r="C178" s="27" t="s">
        <v>97</v>
      </c>
      <c r="D178" s="27" t="s">
        <v>175</v>
      </c>
      <c r="E178" s="27" t="s">
        <v>179</v>
      </c>
      <c r="F178" s="75"/>
      <c r="G178" s="61">
        <f>G179</f>
        <v>10000</v>
      </c>
      <c r="H178" s="51">
        <f>H179</f>
        <v>10000</v>
      </c>
      <c r="I178" s="28"/>
      <c r="J178" s="28"/>
      <c r="K178" s="10">
        <f>K179</f>
        <v>0</v>
      </c>
      <c r="L178" s="46"/>
      <c r="M178" s="61">
        <f>M179</f>
        <v>10000</v>
      </c>
      <c r="N178" s="86"/>
      <c r="O178" s="50">
        <f>O179</f>
        <v>20000</v>
      </c>
      <c r="P178" s="29">
        <f>P179</f>
        <v>10000</v>
      </c>
      <c r="Q178" s="47">
        <f>Q179</f>
        <v>0</v>
      </c>
      <c r="R178" s="102"/>
    </row>
    <row r="179" spans="1:18" ht="25.5" outlineLevel="5">
      <c r="A179" s="31" t="s">
        <v>43</v>
      </c>
      <c r="B179" s="27" t="s">
        <v>74</v>
      </c>
      <c r="C179" s="27" t="s">
        <v>97</v>
      </c>
      <c r="D179" s="27" t="s">
        <v>175</v>
      </c>
      <c r="E179" s="27" t="s">
        <v>179</v>
      </c>
      <c r="F179" s="75" t="s">
        <v>17</v>
      </c>
      <c r="G179" s="61">
        <f>G180</f>
        <v>10000</v>
      </c>
      <c r="H179" s="51">
        <f>H180+H181</f>
        <v>10000</v>
      </c>
      <c r="I179" s="28"/>
      <c r="J179" s="28"/>
      <c r="K179" s="10">
        <f>K180+K181</f>
        <v>0</v>
      </c>
      <c r="L179" s="46"/>
      <c r="M179" s="61">
        <f>M180+M181</f>
        <v>10000</v>
      </c>
      <c r="N179" s="86"/>
      <c r="O179" s="50">
        <f>O180+O181</f>
        <v>20000</v>
      </c>
      <c r="P179" s="29">
        <f>P180+P181</f>
        <v>10000</v>
      </c>
      <c r="Q179" s="47">
        <f>Q180+Q181</f>
        <v>0</v>
      </c>
      <c r="R179" s="102"/>
    </row>
    <row r="180" spans="1:18" ht="25.5" outlineLevel="5">
      <c r="A180" s="31" t="s">
        <v>44</v>
      </c>
      <c r="B180" s="27" t="s">
        <v>74</v>
      </c>
      <c r="C180" s="27" t="s">
        <v>97</v>
      </c>
      <c r="D180" s="27" t="s">
        <v>175</v>
      </c>
      <c r="E180" s="27" t="s">
        <v>179</v>
      </c>
      <c r="F180" s="75" t="s">
        <v>167</v>
      </c>
      <c r="G180" s="83">
        <f>G181</f>
        <v>10000</v>
      </c>
      <c r="H180" s="79"/>
      <c r="I180" s="28"/>
      <c r="J180" s="28"/>
      <c r="K180" s="10">
        <v>10000</v>
      </c>
      <c r="L180" s="46"/>
      <c r="M180" s="61">
        <f>K180+J180+I180+H180+L180</f>
        <v>10000</v>
      </c>
      <c r="N180" s="86"/>
      <c r="O180" s="50">
        <f>O181</f>
        <v>10000</v>
      </c>
      <c r="P180" s="29">
        <v>10000</v>
      </c>
      <c r="Q180" s="47">
        <f>Q181</f>
        <v>0</v>
      </c>
      <c r="R180" s="102"/>
    </row>
    <row r="181" spans="1:18" ht="38.25" outlineLevel="6">
      <c r="A181" s="7" t="s">
        <v>88</v>
      </c>
      <c r="B181" s="27" t="s">
        <v>74</v>
      </c>
      <c r="C181" s="27" t="s">
        <v>97</v>
      </c>
      <c r="D181" s="27" t="s">
        <v>175</v>
      </c>
      <c r="E181" s="27" t="s">
        <v>179</v>
      </c>
      <c r="F181" s="75" t="s">
        <v>89</v>
      </c>
      <c r="G181" s="83">
        <v>10000</v>
      </c>
      <c r="H181" s="79">
        <v>10000</v>
      </c>
      <c r="I181" s="28"/>
      <c r="J181" s="28"/>
      <c r="K181" s="10">
        <v>-10000</v>
      </c>
      <c r="L181" s="46"/>
      <c r="M181" s="104">
        <f>K181+J181+I181+H181</f>
        <v>0</v>
      </c>
      <c r="N181" s="86"/>
      <c r="O181" s="50">
        <v>10000</v>
      </c>
      <c r="P181" s="29">
        <v>0</v>
      </c>
      <c r="Q181" s="47">
        <v>0</v>
      </c>
      <c r="R181" s="102"/>
    </row>
    <row r="182" spans="1:18" ht="76.5" outlineLevel="5">
      <c r="A182" s="7" t="s">
        <v>180</v>
      </c>
      <c r="B182" s="27" t="s">
        <v>74</v>
      </c>
      <c r="C182" s="27" t="s">
        <v>97</v>
      </c>
      <c r="D182" s="27" t="s">
        <v>175</v>
      </c>
      <c r="E182" s="27" t="s">
        <v>181</v>
      </c>
      <c r="F182" s="75"/>
      <c r="G182" s="61">
        <f>G183</f>
        <v>1062000</v>
      </c>
      <c r="H182" s="51">
        <f>H183</f>
        <v>1062000</v>
      </c>
      <c r="I182" s="28"/>
      <c r="J182" s="28"/>
      <c r="K182" s="10">
        <f>K183</f>
        <v>0</v>
      </c>
      <c r="L182" s="46"/>
      <c r="M182" s="61">
        <f>M183</f>
        <v>1062000</v>
      </c>
      <c r="N182" s="52">
        <f>N183</f>
        <v>33300</v>
      </c>
      <c r="O182" s="50">
        <f>O183</f>
        <v>2124000</v>
      </c>
      <c r="P182" s="29">
        <f>P183</f>
        <v>844500</v>
      </c>
      <c r="Q182" s="47">
        <f>Q183</f>
        <v>0</v>
      </c>
      <c r="R182" s="102">
        <f t="shared" si="25"/>
        <v>3.1355932203389827</v>
      </c>
    </row>
    <row r="183" spans="1:18" ht="25.5" outlineLevel="5">
      <c r="A183" s="31" t="s">
        <v>43</v>
      </c>
      <c r="B183" s="27" t="s">
        <v>74</v>
      </c>
      <c r="C183" s="27" t="s">
        <v>97</v>
      </c>
      <c r="D183" s="27" t="s">
        <v>175</v>
      </c>
      <c r="E183" s="27" t="s">
        <v>181</v>
      </c>
      <c r="F183" s="75" t="s">
        <v>17</v>
      </c>
      <c r="G183" s="61">
        <f>G184</f>
        <v>1062000</v>
      </c>
      <c r="H183" s="51">
        <f>H184+H185</f>
        <v>1062000</v>
      </c>
      <c r="I183" s="28"/>
      <c r="J183" s="28"/>
      <c r="K183" s="10">
        <f>K184+K185</f>
        <v>0</v>
      </c>
      <c r="L183" s="46"/>
      <c r="M183" s="61">
        <f>M184+M185</f>
        <v>1062000</v>
      </c>
      <c r="N183" s="52">
        <f>N184+N185</f>
        <v>33300</v>
      </c>
      <c r="O183" s="50">
        <f>O184+O185</f>
        <v>2124000</v>
      </c>
      <c r="P183" s="29">
        <f>P184+P185</f>
        <v>844500</v>
      </c>
      <c r="Q183" s="47">
        <f>Q184+Q185</f>
        <v>0</v>
      </c>
      <c r="R183" s="102">
        <f t="shared" si="25"/>
        <v>3.1355932203389827</v>
      </c>
    </row>
    <row r="184" spans="1:18" ht="25.5" outlineLevel="5">
      <c r="A184" s="31" t="s">
        <v>44</v>
      </c>
      <c r="B184" s="27" t="s">
        <v>74</v>
      </c>
      <c r="C184" s="27" t="s">
        <v>97</v>
      </c>
      <c r="D184" s="27" t="s">
        <v>175</v>
      </c>
      <c r="E184" s="27" t="s">
        <v>181</v>
      </c>
      <c r="F184" s="75" t="s">
        <v>167</v>
      </c>
      <c r="G184" s="83">
        <f>G185</f>
        <v>1062000</v>
      </c>
      <c r="H184" s="79"/>
      <c r="I184" s="28"/>
      <c r="J184" s="28"/>
      <c r="K184" s="10">
        <v>1062000</v>
      </c>
      <c r="L184" s="46"/>
      <c r="M184" s="61">
        <f>K184+J184+I184+H184+L184</f>
        <v>1062000</v>
      </c>
      <c r="N184" s="86">
        <v>33300</v>
      </c>
      <c r="O184" s="50">
        <f>O185</f>
        <v>1062000</v>
      </c>
      <c r="P184" s="29">
        <v>844500</v>
      </c>
      <c r="Q184" s="47">
        <f>Q185</f>
        <v>0</v>
      </c>
      <c r="R184" s="102">
        <f t="shared" si="25"/>
        <v>3.1355932203389827</v>
      </c>
    </row>
    <row r="185" spans="1:18" ht="38.25" outlineLevel="6">
      <c r="A185" s="7" t="s">
        <v>88</v>
      </c>
      <c r="B185" s="27" t="s">
        <v>74</v>
      </c>
      <c r="C185" s="27" t="s">
        <v>97</v>
      </c>
      <c r="D185" s="27" t="s">
        <v>175</v>
      </c>
      <c r="E185" s="27" t="s">
        <v>181</v>
      </c>
      <c r="F185" s="75" t="s">
        <v>89</v>
      </c>
      <c r="G185" s="83">
        <v>1062000</v>
      </c>
      <c r="H185" s="79">
        <v>1062000</v>
      </c>
      <c r="I185" s="28"/>
      <c r="J185" s="28"/>
      <c r="K185" s="10">
        <v>-1062000</v>
      </c>
      <c r="L185" s="46"/>
      <c r="M185" s="104">
        <f>K185+J185+I185+H185</f>
        <v>0</v>
      </c>
      <c r="N185" s="86"/>
      <c r="O185" s="50">
        <v>1062000</v>
      </c>
      <c r="P185" s="29">
        <v>0</v>
      </c>
      <c r="Q185" s="47">
        <v>0</v>
      </c>
      <c r="R185" s="102"/>
    </row>
    <row r="186" spans="1:18" ht="25.5" outlineLevel="1">
      <c r="A186" s="7" t="s">
        <v>182</v>
      </c>
      <c r="B186" s="27" t="s">
        <v>74</v>
      </c>
      <c r="C186" s="27" t="s">
        <v>183</v>
      </c>
      <c r="D186" s="27"/>
      <c r="E186" s="27"/>
      <c r="F186" s="75"/>
      <c r="G186" s="61">
        <f>G187+G218+G230</f>
        <v>36484576</v>
      </c>
      <c r="H186" s="51">
        <f>H187+H218+H230</f>
        <v>36484576</v>
      </c>
      <c r="I186" s="28"/>
      <c r="J186" s="28"/>
      <c r="K186" s="10">
        <f aca="true" t="shared" si="34" ref="K186:Q186">K187+K218+K230</f>
        <v>3027000</v>
      </c>
      <c r="L186" s="46">
        <f t="shared" si="34"/>
        <v>1068755</v>
      </c>
      <c r="M186" s="61">
        <f t="shared" si="34"/>
        <v>81153882.64</v>
      </c>
      <c r="N186" s="52">
        <f t="shared" si="34"/>
        <v>5261986.08</v>
      </c>
      <c r="O186" s="50">
        <f t="shared" si="34"/>
        <v>85408603.64</v>
      </c>
      <c r="P186" s="29">
        <f t="shared" si="34"/>
        <v>25873300</v>
      </c>
      <c r="Q186" s="47">
        <f t="shared" si="34"/>
        <v>29985600</v>
      </c>
      <c r="R186" s="102">
        <f t="shared" si="25"/>
        <v>6.483960974907707</v>
      </c>
    </row>
    <row r="187" spans="1:18" ht="15" outlineLevel="2">
      <c r="A187" s="7" t="s">
        <v>184</v>
      </c>
      <c r="B187" s="27" t="s">
        <v>74</v>
      </c>
      <c r="C187" s="27" t="s">
        <v>183</v>
      </c>
      <c r="D187" s="27" t="s">
        <v>77</v>
      </c>
      <c r="E187" s="27"/>
      <c r="F187" s="75"/>
      <c r="G187" s="61">
        <f>G188+G204+G208</f>
        <v>12985500</v>
      </c>
      <c r="H187" s="51">
        <f>H188+H204+H208</f>
        <v>12985500</v>
      </c>
      <c r="I187" s="28"/>
      <c r="J187" s="28"/>
      <c r="K187" s="10">
        <f>K188+K204+K208</f>
        <v>0</v>
      </c>
      <c r="L187" s="46"/>
      <c r="M187" s="61">
        <f>M188+M204+M208</f>
        <v>53500451.64</v>
      </c>
      <c r="N187" s="86"/>
      <c r="O187" s="50">
        <v>53500451.64</v>
      </c>
      <c r="P187" s="29">
        <v>147000</v>
      </c>
      <c r="Q187" s="47">
        <v>458000</v>
      </c>
      <c r="R187" s="102"/>
    </row>
    <row r="188" spans="1:18" ht="63.75" outlineLevel="3">
      <c r="A188" s="7" t="s">
        <v>185</v>
      </c>
      <c r="B188" s="27" t="s">
        <v>74</v>
      </c>
      <c r="C188" s="27" t="s">
        <v>183</v>
      </c>
      <c r="D188" s="27" t="s">
        <v>77</v>
      </c>
      <c r="E188" s="27" t="s">
        <v>186</v>
      </c>
      <c r="F188" s="75"/>
      <c r="G188" s="61">
        <f>G189+G193</f>
        <v>12773500</v>
      </c>
      <c r="H188" s="51">
        <f>H189+H193</f>
        <v>12773500</v>
      </c>
      <c r="I188" s="28"/>
      <c r="J188" s="28"/>
      <c r="K188" s="10"/>
      <c r="L188" s="46"/>
      <c r="M188" s="61">
        <f>M189+M193</f>
        <v>50581371.64</v>
      </c>
      <c r="N188" s="86"/>
      <c r="O188" s="50">
        <f>O189+O193</f>
        <v>50581371.64</v>
      </c>
      <c r="P188" s="29">
        <f>P189+P193</f>
        <v>0</v>
      </c>
      <c r="Q188" s="47">
        <f>Q189+Q193</f>
        <v>0</v>
      </c>
      <c r="R188" s="102"/>
    </row>
    <row r="189" spans="1:18" ht="114.75" outlineLevel="4">
      <c r="A189" s="7" t="s">
        <v>187</v>
      </c>
      <c r="B189" s="27" t="s">
        <v>74</v>
      </c>
      <c r="C189" s="27" t="s">
        <v>183</v>
      </c>
      <c r="D189" s="27" t="s">
        <v>77</v>
      </c>
      <c r="E189" s="27" t="s">
        <v>188</v>
      </c>
      <c r="F189" s="75"/>
      <c r="G189" s="83"/>
      <c r="H189" s="79"/>
      <c r="I189" s="28"/>
      <c r="J189" s="28"/>
      <c r="K189" s="10"/>
      <c r="L189" s="46"/>
      <c r="M189" s="61">
        <f aca="true" t="shared" si="35" ref="M189:Q191">M190</f>
        <v>31195298.34</v>
      </c>
      <c r="N189" s="86"/>
      <c r="O189" s="50">
        <f t="shared" si="35"/>
        <v>31195298.34</v>
      </c>
      <c r="P189" s="29">
        <f t="shared" si="35"/>
        <v>0</v>
      </c>
      <c r="Q189" s="47">
        <f t="shared" si="35"/>
        <v>0</v>
      </c>
      <c r="R189" s="102"/>
    </row>
    <row r="190" spans="1:18" ht="89.25" outlineLevel="5">
      <c r="A190" s="7" t="s">
        <v>189</v>
      </c>
      <c r="B190" s="27" t="s">
        <v>74</v>
      </c>
      <c r="C190" s="27" t="s">
        <v>183</v>
      </c>
      <c r="D190" s="27" t="s">
        <v>77</v>
      </c>
      <c r="E190" s="27" t="s">
        <v>190</v>
      </c>
      <c r="F190" s="75"/>
      <c r="G190" s="83"/>
      <c r="H190" s="79"/>
      <c r="I190" s="28"/>
      <c r="J190" s="28"/>
      <c r="K190" s="10"/>
      <c r="L190" s="46"/>
      <c r="M190" s="61">
        <f t="shared" si="35"/>
        <v>31195298.34</v>
      </c>
      <c r="N190" s="86"/>
      <c r="O190" s="50">
        <f t="shared" si="35"/>
        <v>31195298.34</v>
      </c>
      <c r="P190" s="29">
        <f t="shared" si="35"/>
        <v>0</v>
      </c>
      <c r="Q190" s="47">
        <f t="shared" si="35"/>
        <v>0</v>
      </c>
      <c r="R190" s="102"/>
    </row>
    <row r="191" spans="1:18" ht="15" outlineLevel="5">
      <c r="A191" s="31" t="s">
        <v>46</v>
      </c>
      <c r="B191" s="27" t="s">
        <v>74</v>
      </c>
      <c r="C191" s="27" t="s">
        <v>183</v>
      </c>
      <c r="D191" s="27" t="s">
        <v>77</v>
      </c>
      <c r="E191" s="27" t="s">
        <v>190</v>
      </c>
      <c r="F191" s="75" t="s">
        <v>19</v>
      </c>
      <c r="G191" s="83"/>
      <c r="H191" s="79"/>
      <c r="I191" s="28"/>
      <c r="J191" s="28"/>
      <c r="K191" s="10"/>
      <c r="L191" s="46"/>
      <c r="M191" s="61">
        <f>M192</f>
        <v>31195298.34</v>
      </c>
      <c r="N191" s="86"/>
      <c r="O191" s="50">
        <f t="shared" si="35"/>
        <v>31195298.34</v>
      </c>
      <c r="P191" s="29">
        <f t="shared" si="35"/>
        <v>0</v>
      </c>
      <c r="Q191" s="47">
        <f t="shared" si="35"/>
        <v>0</v>
      </c>
      <c r="R191" s="102"/>
    </row>
    <row r="192" spans="1:18" ht="38.25" outlineLevel="6">
      <c r="A192" s="7" t="s">
        <v>191</v>
      </c>
      <c r="B192" s="27" t="s">
        <v>74</v>
      </c>
      <c r="C192" s="27" t="s">
        <v>183</v>
      </c>
      <c r="D192" s="27" t="s">
        <v>77</v>
      </c>
      <c r="E192" s="27" t="s">
        <v>190</v>
      </c>
      <c r="F192" s="75" t="s">
        <v>192</v>
      </c>
      <c r="G192" s="83"/>
      <c r="H192" s="79"/>
      <c r="I192" s="28"/>
      <c r="J192" s="28">
        <v>31195298.34</v>
      </c>
      <c r="K192" s="10"/>
      <c r="L192" s="46"/>
      <c r="M192" s="61">
        <f>K192+J192+I192+H192+L192</f>
        <v>31195298.34</v>
      </c>
      <c r="N192" s="86"/>
      <c r="O192" s="50">
        <v>31195298.34</v>
      </c>
      <c r="P192" s="29">
        <v>0</v>
      </c>
      <c r="Q192" s="47">
        <v>0</v>
      </c>
      <c r="R192" s="102"/>
    </row>
    <row r="193" spans="1:18" ht="76.5" outlineLevel="4">
      <c r="A193" s="7" t="s">
        <v>193</v>
      </c>
      <c r="B193" s="27" t="s">
        <v>74</v>
      </c>
      <c r="C193" s="27" t="s">
        <v>183</v>
      </c>
      <c r="D193" s="27" t="s">
        <v>77</v>
      </c>
      <c r="E193" s="27" t="s">
        <v>194</v>
      </c>
      <c r="F193" s="75"/>
      <c r="G193" s="61">
        <f>G194+G197+G200</f>
        <v>12773500</v>
      </c>
      <c r="H193" s="51">
        <f>H194+H197+H200</f>
        <v>12773500</v>
      </c>
      <c r="I193" s="28"/>
      <c r="J193" s="28"/>
      <c r="K193" s="10"/>
      <c r="L193" s="46"/>
      <c r="M193" s="61">
        <f>M194+M197+M200</f>
        <v>19386073.3</v>
      </c>
      <c r="N193" s="86"/>
      <c r="O193" s="50">
        <f>O194+O197+O200</f>
        <v>19386073.3</v>
      </c>
      <c r="P193" s="29">
        <f>P194+P197+P200</f>
        <v>0</v>
      </c>
      <c r="Q193" s="47">
        <f>Q194+Q197+Q200</f>
        <v>0</v>
      </c>
      <c r="R193" s="102"/>
    </row>
    <row r="194" spans="1:18" ht="51" outlineLevel="5">
      <c r="A194" s="7" t="s">
        <v>195</v>
      </c>
      <c r="B194" s="27" t="s">
        <v>74</v>
      </c>
      <c r="C194" s="27" t="s">
        <v>183</v>
      </c>
      <c r="D194" s="27" t="s">
        <v>77</v>
      </c>
      <c r="E194" s="27" t="s">
        <v>196</v>
      </c>
      <c r="F194" s="75"/>
      <c r="G194" s="83"/>
      <c r="H194" s="79"/>
      <c r="I194" s="28"/>
      <c r="J194" s="28"/>
      <c r="K194" s="10"/>
      <c r="L194" s="46"/>
      <c r="M194" s="61">
        <f aca="true" t="shared" si="36" ref="M194:Q195">M195</f>
        <v>5266738.53</v>
      </c>
      <c r="N194" s="86"/>
      <c r="O194" s="50">
        <f t="shared" si="36"/>
        <v>5266738.53</v>
      </c>
      <c r="P194" s="29">
        <f t="shared" si="36"/>
        <v>0</v>
      </c>
      <c r="Q194" s="47">
        <f t="shared" si="36"/>
        <v>0</v>
      </c>
      <c r="R194" s="102"/>
    </row>
    <row r="195" spans="1:18" ht="15" outlineLevel="5">
      <c r="A195" s="31" t="s">
        <v>46</v>
      </c>
      <c r="B195" s="27" t="s">
        <v>74</v>
      </c>
      <c r="C195" s="27" t="s">
        <v>183</v>
      </c>
      <c r="D195" s="27" t="s">
        <v>77</v>
      </c>
      <c r="E195" s="27" t="s">
        <v>196</v>
      </c>
      <c r="F195" s="75" t="s">
        <v>19</v>
      </c>
      <c r="G195" s="83"/>
      <c r="H195" s="79"/>
      <c r="I195" s="28"/>
      <c r="J195" s="28"/>
      <c r="K195" s="10"/>
      <c r="L195" s="46"/>
      <c r="M195" s="61">
        <f>M196</f>
        <v>5266738.53</v>
      </c>
      <c r="N195" s="86"/>
      <c r="O195" s="50">
        <f t="shared" si="36"/>
        <v>5266738.53</v>
      </c>
      <c r="P195" s="29">
        <f t="shared" si="36"/>
        <v>0</v>
      </c>
      <c r="Q195" s="47">
        <f t="shared" si="36"/>
        <v>0</v>
      </c>
      <c r="R195" s="102"/>
    </row>
    <row r="196" spans="1:18" ht="38.25" outlineLevel="6">
      <c r="A196" s="7" t="s">
        <v>191</v>
      </c>
      <c r="B196" s="27" t="s">
        <v>74</v>
      </c>
      <c r="C196" s="27" t="s">
        <v>183</v>
      </c>
      <c r="D196" s="27" t="s">
        <v>77</v>
      </c>
      <c r="E196" s="27" t="s">
        <v>196</v>
      </c>
      <c r="F196" s="75" t="s">
        <v>192</v>
      </c>
      <c r="G196" s="83"/>
      <c r="H196" s="79"/>
      <c r="I196" s="28"/>
      <c r="J196" s="28">
        <v>5266738.53</v>
      </c>
      <c r="K196" s="10"/>
      <c r="L196" s="46"/>
      <c r="M196" s="61">
        <f>K196+J196+I196+H196+L196</f>
        <v>5266738.53</v>
      </c>
      <c r="N196" s="86"/>
      <c r="O196" s="50">
        <v>5266738.53</v>
      </c>
      <c r="P196" s="29">
        <v>0</v>
      </c>
      <c r="Q196" s="47">
        <v>0</v>
      </c>
      <c r="R196" s="102"/>
    </row>
    <row r="197" spans="1:18" ht="51" outlineLevel="5">
      <c r="A197" s="7" t="s">
        <v>197</v>
      </c>
      <c r="B197" s="27" t="s">
        <v>74</v>
      </c>
      <c r="C197" s="27" t="s">
        <v>183</v>
      </c>
      <c r="D197" s="27" t="s">
        <v>77</v>
      </c>
      <c r="E197" s="27" t="s">
        <v>198</v>
      </c>
      <c r="F197" s="75"/>
      <c r="G197" s="61">
        <v>6000000</v>
      </c>
      <c r="H197" s="51">
        <v>6000000</v>
      </c>
      <c r="I197" s="28"/>
      <c r="J197" s="28"/>
      <c r="K197" s="10"/>
      <c r="L197" s="46"/>
      <c r="M197" s="61">
        <v>6000000</v>
      </c>
      <c r="N197" s="86"/>
      <c r="O197" s="50">
        <v>6000000</v>
      </c>
      <c r="P197" s="29">
        <v>0</v>
      </c>
      <c r="Q197" s="47">
        <v>0</v>
      </c>
      <c r="R197" s="102"/>
    </row>
    <row r="198" spans="1:18" ht="15" outlineLevel="5">
      <c r="A198" s="31" t="s">
        <v>45</v>
      </c>
      <c r="B198" s="27" t="s">
        <v>74</v>
      </c>
      <c r="C198" s="27" t="s">
        <v>183</v>
      </c>
      <c r="D198" s="27" t="s">
        <v>77</v>
      </c>
      <c r="E198" s="27" t="s">
        <v>198</v>
      </c>
      <c r="F198" s="75" t="s">
        <v>18</v>
      </c>
      <c r="G198" s="61">
        <f>G199</f>
        <v>6000000</v>
      </c>
      <c r="H198" s="51">
        <f>H199</f>
        <v>6000000</v>
      </c>
      <c r="I198" s="28"/>
      <c r="J198" s="28"/>
      <c r="K198" s="10"/>
      <c r="L198" s="46"/>
      <c r="M198" s="61">
        <f>M199</f>
        <v>6000000</v>
      </c>
      <c r="N198" s="86"/>
      <c r="O198" s="50">
        <f>O199</f>
        <v>6000000</v>
      </c>
      <c r="P198" s="29">
        <f>P199</f>
        <v>0</v>
      </c>
      <c r="Q198" s="47">
        <f>Q199</f>
        <v>0</v>
      </c>
      <c r="R198" s="102"/>
    </row>
    <row r="199" spans="1:18" ht="51" outlineLevel="6">
      <c r="A199" s="7" t="s">
        <v>157</v>
      </c>
      <c r="B199" s="27" t="s">
        <v>74</v>
      </c>
      <c r="C199" s="27" t="s">
        <v>183</v>
      </c>
      <c r="D199" s="27" t="s">
        <v>77</v>
      </c>
      <c r="E199" s="27" t="s">
        <v>198</v>
      </c>
      <c r="F199" s="75" t="s">
        <v>158</v>
      </c>
      <c r="G199" s="83">
        <v>6000000</v>
      </c>
      <c r="H199" s="79">
        <v>6000000</v>
      </c>
      <c r="I199" s="28"/>
      <c r="J199" s="28"/>
      <c r="K199" s="10"/>
      <c r="L199" s="46"/>
      <c r="M199" s="61">
        <f>K199+J199+I199+H199+L199</f>
        <v>6000000</v>
      </c>
      <c r="N199" s="86"/>
      <c r="O199" s="50">
        <v>6000000</v>
      </c>
      <c r="P199" s="29">
        <v>0</v>
      </c>
      <c r="Q199" s="47">
        <v>0</v>
      </c>
      <c r="R199" s="102"/>
    </row>
    <row r="200" spans="1:18" ht="51" outlineLevel="5">
      <c r="A200" s="7" t="s">
        <v>199</v>
      </c>
      <c r="B200" s="27" t="s">
        <v>74</v>
      </c>
      <c r="C200" s="27" t="s">
        <v>183</v>
      </c>
      <c r="D200" s="27" t="s">
        <v>77</v>
      </c>
      <c r="E200" s="27" t="s">
        <v>200</v>
      </c>
      <c r="F200" s="75"/>
      <c r="G200" s="83">
        <f>G201</f>
        <v>6773500</v>
      </c>
      <c r="H200" s="79">
        <f>H201</f>
        <v>6773500</v>
      </c>
      <c r="I200" s="28"/>
      <c r="J200" s="28"/>
      <c r="K200" s="10"/>
      <c r="L200" s="46"/>
      <c r="M200" s="61">
        <v>8119334.77</v>
      </c>
      <c r="N200" s="86"/>
      <c r="O200" s="50">
        <v>8119334.77</v>
      </c>
      <c r="P200" s="29">
        <v>0</v>
      </c>
      <c r="Q200" s="47">
        <v>0</v>
      </c>
      <c r="R200" s="102"/>
    </row>
    <row r="201" spans="1:18" ht="15" outlineLevel="5">
      <c r="A201" s="31" t="s">
        <v>46</v>
      </c>
      <c r="B201" s="27" t="s">
        <v>74</v>
      </c>
      <c r="C201" s="27" t="s">
        <v>183</v>
      </c>
      <c r="D201" s="27" t="s">
        <v>77</v>
      </c>
      <c r="E201" s="27" t="s">
        <v>200</v>
      </c>
      <c r="F201" s="75" t="s">
        <v>19</v>
      </c>
      <c r="G201" s="83">
        <f>G203</f>
        <v>6773500</v>
      </c>
      <c r="H201" s="79">
        <f>H203</f>
        <v>6773500</v>
      </c>
      <c r="I201" s="28"/>
      <c r="J201" s="28"/>
      <c r="K201" s="10"/>
      <c r="L201" s="46"/>
      <c r="M201" s="61">
        <f>M203</f>
        <v>8119334.77</v>
      </c>
      <c r="N201" s="86"/>
      <c r="O201" s="50">
        <f>O203</f>
        <v>8119334.77</v>
      </c>
      <c r="P201" s="29">
        <f>P203</f>
        <v>0</v>
      </c>
      <c r="Q201" s="47">
        <f>Q203</f>
        <v>0</v>
      </c>
      <c r="R201" s="102"/>
    </row>
    <row r="202" spans="1:19" s="15" customFormat="1" ht="38.25" outlineLevel="5">
      <c r="A202" s="7" t="s">
        <v>485</v>
      </c>
      <c r="B202" s="27" t="s">
        <v>74</v>
      </c>
      <c r="C202" s="27" t="s">
        <v>183</v>
      </c>
      <c r="D202" s="27" t="s">
        <v>77</v>
      </c>
      <c r="E202" s="27" t="s">
        <v>200</v>
      </c>
      <c r="F202" s="75" t="s">
        <v>484</v>
      </c>
      <c r="G202" s="83">
        <f>G203</f>
        <v>6773500</v>
      </c>
      <c r="H202" s="79"/>
      <c r="I202" s="28"/>
      <c r="J202" s="28"/>
      <c r="K202" s="10"/>
      <c r="L202" s="46"/>
      <c r="M202" s="61"/>
      <c r="N202" s="86"/>
      <c r="O202" s="50"/>
      <c r="P202" s="29"/>
      <c r="Q202" s="47"/>
      <c r="R202" s="102"/>
      <c r="S202" s="109"/>
    </row>
    <row r="203" spans="1:18" ht="38.25" outlineLevel="6">
      <c r="A203" s="7" t="s">
        <v>191</v>
      </c>
      <c r="B203" s="27" t="s">
        <v>74</v>
      </c>
      <c r="C203" s="27" t="s">
        <v>183</v>
      </c>
      <c r="D203" s="27" t="s">
        <v>77</v>
      </c>
      <c r="E203" s="27" t="s">
        <v>200</v>
      </c>
      <c r="F203" s="75" t="s">
        <v>192</v>
      </c>
      <c r="G203" s="83">
        <v>6773500</v>
      </c>
      <c r="H203" s="79">
        <v>6773500</v>
      </c>
      <c r="I203" s="28"/>
      <c r="J203" s="28">
        <v>1345834.77</v>
      </c>
      <c r="K203" s="10"/>
      <c r="L203" s="46"/>
      <c r="M203" s="61">
        <f>K203+J203+I203+H203+L203</f>
        <v>8119334.77</v>
      </c>
      <c r="N203" s="86"/>
      <c r="O203" s="50">
        <v>8119334.77</v>
      </c>
      <c r="P203" s="29">
        <v>0</v>
      </c>
      <c r="Q203" s="47">
        <v>0</v>
      </c>
      <c r="R203" s="102"/>
    </row>
    <row r="204" spans="1:18" ht="51" outlineLevel="4">
      <c r="A204" s="7" t="s">
        <v>201</v>
      </c>
      <c r="B204" s="27" t="s">
        <v>74</v>
      </c>
      <c r="C204" s="27" t="s">
        <v>183</v>
      </c>
      <c r="D204" s="27" t="s">
        <v>77</v>
      </c>
      <c r="E204" s="27" t="s">
        <v>202</v>
      </c>
      <c r="F204" s="75"/>
      <c r="G204" s="61">
        <f aca="true" t="shared" si="37" ref="G204:H206">G205</f>
        <v>100000</v>
      </c>
      <c r="H204" s="51">
        <f t="shared" si="37"/>
        <v>100000</v>
      </c>
      <c r="I204" s="28"/>
      <c r="J204" s="28"/>
      <c r="K204" s="10"/>
      <c r="L204" s="46"/>
      <c r="M204" s="61">
        <f aca="true" t="shared" si="38" ref="M204:Q206">M205</f>
        <v>100000</v>
      </c>
      <c r="N204" s="86"/>
      <c r="O204" s="50">
        <f t="shared" si="38"/>
        <v>100000</v>
      </c>
      <c r="P204" s="29">
        <f t="shared" si="38"/>
        <v>0</v>
      </c>
      <c r="Q204" s="47">
        <f t="shared" si="38"/>
        <v>0</v>
      </c>
      <c r="R204" s="102"/>
    </row>
    <row r="205" spans="1:18" ht="25.5" outlineLevel="5">
      <c r="A205" s="7" t="s">
        <v>203</v>
      </c>
      <c r="B205" s="27" t="s">
        <v>74</v>
      </c>
      <c r="C205" s="27" t="s">
        <v>183</v>
      </c>
      <c r="D205" s="27" t="s">
        <v>77</v>
      </c>
      <c r="E205" s="27" t="s">
        <v>204</v>
      </c>
      <c r="F205" s="75"/>
      <c r="G205" s="61">
        <f t="shared" si="37"/>
        <v>100000</v>
      </c>
      <c r="H205" s="51">
        <f t="shared" si="37"/>
        <v>100000</v>
      </c>
      <c r="I205" s="28"/>
      <c r="J205" s="28"/>
      <c r="K205" s="10"/>
      <c r="L205" s="46"/>
      <c r="M205" s="61">
        <f t="shared" si="38"/>
        <v>100000</v>
      </c>
      <c r="N205" s="86"/>
      <c r="O205" s="50">
        <f t="shared" si="38"/>
        <v>100000</v>
      </c>
      <c r="P205" s="29">
        <f t="shared" si="38"/>
        <v>0</v>
      </c>
      <c r="Q205" s="47">
        <f t="shared" si="38"/>
        <v>0</v>
      </c>
      <c r="R205" s="102"/>
    </row>
    <row r="206" spans="1:18" ht="15" outlineLevel="5">
      <c r="A206" s="31" t="s">
        <v>45</v>
      </c>
      <c r="B206" s="27" t="s">
        <v>74</v>
      </c>
      <c r="C206" s="27" t="s">
        <v>183</v>
      </c>
      <c r="D206" s="27" t="s">
        <v>77</v>
      </c>
      <c r="E206" s="27" t="s">
        <v>204</v>
      </c>
      <c r="F206" s="75" t="s">
        <v>18</v>
      </c>
      <c r="G206" s="61">
        <f t="shared" si="37"/>
        <v>100000</v>
      </c>
      <c r="H206" s="51">
        <f t="shared" si="37"/>
        <v>100000</v>
      </c>
      <c r="I206" s="28"/>
      <c r="J206" s="28"/>
      <c r="K206" s="10"/>
      <c r="L206" s="46"/>
      <c r="M206" s="61">
        <f>M207</f>
        <v>100000</v>
      </c>
      <c r="N206" s="86"/>
      <c r="O206" s="50">
        <f t="shared" si="38"/>
        <v>100000</v>
      </c>
      <c r="P206" s="29">
        <f t="shared" si="38"/>
        <v>0</v>
      </c>
      <c r="Q206" s="47">
        <f t="shared" si="38"/>
        <v>0</v>
      </c>
      <c r="R206" s="102"/>
    </row>
    <row r="207" spans="1:18" ht="51" outlineLevel="6">
      <c r="A207" s="7" t="s">
        <v>157</v>
      </c>
      <c r="B207" s="27" t="s">
        <v>74</v>
      </c>
      <c r="C207" s="27" t="s">
        <v>183</v>
      </c>
      <c r="D207" s="27" t="s">
        <v>77</v>
      </c>
      <c r="E207" s="27" t="s">
        <v>204</v>
      </c>
      <c r="F207" s="75" t="s">
        <v>158</v>
      </c>
      <c r="G207" s="83">
        <v>100000</v>
      </c>
      <c r="H207" s="79">
        <v>100000</v>
      </c>
      <c r="I207" s="28"/>
      <c r="J207" s="28"/>
      <c r="K207" s="10"/>
      <c r="L207" s="46"/>
      <c r="M207" s="61">
        <f>K207+J207+I207+H207+L207</f>
        <v>100000</v>
      </c>
      <c r="N207" s="86"/>
      <c r="O207" s="50">
        <v>100000</v>
      </c>
      <c r="P207" s="29">
        <v>0</v>
      </c>
      <c r="Q207" s="47">
        <v>0</v>
      </c>
      <c r="R207" s="102"/>
    </row>
    <row r="208" spans="1:18" ht="25.5" outlineLevel="3">
      <c r="A208" s="7" t="s">
        <v>124</v>
      </c>
      <c r="B208" s="27" t="s">
        <v>74</v>
      </c>
      <c r="C208" s="27" t="s">
        <v>183</v>
      </c>
      <c r="D208" s="27" t="s">
        <v>77</v>
      </c>
      <c r="E208" s="27" t="s">
        <v>125</v>
      </c>
      <c r="F208" s="75"/>
      <c r="G208" s="61">
        <f>G209+G212</f>
        <v>112000</v>
      </c>
      <c r="H208" s="51">
        <f>H209+H212</f>
        <v>112000</v>
      </c>
      <c r="I208" s="28"/>
      <c r="J208" s="28"/>
      <c r="K208" s="10"/>
      <c r="L208" s="46"/>
      <c r="M208" s="61">
        <f>M209+M212</f>
        <v>2819080</v>
      </c>
      <c r="N208" s="86"/>
      <c r="O208" s="50">
        <f>O209+O212</f>
        <v>2931080</v>
      </c>
      <c r="P208" s="29">
        <f>P209+P212</f>
        <v>147000</v>
      </c>
      <c r="Q208" s="47">
        <f>Q209+Q212</f>
        <v>458000</v>
      </c>
      <c r="R208" s="102"/>
    </row>
    <row r="209" spans="1:18" ht="63.75" outlineLevel="5">
      <c r="A209" s="7" t="s">
        <v>205</v>
      </c>
      <c r="B209" s="27" t="s">
        <v>74</v>
      </c>
      <c r="C209" s="27" t="s">
        <v>183</v>
      </c>
      <c r="D209" s="27" t="s">
        <v>77</v>
      </c>
      <c r="E209" s="27" t="s">
        <v>206</v>
      </c>
      <c r="F209" s="75"/>
      <c r="G209" s="83"/>
      <c r="H209" s="79"/>
      <c r="I209" s="28"/>
      <c r="J209" s="28"/>
      <c r="K209" s="10"/>
      <c r="L209" s="46"/>
      <c r="M209" s="61">
        <v>2707080</v>
      </c>
      <c r="N209" s="86"/>
      <c r="O209" s="50">
        <v>2707080</v>
      </c>
      <c r="P209" s="29">
        <v>0</v>
      </c>
      <c r="Q209" s="47">
        <v>0</v>
      </c>
      <c r="R209" s="102"/>
    </row>
    <row r="210" spans="1:18" ht="15" outlineLevel="5">
      <c r="A210" s="31" t="s">
        <v>46</v>
      </c>
      <c r="B210" s="27" t="s">
        <v>74</v>
      </c>
      <c r="C210" s="27" t="s">
        <v>183</v>
      </c>
      <c r="D210" s="27" t="s">
        <v>77</v>
      </c>
      <c r="E210" s="27" t="s">
        <v>206</v>
      </c>
      <c r="F210" s="75" t="s">
        <v>19</v>
      </c>
      <c r="G210" s="83"/>
      <c r="H210" s="79"/>
      <c r="I210" s="28"/>
      <c r="J210" s="28"/>
      <c r="K210" s="10"/>
      <c r="L210" s="46"/>
      <c r="M210" s="61">
        <f>M211</f>
        <v>2707080</v>
      </c>
      <c r="N210" s="86"/>
      <c r="O210" s="50">
        <f>O211</f>
        <v>2707080</v>
      </c>
      <c r="P210" s="29">
        <f>P211</f>
        <v>0</v>
      </c>
      <c r="Q210" s="47">
        <f>Q211</f>
        <v>0</v>
      </c>
      <c r="R210" s="102"/>
    </row>
    <row r="211" spans="1:18" ht="38.25" outlineLevel="6">
      <c r="A211" s="7" t="s">
        <v>191</v>
      </c>
      <c r="B211" s="27" t="s">
        <v>74</v>
      </c>
      <c r="C211" s="27" t="s">
        <v>183</v>
      </c>
      <c r="D211" s="27" t="s">
        <v>77</v>
      </c>
      <c r="E211" s="27" t="s">
        <v>206</v>
      </c>
      <c r="F211" s="75" t="s">
        <v>192</v>
      </c>
      <c r="G211" s="83"/>
      <c r="H211" s="79"/>
      <c r="I211" s="28"/>
      <c r="J211" s="28">
        <v>2707080</v>
      </c>
      <c r="K211" s="10"/>
      <c r="L211" s="46"/>
      <c r="M211" s="61">
        <f>K211+J211+I211+H211+L211</f>
        <v>2707080</v>
      </c>
      <c r="N211" s="86"/>
      <c r="O211" s="50">
        <v>2707080</v>
      </c>
      <c r="P211" s="29">
        <v>0</v>
      </c>
      <c r="Q211" s="47">
        <v>0</v>
      </c>
      <c r="R211" s="102"/>
    </row>
    <row r="212" spans="1:18" ht="63.75" outlineLevel="5">
      <c r="A212" s="7" t="s">
        <v>207</v>
      </c>
      <c r="B212" s="27" t="s">
        <v>74</v>
      </c>
      <c r="C212" s="27" t="s">
        <v>183</v>
      </c>
      <c r="D212" s="27" t="s">
        <v>77</v>
      </c>
      <c r="E212" s="27" t="s">
        <v>208</v>
      </c>
      <c r="F212" s="75"/>
      <c r="G212" s="61">
        <f>G213+G216</f>
        <v>112000</v>
      </c>
      <c r="H212" s="51">
        <f>H213+H216</f>
        <v>112000</v>
      </c>
      <c r="I212" s="28"/>
      <c r="J212" s="28"/>
      <c r="K212" s="10">
        <f>K213+K216</f>
        <v>0</v>
      </c>
      <c r="L212" s="46"/>
      <c r="M212" s="61">
        <f>M213+M216</f>
        <v>112000</v>
      </c>
      <c r="N212" s="86"/>
      <c r="O212" s="50">
        <f>O213+O216</f>
        <v>224000</v>
      </c>
      <c r="P212" s="29">
        <f>P213+P216</f>
        <v>147000</v>
      </c>
      <c r="Q212" s="47">
        <f>Q213+Q216</f>
        <v>458000</v>
      </c>
      <c r="R212" s="102"/>
    </row>
    <row r="213" spans="1:18" ht="25.5" outlineLevel="5">
      <c r="A213" s="31" t="s">
        <v>43</v>
      </c>
      <c r="B213" s="27" t="s">
        <v>74</v>
      </c>
      <c r="C213" s="27" t="s">
        <v>183</v>
      </c>
      <c r="D213" s="27" t="s">
        <v>77</v>
      </c>
      <c r="E213" s="27" t="s">
        <v>208</v>
      </c>
      <c r="F213" s="75" t="s">
        <v>17</v>
      </c>
      <c r="G213" s="61">
        <f>G214</f>
        <v>112000</v>
      </c>
      <c r="H213" s="51">
        <f>H214+H215</f>
        <v>112000</v>
      </c>
      <c r="I213" s="28"/>
      <c r="J213" s="28"/>
      <c r="K213" s="10">
        <f>K214+K215</f>
        <v>-112000</v>
      </c>
      <c r="L213" s="46"/>
      <c r="M213" s="104">
        <f>M214+M215</f>
        <v>0</v>
      </c>
      <c r="N213" s="86"/>
      <c r="O213" s="50">
        <f>O214+O215</f>
        <v>224000</v>
      </c>
      <c r="P213" s="29">
        <f>P214+P215</f>
        <v>0</v>
      </c>
      <c r="Q213" s="47">
        <f>Q214+Q215</f>
        <v>0</v>
      </c>
      <c r="R213" s="102"/>
    </row>
    <row r="214" spans="1:18" ht="25.5" outlineLevel="5">
      <c r="A214" s="31" t="s">
        <v>44</v>
      </c>
      <c r="B214" s="27" t="s">
        <v>74</v>
      </c>
      <c r="C214" s="27" t="s">
        <v>183</v>
      </c>
      <c r="D214" s="27" t="s">
        <v>77</v>
      </c>
      <c r="E214" s="27" t="s">
        <v>208</v>
      </c>
      <c r="F214" s="75" t="s">
        <v>167</v>
      </c>
      <c r="G214" s="83">
        <f>G215</f>
        <v>112000</v>
      </c>
      <c r="H214" s="79"/>
      <c r="I214" s="28"/>
      <c r="J214" s="28"/>
      <c r="K214" s="10">
        <v>0</v>
      </c>
      <c r="L214" s="46"/>
      <c r="M214" s="104">
        <f>K214+J214+I214+H214</f>
        <v>0</v>
      </c>
      <c r="N214" s="86"/>
      <c r="O214" s="50">
        <f>O215</f>
        <v>112000</v>
      </c>
      <c r="P214" s="29">
        <v>0</v>
      </c>
      <c r="Q214" s="47">
        <v>0</v>
      </c>
      <c r="R214" s="102"/>
    </row>
    <row r="215" spans="1:18" ht="38.25" outlineLevel="6">
      <c r="A215" s="7" t="s">
        <v>88</v>
      </c>
      <c r="B215" s="27" t="s">
        <v>74</v>
      </c>
      <c r="C215" s="27" t="s">
        <v>183</v>
      </c>
      <c r="D215" s="27" t="s">
        <v>77</v>
      </c>
      <c r="E215" s="27" t="s">
        <v>208</v>
      </c>
      <c r="F215" s="75" t="s">
        <v>89</v>
      </c>
      <c r="G215" s="83">
        <v>112000</v>
      </c>
      <c r="H215" s="79">
        <v>112000</v>
      </c>
      <c r="I215" s="28"/>
      <c r="J215" s="28"/>
      <c r="K215" s="10">
        <v>-112000</v>
      </c>
      <c r="L215" s="46"/>
      <c r="M215" s="104">
        <f>K215+J215+I215+H215</f>
        <v>0</v>
      </c>
      <c r="N215" s="86"/>
      <c r="O215" s="50">
        <v>112000</v>
      </c>
      <c r="P215" s="29">
        <v>0</v>
      </c>
      <c r="Q215" s="47">
        <v>0</v>
      </c>
      <c r="R215" s="102"/>
    </row>
    <row r="216" spans="1:18" ht="15" outlineLevel="6">
      <c r="A216" s="31" t="s">
        <v>46</v>
      </c>
      <c r="B216" s="27" t="s">
        <v>74</v>
      </c>
      <c r="C216" s="32" t="s">
        <v>183</v>
      </c>
      <c r="D216" s="32" t="s">
        <v>77</v>
      </c>
      <c r="E216" s="32" t="s">
        <v>208</v>
      </c>
      <c r="F216" s="76" t="s">
        <v>19</v>
      </c>
      <c r="G216" s="83"/>
      <c r="H216" s="79"/>
      <c r="I216" s="28"/>
      <c r="J216" s="28"/>
      <c r="K216" s="10">
        <f>K217</f>
        <v>112000</v>
      </c>
      <c r="L216" s="46"/>
      <c r="M216" s="61">
        <f>M217</f>
        <v>112000</v>
      </c>
      <c r="N216" s="86"/>
      <c r="O216" s="50">
        <f>O217</f>
        <v>0</v>
      </c>
      <c r="P216" s="29">
        <f>P217</f>
        <v>147000</v>
      </c>
      <c r="Q216" s="47">
        <f>Q217</f>
        <v>458000</v>
      </c>
      <c r="R216" s="102"/>
    </row>
    <row r="217" spans="1:18" ht="38.25" outlineLevel="6">
      <c r="A217" s="7" t="s">
        <v>191</v>
      </c>
      <c r="B217" s="27" t="s">
        <v>74</v>
      </c>
      <c r="C217" s="32" t="s">
        <v>183</v>
      </c>
      <c r="D217" s="32" t="s">
        <v>77</v>
      </c>
      <c r="E217" s="32" t="s">
        <v>208</v>
      </c>
      <c r="F217" s="76" t="s">
        <v>192</v>
      </c>
      <c r="G217" s="83"/>
      <c r="H217" s="79"/>
      <c r="I217" s="28"/>
      <c r="J217" s="28"/>
      <c r="K217" s="10">
        <v>112000</v>
      </c>
      <c r="L217" s="46"/>
      <c r="M217" s="61">
        <f>K217+J217+I217+H217</f>
        <v>112000</v>
      </c>
      <c r="N217" s="86"/>
      <c r="O217" s="50"/>
      <c r="P217" s="29">
        <v>147000</v>
      </c>
      <c r="Q217" s="47">
        <v>458000</v>
      </c>
      <c r="R217" s="102"/>
    </row>
    <row r="218" spans="1:18" ht="15" outlineLevel="2">
      <c r="A218" s="7" t="s">
        <v>209</v>
      </c>
      <c r="B218" s="27" t="s">
        <v>74</v>
      </c>
      <c r="C218" s="27" t="s">
        <v>183</v>
      </c>
      <c r="D218" s="27" t="s">
        <v>210</v>
      </c>
      <c r="E218" s="27"/>
      <c r="F218" s="75"/>
      <c r="G218" s="61">
        <f>G223+G219</f>
        <v>1500000</v>
      </c>
      <c r="H218" s="51">
        <f>H223+H219</f>
        <v>1500000</v>
      </c>
      <c r="I218" s="28"/>
      <c r="J218" s="28"/>
      <c r="K218" s="10">
        <f>K223+K219</f>
        <v>3000000</v>
      </c>
      <c r="L218" s="46"/>
      <c r="M218" s="61">
        <f>M223+M219</f>
        <v>4500000</v>
      </c>
      <c r="N218" s="86"/>
      <c r="O218" s="50">
        <f>O223+O219</f>
        <v>3000000</v>
      </c>
      <c r="P218" s="29">
        <f>P223+P219</f>
        <v>7500000</v>
      </c>
      <c r="Q218" s="47">
        <f>Q223+Q219</f>
        <v>11300000</v>
      </c>
      <c r="R218" s="102"/>
    </row>
    <row r="219" spans="1:18" ht="51" outlineLevel="3">
      <c r="A219" s="7" t="s">
        <v>31</v>
      </c>
      <c r="B219" s="27" t="s">
        <v>74</v>
      </c>
      <c r="C219" s="27" t="s">
        <v>183</v>
      </c>
      <c r="D219" s="27" t="s">
        <v>210</v>
      </c>
      <c r="E219" s="32" t="s">
        <v>64</v>
      </c>
      <c r="F219" s="76"/>
      <c r="G219" s="83"/>
      <c r="H219" s="79"/>
      <c r="I219" s="28"/>
      <c r="J219" s="28"/>
      <c r="K219" s="10">
        <f>K220</f>
        <v>3000000</v>
      </c>
      <c r="L219" s="46"/>
      <c r="M219" s="61">
        <f>M220</f>
        <v>3000000</v>
      </c>
      <c r="N219" s="86"/>
      <c r="O219" s="50"/>
      <c r="P219" s="29"/>
      <c r="Q219" s="47"/>
      <c r="R219" s="102"/>
    </row>
    <row r="220" spans="1:18" ht="38.25" outlineLevel="3">
      <c r="A220" s="7" t="s">
        <v>32</v>
      </c>
      <c r="B220" s="27" t="s">
        <v>74</v>
      </c>
      <c r="C220" s="27" t="s">
        <v>183</v>
      </c>
      <c r="D220" s="27" t="s">
        <v>210</v>
      </c>
      <c r="E220" s="32" t="s">
        <v>65</v>
      </c>
      <c r="F220" s="76"/>
      <c r="G220" s="83"/>
      <c r="H220" s="79"/>
      <c r="I220" s="28"/>
      <c r="J220" s="28"/>
      <c r="K220" s="10">
        <f>K222</f>
        <v>3000000</v>
      </c>
      <c r="L220" s="46"/>
      <c r="M220" s="61">
        <f>M222</f>
        <v>3000000</v>
      </c>
      <c r="N220" s="86"/>
      <c r="O220" s="50"/>
      <c r="P220" s="29"/>
      <c r="Q220" s="47"/>
      <c r="R220" s="102"/>
    </row>
    <row r="221" spans="1:18" ht="15" outlineLevel="3">
      <c r="A221" s="31" t="s">
        <v>46</v>
      </c>
      <c r="B221" s="27" t="s">
        <v>74</v>
      </c>
      <c r="C221" s="27" t="s">
        <v>183</v>
      </c>
      <c r="D221" s="27" t="s">
        <v>210</v>
      </c>
      <c r="E221" s="32" t="s">
        <v>65</v>
      </c>
      <c r="F221" s="76" t="s">
        <v>19</v>
      </c>
      <c r="G221" s="83"/>
      <c r="H221" s="79"/>
      <c r="I221" s="28"/>
      <c r="J221" s="28"/>
      <c r="K221" s="10">
        <f>K222</f>
        <v>3000000</v>
      </c>
      <c r="L221" s="46"/>
      <c r="M221" s="61">
        <f>M222</f>
        <v>3000000</v>
      </c>
      <c r="N221" s="86"/>
      <c r="O221" s="50"/>
      <c r="P221" s="29"/>
      <c r="Q221" s="47"/>
      <c r="R221" s="102"/>
    </row>
    <row r="222" spans="1:18" ht="63.75" outlineLevel="3">
      <c r="A222" s="7" t="s">
        <v>39</v>
      </c>
      <c r="B222" s="27" t="s">
        <v>74</v>
      </c>
      <c r="C222" s="27" t="s">
        <v>183</v>
      </c>
      <c r="D222" s="27" t="s">
        <v>210</v>
      </c>
      <c r="E222" s="32" t="s">
        <v>65</v>
      </c>
      <c r="F222" s="76" t="s">
        <v>279</v>
      </c>
      <c r="G222" s="83"/>
      <c r="H222" s="79"/>
      <c r="I222" s="28"/>
      <c r="J222" s="28"/>
      <c r="K222" s="10">
        <v>3000000</v>
      </c>
      <c r="L222" s="46"/>
      <c r="M222" s="61">
        <f>K222+J222+I222+H222+L222</f>
        <v>3000000</v>
      </c>
      <c r="N222" s="86"/>
      <c r="O222" s="50"/>
      <c r="P222" s="29"/>
      <c r="Q222" s="47"/>
      <c r="R222" s="102"/>
    </row>
    <row r="223" spans="1:18" ht="25.5" outlineLevel="3">
      <c r="A223" s="7" t="s">
        <v>124</v>
      </c>
      <c r="B223" s="27" t="s">
        <v>74</v>
      </c>
      <c r="C223" s="27" t="s">
        <v>183</v>
      </c>
      <c r="D223" s="27" t="s">
        <v>210</v>
      </c>
      <c r="E223" s="27" t="s">
        <v>125</v>
      </c>
      <c r="F223" s="75"/>
      <c r="G223" s="61">
        <f>G224</f>
        <v>1500000</v>
      </c>
      <c r="H223" s="51">
        <f>H224</f>
        <v>1500000</v>
      </c>
      <c r="I223" s="28"/>
      <c r="J223" s="28"/>
      <c r="K223" s="10">
        <f>K224</f>
        <v>0</v>
      </c>
      <c r="L223" s="46"/>
      <c r="M223" s="61">
        <f>M224</f>
        <v>1500000</v>
      </c>
      <c r="N223" s="86"/>
      <c r="O223" s="50">
        <f>O224</f>
        <v>3000000</v>
      </c>
      <c r="P223" s="29">
        <f>P224</f>
        <v>7500000</v>
      </c>
      <c r="Q223" s="47">
        <f>Q224</f>
        <v>11300000</v>
      </c>
      <c r="R223" s="102"/>
    </row>
    <row r="224" spans="1:18" ht="63.75" outlineLevel="5">
      <c r="A224" s="7" t="s">
        <v>211</v>
      </c>
      <c r="B224" s="27" t="s">
        <v>74</v>
      </c>
      <c r="C224" s="27" t="s">
        <v>183</v>
      </c>
      <c r="D224" s="27" t="s">
        <v>210</v>
      </c>
      <c r="E224" s="27" t="s">
        <v>212</v>
      </c>
      <c r="F224" s="75"/>
      <c r="G224" s="61">
        <f>G225+G228</f>
        <v>1500000</v>
      </c>
      <c r="H224" s="51">
        <f>H225+H228</f>
        <v>1500000</v>
      </c>
      <c r="I224" s="28"/>
      <c r="J224" s="28"/>
      <c r="K224" s="10">
        <f>K225+K228</f>
        <v>0</v>
      </c>
      <c r="L224" s="46"/>
      <c r="M224" s="61">
        <f>M225+M228</f>
        <v>1500000</v>
      </c>
      <c r="N224" s="86"/>
      <c r="O224" s="50">
        <f>O225+O228</f>
        <v>3000000</v>
      </c>
      <c r="P224" s="29">
        <f>P225+P228</f>
        <v>7500000</v>
      </c>
      <c r="Q224" s="47">
        <f>Q225+Q228</f>
        <v>11300000</v>
      </c>
      <c r="R224" s="102"/>
    </row>
    <row r="225" spans="1:18" ht="25.5" outlineLevel="5">
      <c r="A225" s="31" t="s">
        <v>43</v>
      </c>
      <c r="B225" s="27" t="s">
        <v>74</v>
      </c>
      <c r="C225" s="27" t="s">
        <v>183</v>
      </c>
      <c r="D225" s="27" t="s">
        <v>210</v>
      </c>
      <c r="E225" s="27" t="s">
        <v>212</v>
      </c>
      <c r="F225" s="75" t="s">
        <v>17</v>
      </c>
      <c r="G225" s="61">
        <f>G226</f>
        <v>1500000</v>
      </c>
      <c r="H225" s="51">
        <f>H226+H227</f>
        <v>1500000</v>
      </c>
      <c r="I225" s="28"/>
      <c r="J225" s="28"/>
      <c r="K225" s="10">
        <f>K226+K227</f>
        <v>-1500000</v>
      </c>
      <c r="L225" s="46"/>
      <c r="M225" s="104">
        <f>M226+M227</f>
        <v>0</v>
      </c>
      <c r="N225" s="86"/>
      <c r="O225" s="50">
        <f>O226+O227</f>
        <v>3000000</v>
      </c>
      <c r="P225" s="29">
        <f>P226+P227</f>
        <v>0</v>
      </c>
      <c r="Q225" s="47">
        <f>Q226+Q227</f>
        <v>0</v>
      </c>
      <c r="R225" s="102"/>
    </row>
    <row r="226" spans="1:18" ht="25.5" outlineLevel="5">
      <c r="A226" s="31" t="s">
        <v>44</v>
      </c>
      <c r="B226" s="27" t="s">
        <v>74</v>
      </c>
      <c r="C226" s="27" t="s">
        <v>183</v>
      </c>
      <c r="D226" s="27" t="s">
        <v>210</v>
      </c>
      <c r="E226" s="27" t="s">
        <v>212</v>
      </c>
      <c r="F226" s="75" t="s">
        <v>167</v>
      </c>
      <c r="G226" s="83">
        <f>G227</f>
        <v>1500000</v>
      </c>
      <c r="H226" s="79"/>
      <c r="I226" s="28"/>
      <c r="J226" s="28"/>
      <c r="K226" s="10"/>
      <c r="L226" s="46"/>
      <c r="M226" s="61"/>
      <c r="N226" s="86"/>
      <c r="O226" s="50">
        <f>O227</f>
        <v>1500000</v>
      </c>
      <c r="P226" s="29">
        <v>0</v>
      </c>
      <c r="Q226" s="47">
        <v>0</v>
      </c>
      <c r="R226" s="102"/>
    </row>
    <row r="227" spans="1:18" ht="38.25" outlineLevel="6">
      <c r="A227" s="7" t="s">
        <v>88</v>
      </c>
      <c r="B227" s="27" t="s">
        <v>74</v>
      </c>
      <c r="C227" s="27" t="s">
        <v>183</v>
      </c>
      <c r="D227" s="27" t="s">
        <v>210</v>
      </c>
      <c r="E227" s="27" t="s">
        <v>212</v>
      </c>
      <c r="F227" s="75" t="s">
        <v>89</v>
      </c>
      <c r="G227" s="83">
        <v>1500000</v>
      </c>
      <c r="H227" s="79">
        <v>1500000</v>
      </c>
      <c r="I227" s="28"/>
      <c r="J227" s="28"/>
      <c r="K227" s="10">
        <v>-1500000</v>
      </c>
      <c r="L227" s="46"/>
      <c r="M227" s="104">
        <f>K227+J227+I227+H227</f>
        <v>0</v>
      </c>
      <c r="N227" s="86"/>
      <c r="O227" s="50">
        <v>1500000</v>
      </c>
      <c r="P227" s="29">
        <v>0</v>
      </c>
      <c r="Q227" s="47">
        <v>0</v>
      </c>
      <c r="R227" s="102"/>
    </row>
    <row r="228" spans="1:18" ht="15" outlineLevel="6">
      <c r="A228" s="31" t="s">
        <v>46</v>
      </c>
      <c r="B228" s="27" t="s">
        <v>74</v>
      </c>
      <c r="C228" s="27" t="s">
        <v>183</v>
      </c>
      <c r="D228" s="27" t="s">
        <v>210</v>
      </c>
      <c r="E228" s="32" t="s">
        <v>212</v>
      </c>
      <c r="F228" s="76" t="s">
        <v>19</v>
      </c>
      <c r="G228" s="83"/>
      <c r="H228" s="79"/>
      <c r="I228" s="28"/>
      <c r="J228" s="28"/>
      <c r="K228" s="10">
        <f>K229</f>
        <v>1500000</v>
      </c>
      <c r="L228" s="46"/>
      <c r="M228" s="61">
        <f>M229</f>
        <v>1500000</v>
      </c>
      <c r="N228" s="86"/>
      <c r="O228" s="50">
        <f>O229</f>
        <v>0</v>
      </c>
      <c r="P228" s="29">
        <f>P229</f>
        <v>7500000</v>
      </c>
      <c r="Q228" s="47">
        <f>Q229</f>
        <v>11300000</v>
      </c>
      <c r="R228" s="102"/>
    </row>
    <row r="229" spans="1:18" ht="63.75" outlineLevel="6">
      <c r="A229" s="7" t="s">
        <v>39</v>
      </c>
      <c r="B229" s="27" t="s">
        <v>74</v>
      </c>
      <c r="C229" s="27" t="s">
        <v>183</v>
      </c>
      <c r="D229" s="27" t="s">
        <v>210</v>
      </c>
      <c r="E229" s="32" t="s">
        <v>212</v>
      </c>
      <c r="F229" s="76" t="s">
        <v>279</v>
      </c>
      <c r="G229" s="83"/>
      <c r="H229" s="79"/>
      <c r="I229" s="28"/>
      <c r="J229" s="28"/>
      <c r="K229" s="10">
        <v>1500000</v>
      </c>
      <c r="L229" s="46"/>
      <c r="M229" s="61">
        <f>K229+J229+I229+H229</f>
        <v>1500000</v>
      </c>
      <c r="N229" s="86"/>
      <c r="O229" s="50"/>
      <c r="P229" s="29">
        <v>7500000</v>
      </c>
      <c r="Q229" s="47">
        <v>11300000</v>
      </c>
      <c r="R229" s="102"/>
    </row>
    <row r="230" spans="1:18" ht="15" outlineLevel="2">
      <c r="A230" s="7" t="s">
        <v>213</v>
      </c>
      <c r="B230" s="27" t="s">
        <v>74</v>
      </c>
      <c r="C230" s="27" t="s">
        <v>183</v>
      </c>
      <c r="D230" s="27" t="s">
        <v>79</v>
      </c>
      <c r="E230" s="27"/>
      <c r="F230" s="75"/>
      <c r="G230" s="61">
        <f>G235+G254+G231</f>
        <v>21999076</v>
      </c>
      <c r="H230" s="51">
        <f>H235+H254+H231</f>
        <v>21999076</v>
      </c>
      <c r="I230" s="28"/>
      <c r="J230" s="28"/>
      <c r="K230" s="10">
        <f>K235+K254</f>
        <v>27000</v>
      </c>
      <c r="L230" s="46">
        <f>L235+L254+L231</f>
        <v>1068755</v>
      </c>
      <c r="M230" s="61">
        <f>M235+M254+M231</f>
        <v>23153431</v>
      </c>
      <c r="N230" s="52">
        <f>N235+N254+N231</f>
        <v>5261986.08</v>
      </c>
      <c r="O230" s="50">
        <f>O235+O254</f>
        <v>28908152</v>
      </c>
      <c r="P230" s="29">
        <f>P235+P254</f>
        <v>18226300</v>
      </c>
      <c r="Q230" s="47">
        <f>Q235+Q254</f>
        <v>18227600</v>
      </c>
      <c r="R230" s="102">
        <f aca="true" t="shared" si="39" ref="R230:R236">N230/M230*100</f>
        <v>22.726593220676452</v>
      </c>
    </row>
    <row r="231" spans="1:18" ht="15" outlineLevel="2">
      <c r="A231" s="7" t="s">
        <v>102</v>
      </c>
      <c r="B231" s="27" t="s">
        <v>74</v>
      </c>
      <c r="C231" s="27" t="s">
        <v>183</v>
      </c>
      <c r="D231" s="27" t="s">
        <v>79</v>
      </c>
      <c r="E231" s="27" t="s">
        <v>103</v>
      </c>
      <c r="F231" s="75"/>
      <c r="G231" s="83"/>
      <c r="H231" s="79"/>
      <c r="I231" s="28"/>
      <c r="J231" s="28"/>
      <c r="K231" s="10"/>
      <c r="L231" s="46">
        <f aca="true" t="shared" si="40" ref="L231:N233">L232</f>
        <v>109900</v>
      </c>
      <c r="M231" s="61">
        <f t="shared" si="40"/>
        <v>109900</v>
      </c>
      <c r="N231" s="52">
        <f t="shared" si="40"/>
        <v>109900</v>
      </c>
      <c r="O231" s="50"/>
      <c r="P231" s="29"/>
      <c r="Q231" s="47"/>
      <c r="R231" s="102">
        <f t="shared" si="39"/>
        <v>100</v>
      </c>
    </row>
    <row r="232" spans="1:18" ht="25.5" outlineLevel="2">
      <c r="A232" s="7" t="s">
        <v>104</v>
      </c>
      <c r="B232" s="27" t="s">
        <v>74</v>
      </c>
      <c r="C232" s="27" t="s">
        <v>183</v>
      </c>
      <c r="D232" s="27" t="s">
        <v>79</v>
      </c>
      <c r="E232" s="27" t="s">
        <v>105</v>
      </c>
      <c r="F232" s="75"/>
      <c r="G232" s="83"/>
      <c r="H232" s="79"/>
      <c r="I232" s="28"/>
      <c r="J232" s="28"/>
      <c r="K232" s="10"/>
      <c r="L232" s="46">
        <f t="shared" si="40"/>
        <v>109900</v>
      </c>
      <c r="M232" s="61">
        <f t="shared" si="40"/>
        <v>109900</v>
      </c>
      <c r="N232" s="52">
        <f t="shared" si="40"/>
        <v>109900</v>
      </c>
      <c r="O232" s="50"/>
      <c r="P232" s="29"/>
      <c r="Q232" s="47"/>
      <c r="R232" s="102">
        <f t="shared" si="39"/>
        <v>100</v>
      </c>
    </row>
    <row r="233" spans="1:18" ht="15" outlineLevel="2">
      <c r="A233" s="31" t="s">
        <v>45</v>
      </c>
      <c r="B233" s="27" t="s">
        <v>74</v>
      </c>
      <c r="C233" s="27" t="s">
        <v>183</v>
      </c>
      <c r="D233" s="27" t="s">
        <v>79</v>
      </c>
      <c r="E233" s="27" t="s">
        <v>105</v>
      </c>
      <c r="F233" s="75" t="s">
        <v>18</v>
      </c>
      <c r="G233" s="83"/>
      <c r="H233" s="79"/>
      <c r="I233" s="28"/>
      <c r="J233" s="28"/>
      <c r="K233" s="10"/>
      <c r="L233" s="46">
        <f t="shared" si="40"/>
        <v>109900</v>
      </c>
      <c r="M233" s="61">
        <f t="shared" si="40"/>
        <v>109900</v>
      </c>
      <c r="N233" s="52">
        <f t="shared" si="40"/>
        <v>109900</v>
      </c>
      <c r="O233" s="50"/>
      <c r="P233" s="29"/>
      <c r="Q233" s="47"/>
      <c r="R233" s="102">
        <f t="shared" si="39"/>
        <v>100</v>
      </c>
    </row>
    <row r="234" spans="1:18" ht="15" outlineLevel="2">
      <c r="A234" s="7" t="s">
        <v>106</v>
      </c>
      <c r="B234" s="27" t="s">
        <v>74</v>
      </c>
      <c r="C234" s="27" t="s">
        <v>183</v>
      </c>
      <c r="D234" s="27" t="s">
        <v>79</v>
      </c>
      <c r="E234" s="27" t="s">
        <v>105</v>
      </c>
      <c r="F234" s="75" t="s">
        <v>107</v>
      </c>
      <c r="G234" s="83"/>
      <c r="H234" s="79"/>
      <c r="I234" s="28"/>
      <c r="J234" s="28"/>
      <c r="K234" s="10"/>
      <c r="L234" s="46">
        <v>109900</v>
      </c>
      <c r="M234" s="61">
        <f>K234+J234+I234+H234+L234</f>
        <v>109900</v>
      </c>
      <c r="N234" s="86">
        <v>109900</v>
      </c>
      <c r="O234" s="50"/>
      <c r="P234" s="29"/>
      <c r="Q234" s="47"/>
      <c r="R234" s="102">
        <f t="shared" si="39"/>
        <v>100</v>
      </c>
    </row>
    <row r="235" spans="1:18" ht="15" outlineLevel="3">
      <c r="A235" s="7" t="s">
        <v>168</v>
      </c>
      <c r="B235" s="27" t="s">
        <v>74</v>
      </c>
      <c r="C235" s="27" t="s">
        <v>183</v>
      </c>
      <c r="D235" s="27" t="s">
        <v>79</v>
      </c>
      <c r="E235" s="27" t="s">
        <v>169</v>
      </c>
      <c r="F235" s="75"/>
      <c r="G235" s="61">
        <f>G236+G242+G246+G250</f>
        <v>21603916</v>
      </c>
      <c r="H235" s="51">
        <f>H236+H242+H246+H250</f>
        <v>21603916</v>
      </c>
      <c r="I235" s="28"/>
      <c r="J235" s="28"/>
      <c r="K235" s="10">
        <f aca="true" t="shared" si="41" ref="K235:Q235">K236+K242+K246+K250</f>
        <v>-8742452</v>
      </c>
      <c r="L235" s="46">
        <f t="shared" si="41"/>
        <v>958855</v>
      </c>
      <c r="M235" s="61">
        <f t="shared" si="41"/>
        <v>13878919</v>
      </c>
      <c r="N235" s="52">
        <f t="shared" si="41"/>
        <v>2497913</v>
      </c>
      <c r="O235" s="50">
        <f t="shared" si="41"/>
        <v>28117832</v>
      </c>
      <c r="P235" s="29">
        <f t="shared" si="41"/>
        <v>8992848</v>
      </c>
      <c r="Q235" s="47">
        <f t="shared" si="41"/>
        <v>8991148</v>
      </c>
      <c r="R235" s="102">
        <f t="shared" si="39"/>
        <v>17.99789306357361</v>
      </c>
    </row>
    <row r="236" spans="1:18" ht="15" outlineLevel="4">
      <c r="A236" s="7" t="s">
        <v>214</v>
      </c>
      <c r="B236" s="27" t="s">
        <v>74</v>
      </c>
      <c r="C236" s="27" t="s">
        <v>183</v>
      </c>
      <c r="D236" s="27" t="s">
        <v>79</v>
      </c>
      <c r="E236" s="27" t="s">
        <v>215</v>
      </c>
      <c r="F236" s="75"/>
      <c r="G236" s="61">
        <f>G237+G240</f>
        <v>15090000</v>
      </c>
      <c r="H236" s="51">
        <f>H237+H240</f>
        <v>15090000</v>
      </c>
      <c r="I236" s="28"/>
      <c r="J236" s="28"/>
      <c r="K236" s="10">
        <f>K237+K240</f>
        <v>-8742452</v>
      </c>
      <c r="L236" s="46"/>
      <c r="M236" s="61">
        <f>M237+M240</f>
        <v>6347548</v>
      </c>
      <c r="N236" s="52">
        <f>N237+N240</f>
        <v>2397917</v>
      </c>
      <c r="O236" s="50">
        <f>O237+O240</f>
        <v>15090000</v>
      </c>
      <c r="P236" s="29">
        <f>P237+P240</f>
        <v>6347548</v>
      </c>
      <c r="Q236" s="47">
        <f>Q237+Q240</f>
        <v>6347548</v>
      </c>
      <c r="R236" s="102">
        <f t="shared" si="39"/>
        <v>37.777059740233554</v>
      </c>
    </row>
    <row r="237" spans="1:18" ht="25.5" outlineLevel="4">
      <c r="A237" s="31" t="s">
        <v>43</v>
      </c>
      <c r="B237" s="27" t="s">
        <v>74</v>
      </c>
      <c r="C237" s="27" t="s">
        <v>183</v>
      </c>
      <c r="D237" s="27" t="s">
        <v>79</v>
      </c>
      <c r="E237" s="27" t="s">
        <v>215</v>
      </c>
      <c r="F237" s="75" t="s">
        <v>17</v>
      </c>
      <c r="G237" s="61">
        <f>G238</f>
        <v>8742452</v>
      </c>
      <c r="H237" s="51">
        <f>H238+H239</f>
        <v>8742452</v>
      </c>
      <c r="I237" s="28"/>
      <c r="J237" s="28"/>
      <c r="K237" s="10">
        <f>K239</f>
        <v>-8742452</v>
      </c>
      <c r="L237" s="46"/>
      <c r="M237" s="104">
        <f>M238+M239</f>
        <v>0</v>
      </c>
      <c r="N237" s="86"/>
      <c r="O237" s="50">
        <f aca="true" t="shared" si="42" ref="O237:Q238">O238</f>
        <v>8742452</v>
      </c>
      <c r="P237" s="29">
        <f t="shared" si="42"/>
        <v>0</v>
      </c>
      <c r="Q237" s="47">
        <f t="shared" si="42"/>
        <v>0</v>
      </c>
      <c r="R237" s="102"/>
    </row>
    <row r="238" spans="1:18" ht="25.5" outlineLevel="4">
      <c r="A238" s="31" t="s">
        <v>44</v>
      </c>
      <c r="B238" s="27" t="s">
        <v>74</v>
      </c>
      <c r="C238" s="27" t="s">
        <v>183</v>
      </c>
      <c r="D238" s="27" t="s">
        <v>79</v>
      </c>
      <c r="E238" s="27" t="s">
        <v>215</v>
      </c>
      <c r="F238" s="75" t="s">
        <v>167</v>
      </c>
      <c r="G238" s="83">
        <f>G239</f>
        <v>8742452</v>
      </c>
      <c r="H238" s="79"/>
      <c r="I238" s="28"/>
      <c r="J238" s="28"/>
      <c r="K238" s="10">
        <v>0</v>
      </c>
      <c r="L238" s="46"/>
      <c r="M238" s="104">
        <f>K238+J238+I238+H238</f>
        <v>0</v>
      </c>
      <c r="N238" s="86"/>
      <c r="O238" s="50">
        <f t="shared" si="42"/>
        <v>8742452</v>
      </c>
      <c r="P238" s="29">
        <v>0</v>
      </c>
      <c r="Q238" s="47">
        <v>0</v>
      </c>
      <c r="R238" s="102"/>
    </row>
    <row r="239" spans="1:18" ht="38.25" outlineLevel="6">
      <c r="A239" s="7" t="s">
        <v>88</v>
      </c>
      <c r="B239" s="27" t="s">
        <v>74</v>
      </c>
      <c r="C239" s="27" t="s">
        <v>183</v>
      </c>
      <c r="D239" s="27" t="s">
        <v>79</v>
      </c>
      <c r="E239" s="27" t="s">
        <v>215</v>
      </c>
      <c r="F239" s="75" t="s">
        <v>89</v>
      </c>
      <c r="G239" s="83">
        <v>8742452</v>
      </c>
      <c r="H239" s="79">
        <v>8742452</v>
      </c>
      <c r="I239" s="28"/>
      <c r="J239" s="28"/>
      <c r="K239" s="10">
        <v>-8742452</v>
      </c>
      <c r="L239" s="46"/>
      <c r="M239" s="104">
        <f>K239+J239+I239+H239</f>
        <v>0</v>
      </c>
      <c r="N239" s="86"/>
      <c r="O239" s="50">
        <v>8742452</v>
      </c>
      <c r="P239" s="29">
        <v>0</v>
      </c>
      <c r="Q239" s="47">
        <v>0</v>
      </c>
      <c r="R239" s="102"/>
    </row>
    <row r="240" spans="1:18" ht="15" outlineLevel="6">
      <c r="A240" s="31" t="s">
        <v>45</v>
      </c>
      <c r="B240" s="27" t="s">
        <v>74</v>
      </c>
      <c r="C240" s="27" t="s">
        <v>183</v>
      </c>
      <c r="D240" s="27" t="s">
        <v>79</v>
      </c>
      <c r="E240" s="27" t="s">
        <v>215</v>
      </c>
      <c r="F240" s="75" t="s">
        <v>18</v>
      </c>
      <c r="G240" s="61">
        <f>G241</f>
        <v>6347548</v>
      </c>
      <c r="H240" s="51">
        <f>M241</f>
        <v>6347548</v>
      </c>
      <c r="I240" s="28"/>
      <c r="J240" s="28"/>
      <c r="K240" s="10"/>
      <c r="L240" s="46"/>
      <c r="M240" s="93">
        <f>M241</f>
        <v>6347548</v>
      </c>
      <c r="N240" s="87">
        <f>N241</f>
        <v>2397917</v>
      </c>
      <c r="O240" s="50">
        <f>O241</f>
        <v>6347548</v>
      </c>
      <c r="P240" s="29">
        <f>P241</f>
        <v>6347548</v>
      </c>
      <c r="Q240" s="47">
        <f>Q241</f>
        <v>6347548</v>
      </c>
      <c r="R240" s="102">
        <f>N240/M240*100</f>
        <v>37.777059740233554</v>
      </c>
    </row>
    <row r="241" spans="1:18" ht="51" outlineLevel="6">
      <c r="A241" s="7" t="s">
        <v>157</v>
      </c>
      <c r="B241" s="27" t="s">
        <v>74</v>
      </c>
      <c r="C241" s="27" t="s">
        <v>183</v>
      </c>
      <c r="D241" s="27" t="s">
        <v>79</v>
      </c>
      <c r="E241" s="27" t="s">
        <v>215</v>
      </c>
      <c r="F241" s="75" t="s">
        <v>158</v>
      </c>
      <c r="G241" s="83">
        <v>6347548</v>
      </c>
      <c r="H241" s="79">
        <v>6347548</v>
      </c>
      <c r="I241" s="28"/>
      <c r="J241" s="28"/>
      <c r="K241" s="10"/>
      <c r="L241" s="46"/>
      <c r="M241" s="61">
        <f>K241+J241+I241+H241+L241</f>
        <v>6347548</v>
      </c>
      <c r="N241" s="86">
        <v>2397917</v>
      </c>
      <c r="O241" s="50">
        <v>6347548</v>
      </c>
      <c r="P241" s="29">
        <v>6347548</v>
      </c>
      <c r="Q241" s="47">
        <v>6347548</v>
      </c>
      <c r="R241" s="102">
        <f>N241/M241*100</f>
        <v>37.777059740233554</v>
      </c>
    </row>
    <row r="242" spans="1:18" ht="15" outlineLevel="4">
      <c r="A242" s="7" t="s">
        <v>216</v>
      </c>
      <c r="B242" s="27" t="s">
        <v>74</v>
      </c>
      <c r="C242" s="27" t="s">
        <v>183</v>
      </c>
      <c r="D242" s="27" t="s">
        <v>79</v>
      </c>
      <c r="E242" s="27" t="s">
        <v>217</v>
      </c>
      <c r="F242" s="75"/>
      <c r="G242" s="61">
        <f>G243</f>
        <v>5823416</v>
      </c>
      <c r="H242" s="51">
        <f>H243</f>
        <v>5823416</v>
      </c>
      <c r="I242" s="28"/>
      <c r="J242" s="28"/>
      <c r="K242" s="10">
        <f>K243</f>
        <v>0</v>
      </c>
      <c r="L242" s="46"/>
      <c r="M242" s="61">
        <f>M243</f>
        <v>5200000</v>
      </c>
      <c r="N242" s="86"/>
      <c r="O242" s="50">
        <f>O243</f>
        <v>11646832</v>
      </c>
      <c r="P242" s="29">
        <f>P243</f>
        <v>2441000</v>
      </c>
      <c r="Q242" s="47">
        <f>Q243</f>
        <v>2441000</v>
      </c>
      <c r="R242" s="102"/>
    </row>
    <row r="243" spans="1:18" ht="25.5" outlineLevel="4">
      <c r="A243" s="31" t="s">
        <v>43</v>
      </c>
      <c r="B243" s="27" t="s">
        <v>74</v>
      </c>
      <c r="C243" s="27" t="s">
        <v>183</v>
      </c>
      <c r="D243" s="27" t="s">
        <v>79</v>
      </c>
      <c r="E243" s="27" t="s">
        <v>217</v>
      </c>
      <c r="F243" s="75" t="s">
        <v>17</v>
      </c>
      <c r="G243" s="61">
        <f>G244</f>
        <v>5823416</v>
      </c>
      <c r="H243" s="51">
        <f>H244+H245</f>
        <v>5823416</v>
      </c>
      <c r="I243" s="28"/>
      <c r="J243" s="28"/>
      <c r="K243" s="10">
        <f>K244+K245</f>
        <v>0</v>
      </c>
      <c r="L243" s="46"/>
      <c r="M243" s="61">
        <f>M244+M245</f>
        <v>5200000</v>
      </c>
      <c r="N243" s="86"/>
      <c r="O243" s="50">
        <f>O244+O245</f>
        <v>11646832</v>
      </c>
      <c r="P243" s="29">
        <f>P244+P245</f>
        <v>2441000</v>
      </c>
      <c r="Q243" s="47">
        <f>Q244+Q245</f>
        <v>2441000</v>
      </c>
      <c r="R243" s="102"/>
    </row>
    <row r="244" spans="1:18" ht="25.5" outlineLevel="4">
      <c r="A244" s="31" t="s">
        <v>44</v>
      </c>
      <c r="B244" s="27" t="s">
        <v>74</v>
      </c>
      <c r="C244" s="27" t="s">
        <v>183</v>
      </c>
      <c r="D244" s="27" t="s">
        <v>79</v>
      </c>
      <c r="E244" s="27" t="s">
        <v>217</v>
      </c>
      <c r="F244" s="75" t="s">
        <v>167</v>
      </c>
      <c r="G244" s="83">
        <f>G245</f>
        <v>5823416</v>
      </c>
      <c r="H244" s="79"/>
      <c r="I244" s="28"/>
      <c r="J244" s="28"/>
      <c r="K244" s="10">
        <v>5823416</v>
      </c>
      <c r="L244" s="46">
        <v>-623416</v>
      </c>
      <c r="M244" s="61">
        <f>K244+J244+I244+H244+L244</f>
        <v>5200000</v>
      </c>
      <c r="N244" s="86"/>
      <c r="O244" s="50">
        <f>O245</f>
        <v>5823416</v>
      </c>
      <c r="P244" s="29">
        <v>2441000</v>
      </c>
      <c r="Q244" s="47">
        <v>2441000</v>
      </c>
      <c r="R244" s="102"/>
    </row>
    <row r="245" spans="1:18" ht="38.25" outlineLevel="6">
      <c r="A245" s="7" t="s">
        <v>88</v>
      </c>
      <c r="B245" s="27" t="s">
        <v>74</v>
      </c>
      <c r="C245" s="27" t="s">
        <v>183</v>
      </c>
      <c r="D245" s="27" t="s">
        <v>79</v>
      </c>
      <c r="E245" s="27" t="s">
        <v>217</v>
      </c>
      <c r="F245" s="75" t="s">
        <v>89</v>
      </c>
      <c r="G245" s="83">
        <v>5823416</v>
      </c>
      <c r="H245" s="79">
        <v>5823416</v>
      </c>
      <c r="I245" s="28"/>
      <c r="J245" s="28"/>
      <c r="K245" s="10">
        <v>-5823416</v>
      </c>
      <c r="L245" s="46"/>
      <c r="M245" s="104">
        <f>K245+J245+I245+H245</f>
        <v>0</v>
      </c>
      <c r="N245" s="86"/>
      <c r="O245" s="50">
        <v>5823416</v>
      </c>
      <c r="P245" s="29">
        <v>0</v>
      </c>
      <c r="Q245" s="47">
        <v>0</v>
      </c>
      <c r="R245" s="102"/>
    </row>
    <row r="246" spans="1:18" ht="25.5" outlineLevel="4">
      <c r="A246" s="7" t="s">
        <v>218</v>
      </c>
      <c r="B246" s="27" t="s">
        <v>74</v>
      </c>
      <c r="C246" s="27" t="s">
        <v>183</v>
      </c>
      <c r="D246" s="27" t="s">
        <v>79</v>
      </c>
      <c r="E246" s="27" t="s">
        <v>219</v>
      </c>
      <c r="F246" s="75"/>
      <c r="G246" s="61">
        <f>G247</f>
        <v>485200</v>
      </c>
      <c r="H246" s="51">
        <f>H247</f>
        <v>485200</v>
      </c>
      <c r="I246" s="28"/>
      <c r="J246" s="28"/>
      <c r="K246" s="10">
        <f>K247</f>
        <v>0</v>
      </c>
      <c r="L246" s="46"/>
      <c r="M246" s="61">
        <f>M247</f>
        <v>1108616</v>
      </c>
      <c r="N246" s="52">
        <f>N247</f>
        <v>99996</v>
      </c>
      <c r="O246" s="50">
        <f>O247</f>
        <v>970400</v>
      </c>
      <c r="P246" s="29">
        <f>P247</f>
        <v>0</v>
      </c>
      <c r="Q246" s="47">
        <f>Q247</f>
        <v>0</v>
      </c>
      <c r="R246" s="102">
        <f>N246/M246*100</f>
        <v>9.019895076383527</v>
      </c>
    </row>
    <row r="247" spans="1:18" ht="25.5" outlineLevel="4">
      <c r="A247" s="31" t="s">
        <v>43</v>
      </c>
      <c r="B247" s="27" t="s">
        <v>74</v>
      </c>
      <c r="C247" s="27" t="s">
        <v>183</v>
      </c>
      <c r="D247" s="27" t="s">
        <v>79</v>
      </c>
      <c r="E247" s="27" t="s">
        <v>219</v>
      </c>
      <c r="F247" s="75" t="s">
        <v>17</v>
      </c>
      <c r="G247" s="61">
        <f>G248</f>
        <v>485200</v>
      </c>
      <c r="H247" s="51">
        <f>H248+H249</f>
        <v>485200</v>
      </c>
      <c r="I247" s="28"/>
      <c r="J247" s="28"/>
      <c r="K247" s="10">
        <f>K248+K249</f>
        <v>0</v>
      </c>
      <c r="L247" s="46"/>
      <c r="M247" s="61">
        <f>M248+M249</f>
        <v>1108616</v>
      </c>
      <c r="N247" s="52">
        <f>N248+N249</f>
        <v>99996</v>
      </c>
      <c r="O247" s="50">
        <f>O248+O249</f>
        <v>970400</v>
      </c>
      <c r="P247" s="29">
        <f>P248+P249</f>
        <v>0</v>
      </c>
      <c r="Q247" s="47">
        <f>Q248+Q249</f>
        <v>0</v>
      </c>
      <c r="R247" s="102">
        <f>N247/M247*100</f>
        <v>9.019895076383527</v>
      </c>
    </row>
    <row r="248" spans="1:18" ht="25.5" outlineLevel="4">
      <c r="A248" s="31" t="s">
        <v>44</v>
      </c>
      <c r="B248" s="27" t="s">
        <v>74</v>
      </c>
      <c r="C248" s="27" t="s">
        <v>183</v>
      </c>
      <c r="D248" s="27" t="s">
        <v>79</v>
      </c>
      <c r="E248" s="27" t="s">
        <v>219</v>
      </c>
      <c r="F248" s="75" t="s">
        <v>167</v>
      </c>
      <c r="G248" s="83">
        <f>G249</f>
        <v>485200</v>
      </c>
      <c r="H248" s="79"/>
      <c r="I248" s="28"/>
      <c r="J248" s="28"/>
      <c r="K248" s="10">
        <v>485200</v>
      </c>
      <c r="L248" s="46">
        <v>623416</v>
      </c>
      <c r="M248" s="61">
        <f>K248+J248+I248+H248+L248</f>
        <v>1108616</v>
      </c>
      <c r="N248" s="86">
        <v>99996</v>
      </c>
      <c r="O248" s="50">
        <f>O249</f>
        <v>485200</v>
      </c>
      <c r="P248" s="29">
        <f>P249</f>
        <v>0</v>
      </c>
      <c r="Q248" s="47">
        <f>Q249</f>
        <v>0</v>
      </c>
      <c r="R248" s="102">
        <f>N248/M248*100</f>
        <v>9.019895076383527</v>
      </c>
    </row>
    <row r="249" spans="1:18" ht="38.25" outlineLevel="6">
      <c r="A249" s="7" t="s">
        <v>88</v>
      </c>
      <c r="B249" s="27" t="s">
        <v>74</v>
      </c>
      <c r="C249" s="27" t="s">
        <v>183</v>
      </c>
      <c r="D249" s="27" t="s">
        <v>79</v>
      </c>
      <c r="E249" s="27" t="s">
        <v>219</v>
      </c>
      <c r="F249" s="75" t="s">
        <v>89</v>
      </c>
      <c r="G249" s="83">
        <v>485200</v>
      </c>
      <c r="H249" s="79">
        <v>485200</v>
      </c>
      <c r="I249" s="28"/>
      <c r="J249" s="28"/>
      <c r="K249" s="10">
        <v>-485200</v>
      </c>
      <c r="L249" s="46"/>
      <c r="M249" s="104">
        <f>K249+J249+I249+H249</f>
        <v>0</v>
      </c>
      <c r="N249" s="86"/>
      <c r="O249" s="50">
        <v>485200</v>
      </c>
      <c r="P249" s="29">
        <v>0</v>
      </c>
      <c r="Q249" s="47">
        <v>0</v>
      </c>
      <c r="R249" s="102"/>
    </row>
    <row r="250" spans="1:18" ht="38.25" outlineLevel="4">
      <c r="A250" s="7" t="s">
        <v>220</v>
      </c>
      <c r="B250" s="27" t="s">
        <v>74</v>
      </c>
      <c r="C250" s="27" t="s">
        <v>183</v>
      </c>
      <c r="D250" s="27" t="s">
        <v>79</v>
      </c>
      <c r="E250" s="27" t="s">
        <v>221</v>
      </c>
      <c r="F250" s="75"/>
      <c r="G250" s="61">
        <f>G251</f>
        <v>205300</v>
      </c>
      <c r="H250" s="51">
        <f>H251</f>
        <v>205300</v>
      </c>
      <c r="I250" s="28"/>
      <c r="J250" s="28"/>
      <c r="K250" s="10">
        <f>K251</f>
        <v>0</v>
      </c>
      <c r="L250" s="46">
        <f>L251</f>
        <v>958855</v>
      </c>
      <c r="M250" s="61">
        <f>M251</f>
        <v>1222755</v>
      </c>
      <c r="N250" s="86"/>
      <c r="O250" s="50">
        <f>O251</f>
        <v>410600</v>
      </c>
      <c r="P250" s="29">
        <v>204300</v>
      </c>
      <c r="Q250" s="47">
        <v>202600</v>
      </c>
      <c r="R250" s="102"/>
    </row>
    <row r="251" spans="1:18" ht="25.5" outlineLevel="4">
      <c r="A251" s="31" t="s">
        <v>43</v>
      </c>
      <c r="B251" s="27" t="s">
        <v>74</v>
      </c>
      <c r="C251" s="27" t="s">
        <v>183</v>
      </c>
      <c r="D251" s="27" t="s">
        <v>79</v>
      </c>
      <c r="E251" s="27" t="s">
        <v>221</v>
      </c>
      <c r="F251" s="75" t="s">
        <v>17</v>
      </c>
      <c r="G251" s="61">
        <f>G252</f>
        <v>205300</v>
      </c>
      <c r="H251" s="51">
        <f>H252+H253</f>
        <v>205300</v>
      </c>
      <c r="I251" s="28"/>
      <c r="J251" s="28"/>
      <c r="K251" s="10">
        <f aca="true" t="shared" si="43" ref="K251:Q251">K252+K253</f>
        <v>0</v>
      </c>
      <c r="L251" s="46">
        <f t="shared" si="43"/>
        <v>958855</v>
      </c>
      <c r="M251" s="61">
        <f t="shared" si="43"/>
        <v>1222755</v>
      </c>
      <c r="N251" s="86"/>
      <c r="O251" s="50">
        <f t="shared" si="43"/>
        <v>410600</v>
      </c>
      <c r="P251" s="29">
        <f t="shared" si="43"/>
        <v>204300</v>
      </c>
      <c r="Q251" s="47">
        <f t="shared" si="43"/>
        <v>202600</v>
      </c>
      <c r="R251" s="102"/>
    </row>
    <row r="252" spans="1:18" ht="25.5" outlineLevel="4">
      <c r="A252" s="31" t="s">
        <v>44</v>
      </c>
      <c r="B252" s="27" t="s">
        <v>74</v>
      </c>
      <c r="C252" s="27" t="s">
        <v>183</v>
      </c>
      <c r="D252" s="27" t="s">
        <v>79</v>
      </c>
      <c r="E252" s="27" t="s">
        <v>221</v>
      </c>
      <c r="F252" s="75" t="s">
        <v>167</v>
      </c>
      <c r="G252" s="83">
        <f>G253</f>
        <v>205300</v>
      </c>
      <c r="H252" s="79"/>
      <c r="I252" s="28"/>
      <c r="J252" s="28"/>
      <c r="K252" s="10">
        <v>205300</v>
      </c>
      <c r="L252" s="46">
        <v>958855</v>
      </c>
      <c r="M252" s="61">
        <v>1222755</v>
      </c>
      <c r="N252" s="86"/>
      <c r="O252" s="50">
        <f>O253</f>
        <v>205300</v>
      </c>
      <c r="P252" s="29">
        <v>204300</v>
      </c>
      <c r="Q252" s="47">
        <v>202600</v>
      </c>
      <c r="R252" s="102"/>
    </row>
    <row r="253" spans="1:18" ht="38.25" outlineLevel="6">
      <c r="A253" s="7" t="s">
        <v>88</v>
      </c>
      <c r="B253" s="27" t="s">
        <v>74</v>
      </c>
      <c r="C253" s="27" t="s">
        <v>183</v>
      </c>
      <c r="D253" s="27" t="s">
        <v>79</v>
      </c>
      <c r="E253" s="27" t="s">
        <v>221</v>
      </c>
      <c r="F253" s="75" t="s">
        <v>89</v>
      </c>
      <c r="G253" s="83">
        <v>205300</v>
      </c>
      <c r="H253" s="79">
        <v>205300</v>
      </c>
      <c r="I253" s="28"/>
      <c r="J253" s="28"/>
      <c r="K253" s="10">
        <v>-205300</v>
      </c>
      <c r="L253" s="46"/>
      <c r="M253" s="104">
        <f>K253+J253+I253+H253</f>
        <v>0</v>
      </c>
      <c r="N253" s="86"/>
      <c r="O253" s="50">
        <v>205300</v>
      </c>
      <c r="P253" s="29">
        <v>0</v>
      </c>
      <c r="Q253" s="47">
        <v>0</v>
      </c>
      <c r="R253" s="102"/>
    </row>
    <row r="254" spans="1:18" ht="25.5" outlineLevel="3">
      <c r="A254" s="7" t="s">
        <v>124</v>
      </c>
      <c r="B254" s="27" t="s">
        <v>74</v>
      </c>
      <c r="C254" s="27" t="s">
        <v>183</v>
      </c>
      <c r="D254" s="27" t="s">
        <v>79</v>
      </c>
      <c r="E254" s="27" t="s">
        <v>125</v>
      </c>
      <c r="F254" s="75"/>
      <c r="G254" s="61">
        <f>G258+G261+G255</f>
        <v>395160</v>
      </c>
      <c r="H254" s="51">
        <f>H258+H261+H255</f>
        <v>395160</v>
      </c>
      <c r="I254" s="28"/>
      <c r="J254" s="28"/>
      <c r="K254" s="10">
        <f>K258+K261+K255</f>
        <v>8769452</v>
      </c>
      <c r="L254" s="46"/>
      <c r="M254" s="61">
        <f>M258+M261+M255</f>
        <v>9164612</v>
      </c>
      <c r="N254" s="52">
        <f>N258+N261+N255</f>
        <v>2654173.08</v>
      </c>
      <c r="O254" s="51">
        <f>O258+O261+O255</f>
        <v>790320</v>
      </c>
      <c r="P254" s="10">
        <f>P258+P261+P255</f>
        <v>9233452</v>
      </c>
      <c r="Q254" s="46">
        <f>Q258+Q261+Q255</f>
        <v>9236452</v>
      </c>
      <c r="R254" s="102">
        <f aca="true" t="shared" si="44" ref="R254:R260">N254/M254*100</f>
        <v>28.96110691865624</v>
      </c>
    </row>
    <row r="255" spans="1:18" ht="76.5" outlineLevel="3">
      <c r="A255" s="7" t="s">
        <v>138</v>
      </c>
      <c r="B255" s="27" t="s">
        <v>74</v>
      </c>
      <c r="C255" s="27" t="s">
        <v>183</v>
      </c>
      <c r="D255" s="27" t="s">
        <v>79</v>
      </c>
      <c r="E255" s="27" t="s">
        <v>139</v>
      </c>
      <c r="F255" s="75"/>
      <c r="G255" s="83"/>
      <c r="H255" s="79"/>
      <c r="I255" s="28"/>
      <c r="J255" s="28"/>
      <c r="K255" s="10">
        <f>K256</f>
        <v>8742452</v>
      </c>
      <c r="L255" s="46"/>
      <c r="M255" s="61">
        <f>M256</f>
        <v>8742452</v>
      </c>
      <c r="N255" s="52">
        <f>N256</f>
        <v>2627173.08</v>
      </c>
      <c r="O255" s="51">
        <f aca="true" t="shared" si="45" ref="O255:Q256">O256</f>
        <v>0</v>
      </c>
      <c r="P255" s="10">
        <f t="shared" si="45"/>
        <v>8742452</v>
      </c>
      <c r="Q255" s="46">
        <f t="shared" si="45"/>
        <v>8742452</v>
      </c>
      <c r="R255" s="102">
        <f t="shared" si="44"/>
        <v>30.050757842307856</v>
      </c>
    </row>
    <row r="256" spans="1:18" ht="25.5" outlineLevel="3">
      <c r="A256" s="31" t="s">
        <v>43</v>
      </c>
      <c r="B256" s="27" t="s">
        <v>74</v>
      </c>
      <c r="C256" s="27" t="s">
        <v>183</v>
      </c>
      <c r="D256" s="27" t="s">
        <v>79</v>
      </c>
      <c r="E256" s="27" t="s">
        <v>139</v>
      </c>
      <c r="F256" s="75" t="s">
        <v>17</v>
      </c>
      <c r="G256" s="83"/>
      <c r="H256" s="79"/>
      <c r="I256" s="28"/>
      <c r="J256" s="28"/>
      <c r="K256" s="10">
        <f>K257</f>
        <v>8742452</v>
      </c>
      <c r="L256" s="46"/>
      <c r="M256" s="61">
        <f>M257</f>
        <v>8742452</v>
      </c>
      <c r="N256" s="52">
        <f>N257</f>
        <v>2627173.08</v>
      </c>
      <c r="O256" s="51">
        <f t="shared" si="45"/>
        <v>0</v>
      </c>
      <c r="P256" s="10">
        <f t="shared" si="45"/>
        <v>8742452</v>
      </c>
      <c r="Q256" s="46">
        <f t="shared" si="45"/>
        <v>8742452</v>
      </c>
      <c r="R256" s="102">
        <f t="shared" si="44"/>
        <v>30.050757842307856</v>
      </c>
    </row>
    <row r="257" spans="1:18" ht="25.5" outlineLevel="3">
      <c r="A257" s="31" t="s">
        <v>44</v>
      </c>
      <c r="B257" s="27" t="s">
        <v>74</v>
      </c>
      <c r="C257" s="27" t="s">
        <v>183</v>
      </c>
      <c r="D257" s="27" t="s">
        <v>79</v>
      </c>
      <c r="E257" s="27" t="s">
        <v>139</v>
      </c>
      <c r="F257" s="75" t="s">
        <v>167</v>
      </c>
      <c r="G257" s="83"/>
      <c r="H257" s="79"/>
      <c r="I257" s="28"/>
      <c r="J257" s="28"/>
      <c r="K257" s="10">
        <v>8742452</v>
      </c>
      <c r="L257" s="46"/>
      <c r="M257" s="61">
        <f>K257+J257+I257+H257+L257</f>
        <v>8742452</v>
      </c>
      <c r="N257" s="86">
        <v>2627173.08</v>
      </c>
      <c r="O257" s="50"/>
      <c r="P257" s="29">
        <v>8742452</v>
      </c>
      <c r="Q257" s="47">
        <v>8742452</v>
      </c>
      <c r="R257" s="102">
        <f t="shared" si="44"/>
        <v>30.050757842307856</v>
      </c>
    </row>
    <row r="258" spans="1:18" ht="63.75" outlineLevel="3">
      <c r="A258" s="7" t="s">
        <v>172</v>
      </c>
      <c r="B258" s="27" t="s">
        <v>74</v>
      </c>
      <c r="C258" s="27" t="s">
        <v>183</v>
      </c>
      <c r="D258" s="27" t="s">
        <v>79</v>
      </c>
      <c r="E258" s="32" t="s">
        <v>173</v>
      </c>
      <c r="F258" s="76"/>
      <c r="G258" s="83"/>
      <c r="H258" s="79"/>
      <c r="I258" s="28"/>
      <c r="J258" s="28"/>
      <c r="K258" s="10">
        <f>K259</f>
        <v>27000</v>
      </c>
      <c r="L258" s="46"/>
      <c r="M258" s="61">
        <f>M259</f>
        <v>27000</v>
      </c>
      <c r="N258" s="52">
        <f>N259</f>
        <v>27000</v>
      </c>
      <c r="O258" s="50"/>
      <c r="P258" s="29"/>
      <c r="Q258" s="47"/>
      <c r="R258" s="102">
        <f t="shared" si="44"/>
        <v>100</v>
      </c>
    </row>
    <row r="259" spans="1:18" ht="25.5" outlineLevel="3">
      <c r="A259" s="31" t="s">
        <v>43</v>
      </c>
      <c r="B259" s="27" t="s">
        <v>74</v>
      </c>
      <c r="C259" s="27" t="s">
        <v>183</v>
      </c>
      <c r="D259" s="27" t="s">
        <v>79</v>
      </c>
      <c r="E259" s="32" t="s">
        <v>173</v>
      </c>
      <c r="F259" s="76" t="s">
        <v>17</v>
      </c>
      <c r="G259" s="83"/>
      <c r="H259" s="79"/>
      <c r="I259" s="28"/>
      <c r="J259" s="28"/>
      <c r="K259" s="10">
        <f>K260</f>
        <v>27000</v>
      </c>
      <c r="L259" s="46"/>
      <c r="M259" s="61">
        <f>M260</f>
        <v>27000</v>
      </c>
      <c r="N259" s="52">
        <f>N260</f>
        <v>27000</v>
      </c>
      <c r="O259" s="50"/>
      <c r="P259" s="29"/>
      <c r="Q259" s="47"/>
      <c r="R259" s="102">
        <f t="shared" si="44"/>
        <v>100</v>
      </c>
    </row>
    <row r="260" spans="1:18" ht="25.5" outlineLevel="3">
      <c r="A260" s="31" t="s">
        <v>44</v>
      </c>
      <c r="B260" s="27" t="s">
        <v>74</v>
      </c>
      <c r="C260" s="27" t="s">
        <v>183</v>
      </c>
      <c r="D260" s="27" t="s">
        <v>79</v>
      </c>
      <c r="E260" s="32" t="s">
        <v>173</v>
      </c>
      <c r="F260" s="76" t="s">
        <v>167</v>
      </c>
      <c r="G260" s="83"/>
      <c r="H260" s="79"/>
      <c r="I260" s="28"/>
      <c r="J260" s="28"/>
      <c r="K260" s="10">
        <v>27000</v>
      </c>
      <c r="L260" s="46"/>
      <c r="M260" s="61">
        <f>K260+J260+I260+H260+L260</f>
        <v>27000</v>
      </c>
      <c r="N260" s="86">
        <v>27000</v>
      </c>
      <c r="O260" s="50"/>
      <c r="P260" s="29"/>
      <c r="Q260" s="47"/>
      <c r="R260" s="102">
        <f t="shared" si="44"/>
        <v>100</v>
      </c>
    </row>
    <row r="261" spans="1:18" ht="63.75" outlineLevel="5">
      <c r="A261" s="7" t="s">
        <v>222</v>
      </c>
      <c r="B261" s="27" t="s">
        <v>74</v>
      </c>
      <c r="C261" s="27" t="s">
        <v>183</v>
      </c>
      <c r="D261" s="27" t="s">
        <v>79</v>
      </c>
      <c r="E261" s="27" t="s">
        <v>223</v>
      </c>
      <c r="F261" s="75"/>
      <c r="G261" s="61">
        <f>G262</f>
        <v>395160</v>
      </c>
      <c r="H261" s="51">
        <f>H262</f>
        <v>395160</v>
      </c>
      <c r="I261" s="28"/>
      <c r="J261" s="28"/>
      <c r="K261" s="10">
        <f>K262</f>
        <v>0</v>
      </c>
      <c r="L261" s="46"/>
      <c r="M261" s="61">
        <f>M262</f>
        <v>395160</v>
      </c>
      <c r="N261" s="86"/>
      <c r="O261" s="50">
        <f>O262</f>
        <v>790320</v>
      </c>
      <c r="P261" s="29">
        <f>P262</f>
        <v>491000</v>
      </c>
      <c r="Q261" s="47">
        <f>Q262</f>
        <v>494000</v>
      </c>
      <c r="R261" s="102"/>
    </row>
    <row r="262" spans="1:18" ht="25.5" outlineLevel="5">
      <c r="A262" s="31" t="s">
        <v>43</v>
      </c>
      <c r="B262" s="27" t="s">
        <v>74</v>
      </c>
      <c r="C262" s="27" t="s">
        <v>183</v>
      </c>
      <c r="D262" s="27" t="s">
        <v>79</v>
      </c>
      <c r="E262" s="27" t="s">
        <v>223</v>
      </c>
      <c r="F262" s="75" t="s">
        <v>17</v>
      </c>
      <c r="G262" s="61">
        <f>G263</f>
        <v>395160</v>
      </c>
      <c r="H262" s="51">
        <f>H263+H264</f>
        <v>395160</v>
      </c>
      <c r="I262" s="28"/>
      <c r="J262" s="28"/>
      <c r="K262" s="10">
        <f>K263+K264</f>
        <v>0</v>
      </c>
      <c r="L262" s="46"/>
      <c r="M262" s="61">
        <f>M263+M264</f>
        <v>395160</v>
      </c>
      <c r="N262" s="86"/>
      <c r="O262" s="50">
        <f>O263+O264</f>
        <v>790320</v>
      </c>
      <c r="P262" s="29">
        <f>P263+P264</f>
        <v>491000</v>
      </c>
      <c r="Q262" s="47">
        <f>Q263+Q264</f>
        <v>494000</v>
      </c>
      <c r="R262" s="102"/>
    </row>
    <row r="263" spans="1:18" ht="25.5" outlineLevel="5">
      <c r="A263" s="31" t="s">
        <v>44</v>
      </c>
      <c r="B263" s="27" t="s">
        <v>74</v>
      </c>
      <c r="C263" s="27" t="s">
        <v>183</v>
      </c>
      <c r="D263" s="27" t="s">
        <v>79</v>
      </c>
      <c r="E263" s="27" t="s">
        <v>223</v>
      </c>
      <c r="F263" s="75" t="s">
        <v>167</v>
      </c>
      <c r="G263" s="83">
        <f>G264</f>
        <v>395160</v>
      </c>
      <c r="H263" s="79"/>
      <c r="I263" s="28"/>
      <c r="J263" s="28"/>
      <c r="K263" s="10">
        <v>395160</v>
      </c>
      <c r="L263" s="46"/>
      <c r="M263" s="61">
        <f>K263+J263+I263+H263+L263</f>
        <v>395160</v>
      </c>
      <c r="N263" s="86"/>
      <c r="O263" s="50">
        <f>O264</f>
        <v>395160</v>
      </c>
      <c r="P263" s="29">
        <v>491000</v>
      </c>
      <c r="Q263" s="47">
        <v>494000</v>
      </c>
      <c r="R263" s="102"/>
    </row>
    <row r="264" spans="1:18" ht="38.25" outlineLevel="6">
      <c r="A264" s="7" t="s">
        <v>88</v>
      </c>
      <c r="B264" s="27" t="s">
        <v>74</v>
      </c>
      <c r="C264" s="27" t="s">
        <v>183</v>
      </c>
      <c r="D264" s="27" t="s">
        <v>79</v>
      </c>
      <c r="E264" s="27" t="s">
        <v>223</v>
      </c>
      <c r="F264" s="75" t="s">
        <v>89</v>
      </c>
      <c r="G264" s="83">
        <v>395160</v>
      </c>
      <c r="H264" s="79">
        <v>395160</v>
      </c>
      <c r="I264" s="28"/>
      <c r="J264" s="28"/>
      <c r="K264" s="10">
        <v>-395160</v>
      </c>
      <c r="L264" s="46"/>
      <c r="M264" s="104">
        <f>K264+J264+I264+H264</f>
        <v>0</v>
      </c>
      <c r="N264" s="86"/>
      <c r="O264" s="50">
        <v>395160</v>
      </c>
      <c r="P264" s="29">
        <v>0</v>
      </c>
      <c r="Q264" s="47">
        <v>0</v>
      </c>
      <c r="R264" s="102"/>
    </row>
    <row r="265" spans="1:18" ht="15" outlineLevel="1">
      <c r="A265" s="7" t="s">
        <v>224</v>
      </c>
      <c r="B265" s="27" t="s">
        <v>74</v>
      </c>
      <c r="C265" s="27" t="s">
        <v>109</v>
      </c>
      <c r="D265" s="27"/>
      <c r="E265" s="27"/>
      <c r="F265" s="75"/>
      <c r="G265" s="61">
        <f aca="true" t="shared" si="46" ref="G265:H268">G266</f>
        <v>338660</v>
      </c>
      <c r="H265" s="51">
        <f t="shared" si="46"/>
        <v>338660</v>
      </c>
      <c r="I265" s="28"/>
      <c r="J265" s="28"/>
      <c r="K265" s="10">
        <f aca="true" t="shared" si="47" ref="K265:Q270">K266</f>
        <v>0</v>
      </c>
      <c r="L265" s="46"/>
      <c r="M265" s="61">
        <f t="shared" si="47"/>
        <v>338660</v>
      </c>
      <c r="N265" s="86"/>
      <c r="O265" s="50">
        <f t="shared" si="47"/>
        <v>677320</v>
      </c>
      <c r="P265" s="29">
        <f t="shared" si="47"/>
        <v>864990</v>
      </c>
      <c r="Q265" s="47">
        <f t="shared" si="47"/>
        <v>853530</v>
      </c>
      <c r="R265" s="102"/>
    </row>
    <row r="266" spans="1:18" ht="25.5" outlineLevel="2">
      <c r="A266" s="7" t="s">
        <v>225</v>
      </c>
      <c r="B266" s="27" t="s">
        <v>74</v>
      </c>
      <c r="C266" s="27" t="s">
        <v>109</v>
      </c>
      <c r="D266" s="27" t="s">
        <v>183</v>
      </c>
      <c r="E266" s="27"/>
      <c r="F266" s="75"/>
      <c r="G266" s="61">
        <f t="shared" si="46"/>
        <v>338660</v>
      </c>
      <c r="H266" s="51">
        <f t="shared" si="46"/>
        <v>338660</v>
      </c>
      <c r="I266" s="28"/>
      <c r="J266" s="28"/>
      <c r="K266" s="10">
        <f t="shared" si="47"/>
        <v>0</v>
      </c>
      <c r="L266" s="46"/>
      <c r="M266" s="61">
        <f t="shared" si="47"/>
        <v>338660</v>
      </c>
      <c r="N266" s="86"/>
      <c r="O266" s="50">
        <f t="shared" si="47"/>
        <v>677320</v>
      </c>
      <c r="P266" s="29">
        <f t="shared" si="47"/>
        <v>864990</v>
      </c>
      <c r="Q266" s="47">
        <f t="shared" si="47"/>
        <v>853530</v>
      </c>
      <c r="R266" s="102"/>
    </row>
    <row r="267" spans="1:18" ht="25.5" outlineLevel="3">
      <c r="A267" s="7" t="s">
        <v>124</v>
      </c>
      <c r="B267" s="27" t="s">
        <v>74</v>
      </c>
      <c r="C267" s="27" t="s">
        <v>109</v>
      </c>
      <c r="D267" s="27" t="s">
        <v>183</v>
      </c>
      <c r="E267" s="27" t="s">
        <v>125</v>
      </c>
      <c r="F267" s="75"/>
      <c r="G267" s="61">
        <f t="shared" si="46"/>
        <v>338660</v>
      </c>
      <c r="H267" s="51">
        <f t="shared" si="46"/>
        <v>338660</v>
      </c>
      <c r="I267" s="28"/>
      <c r="J267" s="28"/>
      <c r="K267" s="10">
        <f t="shared" si="47"/>
        <v>0</v>
      </c>
      <c r="L267" s="46"/>
      <c r="M267" s="61">
        <f t="shared" si="47"/>
        <v>338660</v>
      </c>
      <c r="N267" s="86"/>
      <c r="O267" s="50">
        <f t="shared" si="47"/>
        <v>677320</v>
      </c>
      <c r="P267" s="29">
        <f t="shared" si="47"/>
        <v>864990</v>
      </c>
      <c r="Q267" s="47">
        <f t="shared" si="47"/>
        <v>853530</v>
      </c>
      <c r="R267" s="102"/>
    </row>
    <row r="268" spans="1:18" ht="63.75" outlineLevel="5">
      <c r="A268" s="7" t="s">
        <v>222</v>
      </c>
      <c r="B268" s="27" t="s">
        <v>74</v>
      </c>
      <c r="C268" s="27" t="s">
        <v>109</v>
      </c>
      <c r="D268" s="27" t="s">
        <v>183</v>
      </c>
      <c r="E268" s="27" t="s">
        <v>223</v>
      </c>
      <c r="F268" s="75"/>
      <c r="G268" s="61">
        <f t="shared" si="46"/>
        <v>338660</v>
      </c>
      <c r="H268" s="51">
        <f t="shared" si="46"/>
        <v>338660</v>
      </c>
      <c r="I268" s="28"/>
      <c r="J268" s="28"/>
      <c r="K268" s="10">
        <f t="shared" si="47"/>
        <v>0</v>
      </c>
      <c r="L268" s="46"/>
      <c r="M268" s="61">
        <f t="shared" si="47"/>
        <v>338660</v>
      </c>
      <c r="N268" s="86"/>
      <c r="O268" s="50">
        <f t="shared" si="47"/>
        <v>677320</v>
      </c>
      <c r="P268" s="29">
        <f t="shared" si="47"/>
        <v>864990</v>
      </c>
      <c r="Q268" s="47">
        <f t="shared" si="47"/>
        <v>853530</v>
      </c>
      <c r="R268" s="102"/>
    </row>
    <row r="269" spans="1:18" ht="25.5" outlineLevel="5">
      <c r="A269" s="31" t="s">
        <v>43</v>
      </c>
      <c r="B269" s="27" t="s">
        <v>74</v>
      </c>
      <c r="C269" s="27" t="s">
        <v>109</v>
      </c>
      <c r="D269" s="27" t="s">
        <v>183</v>
      </c>
      <c r="E269" s="27" t="s">
        <v>223</v>
      </c>
      <c r="F269" s="75" t="s">
        <v>17</v>
      </c>
      <c r="G269" s="61">
        <f>G270</f>
        <v>338660</v>
      </c>
      <c r="H269" s="51">
        <f>H270+H271</f>
        <v>338660</v>
      </c>
      <c r="I269" s="28"/>
      <c r="J269" s="28"/>
      <c r="K269" s="10">
        <f>K270+K271</f>
        <v>0</v>
      </c>
      <c r="L269" s="46"/>
      <c r="M269" s="61">
        <f>M270+M271</f>
        <v>338660</v>
      </c>
      <c r="N269" s="86"/>
      <c r="O269" s="50">
        <f>O270+O271</f>
        <v>677320</v>
      </c>
      <c r="P269" s="29">
        <f>P270+P271</f>
        <v>864990</v>
      </c>
      <c r="Q269" s="47">
        <f>Q270+Q271</f>
        <v>853530</v>
      </c>
      <c r="R269" s="102"/>
    </row>
    <row r="270" spans="1:18" ht="25.5" outlineLevel="5">
      <c r="A270" s="31" t="s">
        <v>44</v>
      </c>
      <c r="B270" s="27" t="s">
        <v>74</v>
      </c>
      <c r="C270" s="27" t="s">
        <v>109</v>
      </c>
      <c r="D270" s="27" t="s">
        <v>183</v>
      </c>
      <c r="E270" s="27" t="s">
        <v>223</v>
      </c>
      <c r="F270" s="75" t="s">
        <v>167</v>
      </c>
      <c r="G270" s="83">
        <f>G271</f>
        <v>338660</v>
      </c>
      <c r="H270" s="79"/>
      <c r="I270" s="28"/>
      <c r="J270" s="28"/>
      <c r="K270" s="10">
        <v>338660</v>
      </c>
      <c r="L270" s="46"/>
      <c r="M270" s="61">
        <f>K270+J270+I270+H270+L270</f>
        <v>338660</v>
      </c>
      <c r="N270" s="86"/>
      <c r="O270" s="50">
        <f t="shared" si="47"/>
        <v>338660</v>
      </c>
      <c r="P270" s="29">
        <v>864990</v>
      </c>
      <c r="Q270" s="47">
        <v>853530</v>
      </c>
      <c r="R270" s="102"/>
    </row>
    <row r="271" spans="1:18" ht="38.25" outlineLevel="6">
      <c r="A271" s="7" t="s">
        <v>88</v>
      </c>
      <c r="B271" s="27" t="s">
        <v>74</v>
      </c>
      <c r="C271" s="27" t="s">
        <v>109</v>
      </c>
      <c r="D271" s="27" t="s">
        <v>183</v>
      </c>
      <c r="E271" s="27" t="s">
        <v>223</v>
      </c>
      <c r="F271" s="75" t="s">
        <v>89</v>
      </c>
      <c r="G271" s="83">
        <v>338660</v>
      </c>
      <c r="H271" s="79">
        <v>338660</v>
      </c>
      <c r="I271" s="28"/>
      <c r="J271" s="28"/>
      <c r="K271" s="10">
        <v>-338660</v>
      </c>
      <c r="L271" s="46"/>
      <c r="M271" s="104">
        <f>K271+J271+I271+H271</f>
        <v>0</v>
      </c>
      <c r="N271" s="86"/>
      <c r="O271" s="50">
        <v>338660</v>
      </c>
      <c r="P271" s="29">
        <v>0</v>
      </c>
      <c r="Q271" s="47">
        <v>0</v>
      </c>
      <c r="R271" s="102"/>
    </row>
    <row r="272" spans="1:18" ht="15" outlineLevel="1">
      <c r="A272" s="7" t="s">
        <v>226</v>
      </c>
      <c r="B272" s="27" t="s">
        <v>74</v>
      </c>
      <c r="C272" s="27" t="s">
        <v>227</v>
      </c>
      <c r="D272" s="27"/>
      <c r="E272" s="27"/>
      <c r="F272" s="75"/>
      <c r="G272" s="61">
        <f>G273+G292+G303</f>
        <v>44316738</v>
      </c>
      <c r="H272" s="51">
        <f>H273+H292+H303</f>
        <v>44316738</v>
      </c>
      <c r="I272" s="28"/>
      <c r="J272" s="28"/>
      <c r="K272" s="10">
        <f aca="true" t="shared" si="48" ref="K272:Q272">K273+K292+K303</f>
        <v>0</v>
      </c>
      <c r="L272" s="46">
        <f t="shared" si="48"/>
        <v>-22679227</v>
      </c>
      <c r="M272" s="61">
        <f t="shared" si="48"/>
        <v>22860301</v>
      </c>
      <c r="N272" s="52">
        <f t="shared" si="48"/>
        <v>9711757.879999999</v>
      </c>
      <c r="O272" s="50">
        <f t="shared" si="48"/>
        <v>46000028</v>
      </c>
      <c r="P272" s="29">
        <f t="shared" si="48"/>
        <v>15997600</v>
      </c>
      <c r="Q272" s="47">
        <f t="shared" si="48"/>
        <v>16795500</v>
      </c>
      <c r="R272" s="102">
        <f aca="true" t="shared" si="49" ref="R272:R330">N272/M272*100</f>
        <v>42.48307089219866</v>
      </c>
    </row>
    <row r="273" spans="1:18" ht="15" outlineLevel="2">
      <c r="A273" s="7" t="s">
        <v>228</v>
      </c>
      <c r="B273" s="27" t="s">
        <v>74</v>
      </c>
      <c r="C273" s="27" t="s">
        <v>227</v>
      </c>
      <c r="D273" s="27" t="s">
        <v>210</v>
      </c>
      <c r="E273" s="27"/>
      <c r="F273" s="75"/>
      <c r="G273" s="61">
        <f>G274</f>
        <v>43644300</v>
      </c>
      <c r="H273" s="51">
        <f>H274</f>
        <v>43644300</v>
      </c>
      <c r="I273" s="28"/>
      <c r="J273" s="28"/>
      <c r="K273" s="10"/>
      <c r="L273" s="46">
        <f aca="true" t="shared" si="50" ref="L273:Q274">L274</f>
        <v>-23464227</v>
      </c>
      <c r="M273" s="61">
        <f t="shared" si="50"/>
        <v>21402863</v>
      </c>
      <c r="N273" s="52">
        <f t="shared" si="50"/>
        <v>9657757.879999999</v>
      </c>
      <c r="O273" s="50">
        <f t="shared" si="50"/>
        <v>44867090</v>
      </c>
      <c r="P273" s="29">
        <f t="shared" si="50"/>
        <v>15537100</v>
      </c>
      <c r="Q273" s="47">
        <f t="shared" si="50"/>
        <v>16335000</v>
      </c>
      <c r="R273" s="102">
        <f t="shared" si="49"/>
        <v>45.12367284694575</v>
      </c>
    </row>
    <row r="274" spans="1:18" ht="25.5" outlineLevel="3">
      <c r="A274" s="7" t="s">
        <v>229</v>
      </c>
      <c r="B274" s="27" t="s">
        <v>74</v>
      </c>
      <c r="C274" s="27" t="s">
        <v>227</v>
      </c>
      <c r="D274" s="27" t="s">
        <v>210</v>
      </c>
      <c r="E274" s="27" t="s">
        <v>230</v>
      </c>
      <c r="F274" s="75"/>
      <c r="G274" s="61">
        <f>G275</f>
        <v>43644300</v>
      </c>
      <c r="H274" s="51">
        <f>H275</f>
        <v>43644300</v>
      </c>
      <c r="I274" s="28"/>
      <c r="J274" s="28"/>
      <c r="K274" s="10"/>
      <c r="L274" s="46">
        <f t="shared" si="50"/>
        <v>-23464227</v>
      </c>
      <c r="M274" s="61">
        <f t="shared" si="50"/>
        <v>21402863</v>
      </c>
      <c r="N274" s="52">
        <f t="shared" si="50"/>
        <v>9657757.879999999</v>
      </c>
      <c r="O274" s="50">
        <f t="shared" si="50"/>
        <v>44867090</v>
      </c>
      <c r="P274" s="29">
        <f t="shared" si="50"/>
        <v>15537100</v>
      </c>
      <c r="Q274" s="47">
        <f t="shared" si="50"/>
        <v>16335000</v>
      </c>
      <c r="R274" s="102">
        <f t="shared" si="49"/>
        <v>45.12367284694575</v>
      </c>
    </row>
    <row r="275" spans="1:18" ht="25.5" outlineLevel="4">
      <c r="A275" s="7" t="s">
        <v>231</v>
      </c>
      <c r="B275" s="27" t="s">
        <v>74</v>
      </c>
      <c r="C275" s="27" t="s">
        <v>227</v>
      </c>
      <c r="D275" s="27" t="s">
        <v>210</v>
      </c>
      <c r="E275" s="27" t="s">
        <v>232</v>
      </c>
      <c r="F275" s="75"/>
      <c r="G275" s="61">
        <f>G276+G280+G284+G291</f>
        <v>43644300</v>
      </c>
      <c r="H275" s="51">
        <f>H276+H280+H284+H291</f>
        <v>43644300</v>
      </c>
      <c r="I275" s="28"/>
      <c r="J275" s="28"/>
      <c r="K275" s="10"/>
      <c r="L275" s="46">
        <f>L276+L280+L284+L291</f>
        <v>-23464227</v>
      </c>
      <c r="M275" s="61">
        <f>M276+M280+M284+M288</f>
        <v>21402863</v>
      </c>
      <c r="N275" s="52">
        <f>N276+N280+N284+N288</f>
        <v>9657757.879999999</v>
      </c>
      <c r="O275" s="50">
        <f>O276+O280+O284+O291</f>
        <v>44867090</v>
      </c>
      <c r="P275" s="29">
        <f>P276+P280+P284+P291</f>
        <v>15537100</v>
      </c>
      <c r="Q275" s="47">
        <f>Q276+Q280+Q284+Q291</f>
        <v>16335000</v>
      </c>
      <c r="R275" s="102">
        <f t="shared" si="49"/>
        <v>45.12367284694575</v>
      </c>
    </row>
    <row r="276" spans="1:18" ht="38.25" outlineLevel="5">
      <c r="A276" s="7" t="s">
        <v>233</v>
      </c>
      <c r="B276" s="27" t="s">
        <v>74</v>
      </c>
      <c r="C276" s="27" t="s">
        <v>227</v>
      </c>
      <c r="D276" s="27" t="s">
        <v>210</v>
      </c>
      <c r="E276" s="27" t="s">
        <v>234</v>
      </c>
      <c r="F276" s="75"/>
      <c r="G276" s="61">
        <f>G277</f>
        <v>15660400</v>
      </c>
      <c r="H276" s="51">
        <f>H277</f>
        <v>15660400</v>
      </c>
      <c r="I276" s="28"/>
      <c r="J276" s="28"/>
      <c r="K276" s="10"/>
      <c r="L276" s="46">
        <f aca="true" t="shared" si="51" ref="L276:Q276">L277</f>
        <v>-12478120</v>
      </c>
      <c r="M276" s="61">
        <f t="shared" si="51"/>
        <v>3182280</v>
      </c>
      <c r="N276" s="52">
        <f t="shared" si="51"/>
        <v>3182280</v>
      </c>
      <c r="O276" s="50">
        <f t="shared" si="51"/>
        <v>15660400</v>
      </c>
      <c r="P276" s="29">
        <f t="shared" si="51"/>
        <v>0</v>
      </c>
      <c r="Q276" s="47">
        <f t="shared" si="51"/>
        <v>0</v>
      </c>
      <c r="R276" s="102">
        <f t="shared" si="49"/>
        <v>100</v>
      </c>
    </row>
    <row r="277" spans="1:18" ht="51" outlineLevel="5">
      <c r="A277" s="31" t="s">
        <v>47</v>
      </c>
      <c r="B277" s="27" t="s">
        <v>74</v>
      </c>
      <c r="C277" s="27" t="s">
        <v>227</v>
      </c>
      <c r="D277" s="27" t="s">
        <v>210</v>
      </c>
      <c r="E277" s="27" t="s">
        <v>234</v>
      </c>
      <c r="F277" s="75" t="s">
        <v>20</v>
      </c>
      <c r="G277" s="61">
        <f>G279</f>
        <v>15660400</v>
      </c>
      <c r="H277" s="51">
        <f>H279</f>
        <v>15660400</v>
      </c>
      <c r="I277" s="28"/>
      <c r="J277" s="28"/>
      <c r="K277" s="10"/>
      <c r="L277" s="46">
        <f aca="true" t="shared" si="52" ref="L277:Q277">L279</f>
        <v>-12478120</v>
      </c>
      <c r="M277" s="61">
        <f t="shared" si="52"/>
        <v>3182280</v>
      </c>
      <c r="N277" s="52">
        <f t="shared" si="52"/>
        <v>3182280</v>
      </c>
      <c r="O277" s="50">
        <f t="shared" si="52"/>
        <v>15660400</v>
      </c>
      <c r="P277" s="29">
        <f t="shared" si="52"/>
        <v>0</v>
      </c>
      <c r="Q277" s="47">
        <f t="shared" si="52"/>
        <v>0</v>
      </c>
      <c r="R277" s="102">
        <f t="shared" si="49"/>
        <v>100</v>
      </c>
    </row>
    <row r="278" spans="1:19" s="15" customFormat="1" ht="25.5" outlineLevel="5">
      <c r="A278" s="7" t="s">
        <v>487</v>
      </c>
      <c r="B278" s="27" t="s">
        <v>74</v>
      </c>
      <c r="C278" s="27" t="s">
        <v>227</v>
      </c>
      <c r="D278" s="27" t="s">
        <v>210</v>
      </c>
      <c r="E278" s="27" t="s">
        <v>234</v>
      </c>
      <c r="F278" s="75" t="s">
        <v>486</v>
      </c>
      <c r="G278" s="61">
        <f>G279</f>
        <v>15660400</v>
      </c>
      <c r="H278" s="51"/>
      <c r="I278" s="28"/>
      <c r="J278" s="28"/>
      <c r="K278" s="10"/>
      <c r="L278" s="46"/>
      <c r="M278" s="104">
        <v>0</v>
      </c>
      <c r="N278" s="86"/>
      <c r="O278" s="50"/>
      <c r="P278" s="29"/>
      <c r="Q278" s="47"/>
      <c r="R278" s="102"/>
      <c r="S278" s="109"/>
    </row>
    <row r="279" spans="1:18" ht="63.75" outlineLevel="6">
      <c r="A279" s="7" t="s">
        <v>235</v>
      </c>
      <c r="B279" s="27" t="s">
        <v>74</v>
      </c>
      <c r="C279" s="27" t="s">
        <v>227</v>
      </c>
      <c r="D279" s="27" t="s">
        <v>210</v>
      </c>
      <c r="E279" s="27" t="s">
        <v>234</v>
      </c>
      <c r="F279" s="75" t="s">
        <v>236</v>
      </c>
      <c r="G279" s="83">
        <v>15660400</v>
      </c>
      <c r="H279" s="79">
        <v>15660400</v>
      </c>
      <c r="I279" s="28"/>
      <c r="J279" s="28"/>
      <c r="K279" s="10"/>
      <c r="L279" s="46">
        <v>-12478120</v>
      </c>
      <c r="M279" s="61">
        <f>K279+J279+I279+H279+L279</f>
        <v>3182280</v>
      </c>
      <c r="N279" s="86">
        <v>3182280</v>
      </c>
      <c r="O279" s="50">
        <v>15660400</v>
      </c>
      <c r="P279" s="29">
        <v>0</v>
      </c>
      <c r="Q279" s="47">
        <v>0</v>
      </c>
      <c r="R279" s="102">
        <f t="shared" si="49"/>
        <v>100</v>
      </c>
    </row>
    <row r="280" spans="1:18" ht="51" outlineLevel="5">
      <c r="A280" s="7" t="s">
        <v>237</v>
      </c>
      <c r="B280" s="27" t="s">
        <v>74</v>
      </c>
      <c r="C280" s="27" t="s">
        <v>227</v>
      </c>
      <c r="D280" s="27" t="s">
        <v>210</v>
      </c>
      <c r="E280" s="27" t="s">
        <v>238</v>
      </c>
      <c r="F280" s="75"/>
      <c r="G280" s="61">
        <f>G281</f>
        <v>11095800</v>
      </c>
      <c r="H280" s="51">
        <f>H281</f>
        <v>11095800</v>
      </c>
      <c r="I280" s="28"/>
      <c r="J280" s="28"/>
      <c r="K280" s="10"/>
      <c r="L280" s="46"/>
      <c r="M280" s="61">
        <f>M281</f>
        <v>11095800</v>
      </c>
      <c r="N280" s="52">
        <f>N281</f>
        <v>1873196</v>
      </c>
      <c r="O280" s="50">
        <f>O281</f>
        <v>11095800</v>
      </c>
      <c r="P280" s="29">
        <f>P281</f>
        <v>12149800</v>
      </c>
      <c r="Q280" s="47">
        <f>Q281</f>
        <v>12783800</v>
      </c>
      <c r="R280" s="102">
        <f t="shared" si="49"/>
        <v>16.88202743380378</v>
      </c>
    </row>
    <row r="281" spans="1:18" ht="51" outlineLevel="5">
      <c r="A281" s="31" t="s">
        <v>47</v>
      </c>
      <c r="B281" s="27" t="s">
        <v>74</v>
      </c>
      <c r="C281" s="27" t="s">
        <v>227</v>
      </c>
      <c r="D281" s="27" t="s">
        <v>210</v>
      </c>
      <c r="E281" s="27" t="s">
        <v>238</v>
      </c>
      <c r="F281" s="75" t="s">
        <v>20</v>
      </c>
      <c r="G281" s="61">
        <f>G283</f>
        <v>11095800</v>
      </c>
      <c r="H281" s="51">
        <f>H283</f>
        <v>11095800</v>
      </c>
      <c r="I281" s="28"/>
      <c r="J281" s="28"/>
      <c r="K281" s="10"/>
      <c r="L281" s="46"/>
      <c r="M281" s="61">
        <f>M283</f>
        <v>11095800</v>
      </c>
      <c r="N281" s="52">
        <f>N283</f>
        <v>1873196</v>
      </c>
      <c r="O281" s="50">
        <f>O283</f>
        <v>11095800</v>
      </c>
      <c r="P281" s="29">
        <f>P283</f>
        <v>12149800</v>
      </c>
      <c r="Q281" s="47">
        <f>Q283</f>
        <v>12783800</v>
      </c>
      <c r="R281" s="102">
        <f t="shared" si="49"/>
        <v>16.88202743380378</v>
      </c>
    </row>
    <row r="282" spans="1:19" s="15" customFormat="1" ht="25.5" outlineLevel="5">
      <c r="A282" s="7" t="s">
        <v>487</v>
      </c>
      <c r="B282" s="27" t="s">
        <v>74</v>
      </c>
      <c r="C282" s="27" t="s">
        <v>227</v>
      </c>
      <c r="D282" s="27" t="s">
        <v>210</v>
      </c>
      <c r="E282" s="27" t="s">
        <v>238</v>
      </c>
      <c r="F282" s="75" t="s">
        <v>486</v>
      </c>
      <c r="G282" s="61">
        <f>G283</f>
        <v>11095800</v>
      </c>
      <c r="H282" s="51"/>
      <c r="I282" s="28"/>
      <c r="J282" s="28"/>
      <c r="K282" s="10"/>
      <c r="L282" s="46"/>
      <c r="M282" s="61"/>
      <c r="N282" s="86"/>
      <c r="O282" s="50"/>
      <c r="P282" s="29"/>
      <c r="Q282" s="47"/>
      <c r="R282" s="102"/>
      <c r="S282" s="109"/>
    </row>
    <row r="283" spans="1:18" ht="63.75" outlineLevel="6">
      <c r="A283" s="7" t="s">
        <v>235</v>
      </c>
      <c r="B283" s="27" t="s">
        <v>74</v>
      </c>
      <c r="C283" s="27" t="s">
        <v>227</v>
      </c>
      <c r="D283" s="27" t="s">
        <v>210</v>
      </c>
      <c r="E283" s="27" t="s">
        <v>238</v>
      </c>
      <c r="F283" s="75" t="s">
        <v>236</v>
      </c>
      <c r="G283" s="83">
        <v>11095800</v>
      </c>
      <c r="H283" s="79">
        <v>11095800</v>
      </c>
      <c r="I283" s="28"/>
      <c r="J283" s="28"/>
      <c r="K283" s="10"/>
      <c r="L283" s="46"/>
      <c r="M283" s="61">
        <f>K283+J283+I283+H283+L283</f>
        <v>11095800</v>
      </c>
      <c r="N283" s="86">
        <v>1873196</v>
      </c>
      <c r="O283" s="50">
        <v>11095800</v>
      </c>
      <c r="P283" s="29">
        <v>12149800</v>
      </c>
      <c r="Q283" s="47">
        <v>12783800</v>
      </c>
      <c r="R283" s="102">
        <f t="shared" si="49"/>
        <v>16.88202743380378</v>
      </c>
    </row>
    <row r="284" spans="1:18" ht="51" outlineLevel="5">
      <c r="A284" s="7" t="s">
        <v>239</v>
      </c>
      <c r="B284" s="27" t="s">
        <v>74</v>
      </c>
      <c r="C284" s="27" t="s">
        <v>227</v>
      </c>
      <c r="D284" s="27" t="s">
        <v>210</v>
      </c>
      <c r="E284" s="27" t="s">
        <v>240</v>
      </c>
      <c r="F284" s="75"/>
      <c r="G284" s="61">
        <f>G285</f>
        <v>3127800</v>
      </c>
      <c r="H284" s="51">
        <f>H285</f>
        <v>3127800</v>
      </c>
      <c r="I284" s="28"/>
      <c r="J284" s="28"/>
      <c r="K284" s="10"/>
      <c r="L284" s="46"/>
      <c r="M284" s="61">
        <f>M285</f>
        <v>4350590</v>
      </c>
      <c r="N284" s="52">
        <f>N285</f>
        <v>1828088.88</v>
      </c>
      <c r="O284" s="50">
        <v>4350590</v>
      </c>
      <c r="P284" s="29">
        <v>3387300</v>
      </c>
      <c r="Q284" s="47">
        <v>3551200</v>
      </c>
      <c r="R284" s="102">
        <f t="shared" si="49"/>
        <v>42.019332550297776</v>
      </c>
    </row>
    <row r="285" spans="1:18" ht="51" outlineLevel="5">
      <c r="A285" s="31" t="s">
        <v>47</v>
      </c>
      <c r="B285" s="27" t="s">
        <v>74</v>
      </c>
      <c r="C285" s="27" t="s">
        <v>227</v>
      </c>
      <c r="D285" s="27" t="s">
        <v>210</v>
      </c>
      <c r="E285" s="27" t="s">
        <v>240</v>
      </c>
      <c r="F285" s="75" t="s">
        <v>20</v>
      </c>
      <c r="G285" s="61">
        <f>G287</f>
        <v>3127800</v>
      </c>
      <c r="H285" s="51">
        <f>H287</f>
        <v>3127800</v>
      </c>
      <c r="I285" s="28"/>
      <c r="J285" s="28"/>
      <c r="K285" s="10"/>
      <c r="L285" s="46"/>
      <c r="M285" s="61">
        <f>M287</f>
        <v>4350590</v>
      </c>
      <c r="N285" s="52">
        <f>N287</f>
        <v>1828088.88</v>
      </c>
      <c r="O285" s="50">
        <f>O287</f>
        <v>4350590</v>
      </c>
      <c r="P285" s="29">
        <f>P287</f>
        <v>3387300</v>
      </c>
      <c r="Q285" s="47">
        <f>Q287</f>
        <v>3551200</v>
      </c>
      <c r="R285" s="102">
        <f t="shared" si="49"/>
        <v>42.019332550297776</v>
      </c>
    </row>
    <row r="286" spans="1:19" s="15" customFormat="1" ht="25.5" outlineLevel="5">
      <c r="A286" s="7" t="s">
        <v>487</v>
      </c>
      <c r="B286" s="27" t="s">
        <v>74</v>
      </c>
      <c r="C286" s="27" t="s">
        <v>227</v>
      </c>
      <c r="D286" s="27" t="s">
        <v>210</v>
      </c>
      <c r="E286" s="27" t="s">
        <v>240</v>
      </c>
      <c r="F286" s="75" t="s">
        <v>486</v>
      </c>
      <c r="G286" s="61">
        <f>G287</f>
        <v>3127800</v>
      </c>
      <c r="H286" s="51"/>
      <c r="I286" s="28"/>
      <c r="J286" s="28"/>
      <c r="K286" s="10"/>
      <c r="L286" s="46"/>
      <c r="M286" s="61"/>
      <c r="N286" s="86"/>
      <c r="O286" s="50"/>
      <c r="P286" s="29"/>
      <c r="Q286" s="47"/>
      <c r="R286" s="102"/>
      <c r="S286" s="109"/>
    </row>
    <row r="287" spans="1:18" ht="63.75" outlineLevel="6">
      <c r="A287" s="7" t="s">
        <v>235</v>
      </c>
      <c r="B287" s="27" t="s">
        <v>74</v>
      </c>
      <c r="C287" s="27" t="s">
        <v>227</v>
      </c>
      <c r="D287" s="27" t="s">
        <v>210</v>
      </c>
      <c r="E287" s="27" t="s">
        <v>240</v>
      </c>
      <c r="F287" s="75" t="s">
        <v>236</v>
      </c>
      <c r="G287" s="83">
        <v>3127800</v>
      </c>
      <c r="H287" s="79">
        <v>3127800</v>
      </c>
      <c r="I287" s="28"/>
      <c r="J287" s="28">
        <v>1222790</v>
      </c>
      <c r="K287" s="10"/>
      <c r="L287" s="46"/>
      <c r="M287" s="61">
        <f>K287+J287+I287+H287+L287</f>
        <v>4350590</v>
      </c>
      <c r="N287" s="86">
        <v>1828088.88</v>
      </c>
      <c r="O287" s="50">
        <v>4350590</v>
      </c>
      <c r="P287" s="29">
        <v>3387300</v>
      </c>
      <c r="Q287" s="47">
        <v>3551200</v>
      </c>
      <c r="R287" s="102">
        <f t="shared" si="49"/>
        <v>42.019332550297776</v>
      </c>
    </row>
    <row r="288" spans="1:18" ht="38.25" outlineLevel="5">
      <c r="A288" s="7" t="s">
        <v>241</v>
      </c>
      <c r="B288" s="27" t="s">
        <v>74</v>
      </c>
      <c r="C288" s="27" t="s">
        <v>227</v>
      </c>
      <c r="D288" s="27" t="s">
        <v>210</v>
      </c>
      <c r="E288" s="27" t="s">
        <v>242</v>
      </c>
      <c r="F288" s="75"/>
      <c r="G288" s="61">
        <f>G289</f>
        <v>13760300</v>
      </c>
      <c r="H288" s="51">
        <f>H289</f>
        <v>13760300</v>
      </c>
      <c r="I288" s="28"/>
      <c r="J288" s="28"/>
      <c r="K288" s="10"/>
      <c r="L288" s="46">
        <f>L289</f>
        <v>-10986107</v>
      </c>
      <c r="M288" s="61">
        <f>M289</f>
        <v>2774193</v>
      </c>
      <c r="N288" s="52">
        <f>N289</f>
        <v>2774193</v>
      </c>
      <c r="O288" s="50">
        <v>13760300</v>
      </c>
      <c r="P288" s="10">
        <f>P289</f>
        <v>0</v>
      </c>
      <c r="Q288" s="46">
        <f>Q289</f>
        <v>0</v>
      </c>
      <c r="R288" s="102">
        <f t="shared" si="49"/>
        <v>100</v>
      </c>
    </row>
    <row r="289" spans="1:18" ht="51" outlineLevel="5">
      <c r="A289" s="31" t="s">
        <v>47</v>
      </c>
      <c r="B289" s="27" t="s">
        <v>74</v>
      </c>
      <c r="C289" s="27" t="s">
        <v>227</v>
      </c>
      <c r="D289" s="27" t="s">
        <v>210</v>
      </c>
      <c r="E289" s="27" t="s">
        <v>242</v>
      </c>
      <c r="F289" s="75" t="s">
        <v>20</v>
      </c>
      <c r="G289" s="61">
        <f>G291</f>
        <v>13760300</v>
      </c>
      <c r="H289" s="51">
        <f>H291</f>
        <v>13760300</v>
      </c>
      <c r="I289" s="28"/>
      <c r="J289" s="28"/>
      <c r="K289" s="10"/>
      <c r="L289" s="46">
        <f aca="true" t="shared" si="53" ref="L289:Q289">L291</f>
        <v>-10986107</v>
      </c>
      <c r="M289" s="61">
        <f t="shared" si="53"/>
        <v>2774193</v>
      </c>
      <c r="N289" s="52">
        <f t="shared" si="53"/>
        <v>2774193</v>
      </c>
      <c r="O289" s="50">
        <f t="shared" si="53"/>
        <v>13760300</v>
      </c>
      <c r="P289" s="10">
        <f t="shared" si="53"/>
        <v>0</v>
      </c>
      <c r="Q289" s="46">
        <f t="shared" si="53"/>
        <v>0</v>
      </c>
      <c r="R289" s="102">
        <f t="shared" si="49"/>
        <v>100</v>
      </c>
    </row>
    <row r="290" spans="1:19" s="15" customFormat="1" ht="25.5" outlineLevel="5">
      <c r="A290" s="7" t="s">
        <v>487</v>
      </c>
      <c r="B290" s="27" t="s">
        <v>74</v>
      </c>
      <c r="C290" s="27" t="s">
        <v>227</v>
      </c>
      <c r="D290" s="27" t="s">
        <v>210</v>
      </c>
      <c r="E290" s="27" t="s">
        <v>242</v>
      </c>
      <c r="F290" s="75" t="s">
        <v>486</v>
      </c>
      <c r="G290" s="61">
        <f>G291</f>
        <v>13760300</v>
      </c>
      <c r="H290" s="51"/>
      <c r="I290" s="28"/>
      <c r="J290" s="28"/>
      <c r="K290" s="10"/>
      <c r="L290" s="46"/>
      <c r="M290" s="61"/>
      <c r="N290" s="86"/>
      <c r="O290" s="50"/>
      <c r="P290" s="10"/>
      <c r="Q290" s="46"/>
      <c r="R290" s="102"/>
      <c r="S290" s="109"/>
    </row>
    <row r="291" spans="1:18" ht="63.75" outlineLevel="6">
      <c r="A291" s="7" t="s">
        <v>235</v>
      </c>
      <c r="B291" s="27" t="s">
        <v>74</v>
      </c>
      <c r="C291" s="27" t="s">
        <v>227</v>
      </c>
      <c r="D291" s="27" t="s">
        <v>210</v>
      </c>
      <c r="E291" s="27" t="s">
        <v>242</v>
      </c>
      <c r="F291" s="75" t="s">
        <v>236</v>
      </c>
      <c r="G291" s="83">
        <v>13760300</v>
      </c>
      <c r="H291" s="79">
        <v>13760300</v>
      </c>
      <c r="I291" s="28"/>
      <c r="J291" s="28"/>
      <c r="K291" s="10"/>
      <c r="L291" s="46">
        <v>-10986107</v>
      </c>
      <c r="M291" s="61">
        <f>K291+J291+I291+H291+L291</f>
        <v>2774193</v>
      </c>
      <c r="N291" s="86">
        <v>2774193</v>
      </c>
      <c r="O291" s="50">
        <v>13760300</v>
      </c>
      <c r="P291" s="29">
        <v>0</v>
      </c>
      <c r="Q291" s="47">
        <v>0</v>
      </c>
      <c r="R291" s="102">
        <f t="shared" si="49"/>
        <v>100</v>
      </c>
    </row>
    <row r="292" spans="1:18" ht="25.5" outlineLevel="2">
      <c r="A292" s="7" t="s">
        <v>243</v>
      </c>
      <c r="B292" s="27" t="s">
        <v>74</v>
      </c>
      <c r="C292" s="27" t="s">
        <v>227</v>
      </c>
      <c r="D292" s="27" t="s">
        <v>227</v>
      </c>
      <c r="E292" s="27"/>
      <c r="F292" s="75"/>
      <c r="G292" s="61">
        <f>G293+G298</f>
        <v>460500</v>
      </c>
      <c r="H292" s="51">
        <f>H293+H298</f>
        <v>460500</v>
      </c>
      <c r="I292" s="28"/>
      <c r="J292" s="28"/>
      <c r="K292" s="10">
        <f>K293+K298</f>
        <v>0</v>
      </c>
      <c r="L292" s="46"/>
      <c r="M292" s="61">
        <f>M293+M298</f>
        <v>460500</v>
      </c>
      <c r="N292" s="52">
        <f>N293+N298</f>
        <v>54000</v>
      </c>
      <c r="O292" s="50">
        <f>O293+O298</f>
        <v>921000</v>
      </c>
      <c r="P292" s="29">
        <f>P293+P298</f>
        <v>460500</v>
      </c>
      <c r="Q292" s="47">
        <f>Q293+Q298</f>
        <v>460500</v>
      </c>
      <c r="R292" s="102">
        <f t="shared" si="49"/>
        <v>11.726384364820847</v>
      </c>
    </row>
    <row r="293" spans="1:18" ht="25.5" outlineLevel="3">
      <c r="A293" s="7" t="s">
        <v>244</v>
      </c>
      <c r="B293" s="27" t="s">
        <v>74</v>
      </c>
      <c r="C293" s="27" t="s">
        <v>227</v>
      </c>
      <c r="D293" s="27" t="s">
        <v>227</v>
      </c>
      <c r="E293" s="27" t="s">
        <v>245</v>
      </c>
      <c r="F293" s="75"/>
      <c r="G293" s="61">
        <f>G294</f>
        <v>100000</v>
      </c>
      <c r="H293" s="51">
        <f>H294</f>
        <v>100000</v>
      </c>
      <c r="I293" s="28"/>
      <c r="J293" s="28"/>
      <c r="K293" s="10">
        <f>K294</f>
        <v>0</v>
      </c>
      <c r="L293" s="46"/>
      <c r="M293" s="61">
        <f aca="true" t="shared" si="54" ref="M293:Q294">M294</f>
        <v>100000</v>
      </c>
      <c r="N293" s="52">
        <f t="shared" si="54"/>
        <v>24000</v>
      </c>
      <c r="O293" s="50">
        <f t="shared" si="54"/>
        <v>200000</v>
      </c>
      <c r="P293" s="29">
        <f t="shared" si="54"/>
        <v>100000</v>
      </c>
      <c r="Q293" s="47">
        <f t="shared" si="54"/>
        <v>100000</v>
      </c>
      <c r="R293" s="102">
        <f t="shared" si="49"/>
        <v>24</v>
      </c>
    </row>
    <row r="294" spans="1:18" ht="25.5" outlineLevel="4">
      <c r="A294" s="7" t="s">
        <v>246</v>
      </c>
      <c r="B294" s="27" t="s">
        <v>74</v>
      </c>
      <c r="C294" s="27" t="s">
        <v>227</v>
      </c>
      <c r="D294" s="27" t="s">
        <v>227</v>
      </c>
      <c r="E294" s="27" t="s">
        <v>247</v>
      </c>
      <c r="F294" s="75"/>
      <c r="G294" s="61">
        <f>G295</f>
        <v>100000</v>
      </c>
      <c r="H294" s="51">
        <f>H295</f>
        <v>100000</v>
      </c>
      <c r="I294" s="28"/>
      <c r="J294" s="28"/>
      <c r="K294" s="10">
        <f>K295</f>
        <v>0</v>
      </c>
      <c r="L294" s="46"/>
      <c r="M294" s="61">
        <f t="shared" si="54"/>
        <v>100000</v>
      </c>
      <c r="N294" s="52">
        <f t="shared" si="54"/>
        <v>24000</v>
      </c>
      <c r="O294" s="50">
        <f t="shared" si="54"/>
        <v>200000</v>
      </c>
      <c r="P294" s="29">
        <f t="shared" si="54"/>
        <v>100000</v>
      </c>
      <c r="Q294" s="47">
        <f t="shared" si="54"/>
        <v>100000</v>
      </c>
      <c r="R294" s="102">
        <f t="shared" si="49"/>
        <v>24</v>
      </c>
    </row>
    <row r="295" spans="1:18" ht="25.5" outlineLevel="4">
      <c r="A295" s="31" t="s">
        <v>43</v>
      </c>
      <c r="B295" s="27" t="s">
        <v>74</v>
      </c>
      <c r="C295" s="27" t="s">
        <v>227</v>
      </c>
      <c r="D295" s="27" t="s">
        <v>227</v>
      </c>
      <c r="E295" s="27" t="s">
        <v>247</v>
      </c>
      <c r="F295" s="75" t="s">
        <v>17</v>
      </c>
      <c r="G295" s="61">
        <f>G296</f>
        <v>100000</v>
      </c>
      <c r="H295" s="51">
        <f>H296+H297</f>
        <v>100000</v>
      </c>
      <c r="I295" s="28"/>
      <c r="J295" s="28"/>
      <c r="K295" s="10">
        <f>K296+K297</f>
        <v>0</v>
      </c>
      <c r="L295" s="46"/>
      <c r="M295" s="61">
        <f>M296+M297</f>
        <v>100000</v>
      </c>
      <c r="N295" s="52">
        <f>N296+N297</f>
        <v>24000</v>
      </c>
      <c r="O295" s="50">
        <f>O296+O297</f>
        <v>200000</v>
      </c>
      <c r="P295" s="29">
        <f>P296+P297</f>
        <v>100000</v>
      </c>
      <c r="Q295" s="47">
        <f>Q296+Q297</f>
        <v>100000</v>
      </c>
      <c r="R295" s="102">
        <f t="shared" si="49"/>
        <v>24</v>
      </c>
    </row>
    <row r="296" spans="1:18" ht="25.5" outlineLevel="4">
      <c r="A296" s="31" t="s">
        <v>44</v>
      </c>
      <c r="B296" s="27" t="s">
        <v>74</v>
      </c>
      <c r="C296" s="27" t="s">
        <v>227</v>
      </c>
      <c r="D296" s="27" t="s">
        <v>227</v>
      </c>
      <c r="E296" s="27" t="s">
        <v>247</v>
      </c>
      <c r="F296" s="75" t="s">
        <v>167</v>
      </c>
      <c r="G296" s="83">
        <f>G297</f>
        <v>100000</v>
      </c>
      <c r="H296" s="79"/>
      <c r="I296" s="28"/>
      <c r="J296" s="28"/>
      <c r="K296" s="10">
        <v>100000</v>
      </c>
      <c r="L296" s="46"/>
      <c r="M296" s="61">
        <f>K296+J296+I296+H296+L296</f>
        <v>100000</v>
      </c>
      <c r="N296" s="86">
        <v>24000</v>
      </c>
      <c r="O296" s="50">
        <f>O297</f>
        <v>100000</v>
      </c>
      <c r="P296" s="29">
        <v>100000</v>
      </c>
      <c r="Q296" s="47">
        <v>100000</v>
      </c>
      <c r="R296" s="102">
        <f t="shared" si="49"/>
        <v>24</v>
      </c>
    </row>
    <row r="297" spans="1:18" ht="38.25" outlineLevel="6">
      <c r="A297" s="7" t="s">
        <v>88</v>
      </c>
      <c r="B297" s="27" t="s">
        <v>74</v>
      </c>
      <c r="C297" s="27" t="s">
        <v>227</v>
      </c>
      <c r="D297" s="27" t="s">
        <v>227</v>
      </c>
      <c r="E297" s="27" t="s">
        <v>247</v>
      </c>
      <c r="F297" s="75" t="s">
        <v>89</v>
      </c>
      <c r="G297" s="83">
        <v>100000</v>
      </c>
      <c r="H297" s="79">
        <v>100000</v>
      </c>
      <c r="I297" s="28"/>
      <c r="J297" s="28"/>
      <c r="K297" s="10">
        <v>-100000</v>
      </c>
      <c r="L297" s="46"/>
      <c r="M297" s="104">
        <f>K297+J297+I297+H297</f>
        <v>0</v>
      </c>
      <c r="N297" s="86"/>
      <c r="O297" s="50">
        <v>100000</v>
      </c>
      <c r="P297" s="29">
        <v>0</v>
      </c>
      <c r="Q297" s="47">
        <v>0</v>
      </c>
      <c r="R297" s="102"/>
    </row>
    <row r="298" spans="1:18" ht="25.5" outlineLevel="3">
      <c r="A298" s="7" t="s">
        <v>124</v>
      </c>
      <c r="B298" s="27" t="s">
        <v>74</v>
      </c>
      <c r="C298" s="27" t="s">
        <v>227</v>
      </c>
      <c r="D298" s="27" t="s">
        <v>227</v>
      </c>
      <c r="E298" s="27" t="s">
        <v>125</v>
      </c>
      <c r="F298" s="75"/>
      <c r="G298" s="61">
        <f>G299</f>
        <v>360500</v>
      </c>
      <c r="H298" s="51">
        <f>H299</f>
        <v>360500</v>
      </c>
      <c r="I298" s="28"/>
      <c r="J298" s="28"/>
      <c r="K298" s="10">
        <f>K299</f>
        <v>0</v>
      </c>
      <c r="L298" s="46"/>
      <c r="M298" s="61">
        <f aca="true" t="shared" si="55" ref="M298:Q299">M299</f>
        <v>360500</v>
      </c>
      <c r="N298" s="52">
        <f t="shared" si="55"/>
        <v>30000</v>
      </c>
      <c r="O298" s="50">
        <f t="shared" si="55"/>
        <v>721000</v>
      </c>
      <c r="P298" s="29">
        <f t="shared" si="55"/>
        <v>360500</v>
      </c>
      <c r="Q298" s="47">
        <f t="shared" si="55"/>
        <v>360500</v>
      </c>
      <c r="R298" s="102">
        <f t="shared" si="49"/>
        <v>8.321775312066574</v>
      </c>
    </row>
    <row r="299" spans="1:18" ht="38.25" outlineLevel="5">
      <c r="A299" s="7" t="s">
        <v>248</v>
      </c>
      <c r="B299" s="27" t="s">
        <v>74</v>
      </c>
      <c r="C299" s="27" t="s">
        <v>227</v>
      </c>
      <c r="D299" s="27" t="s">
        <v>227</v>
      </c>
      <c r="E299" s="27" t="s">
        <v>249</v>
      </c>
      <c r="F299" s="75"/>
      <c r="G299" s="61">
        <f>G300</f>
        <v>360500</v>
      </c>
      <c r="H299" s="51">
        <f>H300</f>
        <v>360500</v>
      </c>
      <c r="I299" s="28"/>
      <c r="J299" s="28"/>
      <c r="K299" s="10">
        <f>K300</f>
        <v>0</v>
      </c>
      <c r="L299" s="46"/>
      <c r="M299" s="61">
        <f t="shared" si="55"/>
        <v>360500</v>
      </c>
      <c r="N299" s="52">
        <f t="shared" si="55"/>
        <v>30000</v>
      </c>
      <c r="O299" s="50">
        <f t="shared" si="55"/>
        <v>721000</v>
      </c>
      <c r="P299" s="29">
        <f t="shared" si="55"/>
        <v>360500</v>
      </c>
      <c r="Q299" s="47">
        <f t="shared" si="55"/>
        <v>360500</v>
      </c>
      <c r="R299" s="102">
        <f t="shared" si="49"/>
        <v>8.321775312066574</v>
      </c>
    </row>
    <row r="300" spans="1:18" ht="25.5" outlineLevel="5">
      <c r="A300" s="31" t="s">
        <v>43</v>
      </c>
      <c r="B300" s="27" t="s">
        <v>74</v>
      </c>
      <c r="C300" s="27" t="s">
        <v>227</v>
      </c>
      <c r="D300" s="27" t="s">
        <v>227</v>
      </c>
      <c r="E300" s="27" t="s">
        <v>249</v>
      </c>
      <c r="F300" s="75" t="s">
        <v>17</v>
      </c>
      <c r="G300" s="61">
        <f>G301</f>
        <v>360500</v>
      </c>
      <c r="H300" s="51">
        <f>H301+H302</f>
        <v>360500</v>
      </c>
      <c r="I300" s="28"/>
      <c r="J300" s="28"/>
      <c r="K300" s="10">
        <f>K301+K302</f>
        <v>0</v>
      </c>
      <c r="L300" s="46"/>
      <c r="M300" s="61">
        <f>M301+M302</f>
        <v>360500</v>
      </c>
      <c r="N300" s="52">
        <f>N301+N302</f>
        <v>30000</v>
      </c>
      <c r="O300" s="50">
        <f>O301+O302</f>
        <v>721000</v>
      </c>
      <c r="P300" s="29">
        <f>P301+P302</f>
        <v>360500</v>
      </c>
      <c r="Q300" s="47">
        <f>Q301+Q302</f>
        <v>360500</v>
      </c>
      <c r="R300" s="102">
        <f t="shared" si="49"/>
        <v>8.321775312066574</v>
      </c>
    </row>
    <row r="301" spans="1:18" ht="25.5" outlineLevel="5">
      <c r="A301" s="31" t="s">
        <v>44</v>
      </c>
      <c r="B301" s="27" t="s">
        <v>74</v>
      </c>
      <c r="C301" s="27" t="s">
        <v>227</v>
      </c>
      <c r="D301" s="27" t="s">
        <v>227</v>
      </c>
      <c r="E301" s="27" t="s">
        <v>249</v>
      </c>
      <c r="F301" s="75" t="s">
        <v>167</v>
      </c>
      <c r="G301" s="83">
        <f>G302</f>
        <v>360500</v>
      </c>
      <c r="H301" s="79"/>
      <c r="I301" s="28"/>
      <c r="J301" s="28"/>
      <c r="K301" s="10">
        <v>360500</v>
      </c>
      <c r="L301" s="46"/>
      <c r="M301" s="61">
        <f>K301+J301+I301+H301+L301</f>
        <v>360500</v>
      </c>
      <c r="N301" s="86">
        <v>30000</v>
      </c>
      <c r="O301" s="50">
        <f>O302</f>
        <v>360500</v>
      </c>
      <c r="P301" s="29">
        <v>360500</v>
      </c>
      <c r="Q301" s="47">
        <v>360500</v>
      </c>
      <c r="R301" s="102">
        <f t="shared" si="49"/>
        <v>8.321775312066574</v>
      </c>
    </row>
    <row r="302" spans="1:18" ht="38.25" outlineLevel="6">
      <c r="A302" s="7" t="s">
        <v>88</v>
      </c>
      <c r="B302" s="27" t="s">
        <v>74</v>
      </c>
      <c r="C302" s="27" t="s">
        <v>227</v>
      </c>
      <c r="D302" s="27" t="s">
        <v>227</v>
      </c>
      <c r="E302" s="27" t="s">
        <v>249</v>
      </c>
      <c r="F302" s="75" t="s">
        <v>89</v>
      </c>
      <c r="G302" s="83">
        <v>360500</v>
      </c>
      <c r="H302" s="79">
        <v>360500</v>
      </c>
      <c r="I302" s="28"/>
      <c r="J302" s="28"/>
      <c r="K302" s="10">
        <v>-360500</v>
      </c>
      <c r="L302" s="46"/>
      <c r="M302" s="104">
        <f>K302+J302+I302+H302</f>
        <v>0</v>
      </c>
      <c r="N302" s="86"/>
      <c r="O302" s="50">
        <v>360500</v>
      </c>
      <c r="P302" s="29">
        <v>0</v>
      </c>
      <c r="Q302" s="47">
        <v>0</v>
      </c>
      <c r="R302" s="102"/>
    </row>
    <row r="303" spans="1:18" ht="25.5" outlineLevel="2">
      <c r="A303" s="7" t="s">
        <v>250</v>
      </c>
      <c r="B303" s="27" t="s">
        <v>74</v>
      </c>
      <c r="C303" s="27" t="s">
        <v>227</v>
      </c>
      <c r="D303" s="27" t="s">
        <v>132</v>
      </c>
      <c r="E303" s="27"/>
      <c r="F303" s="75"/>
      <c r="G303" s="61">
        <f>G304</f>
        <v>211938</v>
      </c>
      <c r="H303" s="51">
        <f>H304</f>
        <v>211938</v>
      </c>
      <c r="I303" s="28"/>
      <c r="J303" s="28"/>
      <c r="K303" s="10"/>
      <c r="L303" s="46">
        <f>L304</f>
        <v>785000</v>
      </c>
      <c r="M303" s="61">
        <f>M304</f>
        <v>996938</v>
      </c>
      <c r="N303" s="86"/>
      <c r="O303" s="50">
        <f>O304</f>
        <v>211938</v>
      </c>
      <c r="P303" s="29">
        <f>P304</f>
        <v>0</v>
      </c>
      <c r="Q303" s="47">
        <f>Q304</f>
        <v>0</v>
      </c>
      <c r="R303" s="102"/>
    </row>
    <row r="304" spans="1:18" ht="25.5" outlineLevel="3">
      <c r="A304" s="7" t="s">
        <v>124</v>
      </c>
      <c r="B304" s="27" t="s">
        <v>74</v>
      </c>
      <c r="C304" s="27" t="s">
        <v>227</v>
      </c>
      <c r="D304" s="27" t="s">
        <v>132</v>
      </c>
      <c r="E304" s="27" t="s">
        <v>125</v>
      </c>
      <c r="F304" s="75"/>
      <c r="G304" s="61">
        <f>G308+G305</f>
        <v>211938</v>
      </c>
      <c r="H304" s="51">
        <f>H308+H305</f>
        <v>211938</v>
      </c>
      <c r="I304" s="28"/>
      <c r="J304" s="28"/>
      <c r="K304" s="10"/>
      <c r="L304" s="46">
        <f>L308+L305</f>
        <v>785000</v>
      </c>
      <c r="M304" s="61">
        <f>M308+M305</f>
        <v>996938</v>
      </c>
      <c r="N304" s="86"/>
      <c r="O304" s="51">
        <f>O308+O305</f>
        <v>211938</v>
      </c>
      <c r="P304" s="10">
        <f>P308+P305</f>
        <v>0</v>
      </c>
      <c r="Q304" s="46">
        <f>Q308+Q305</f>
        <v>0</v>
      </c>
      <c r="R304" s="102"/>
    </row>
    <row r="305" spans="1:19" s="15" customFormat="1" ht="51" outlineLevel="3">
      <c r="A305" s="7" t="s">
        <v>270</v>
      </c>
      <c r="B305" s="27" t="s">
        <v>74</v>
      </c>
      <c r="C305" s="27" t="s">
        <v>227</v>
      </c>
      <c r="D305" s="27" t="s">
        <v>132</v>
      </c>
      <c r="E305" s="27" t="s">
        <v>271</v>
      </c>
      <c r="F305" s="75"/>
      <c r="G305" s="83"/>
      <c r="H305" s="79"/>
      <c r="I305" s="28"/>
      <c r="J305" s="28"/>
      <c r="K305" s="10"/>
      <c r="L305" s="46">
        <f aca="true" t="shared" si="56" ref="L305:Q306">L306</f>
        <v>785000</v>
      </c>
      <c r="M305" s="61">
        <f t="shared" si="56"/>
        <v>785000</v>
      </c>
      <c r="N305" s="86"/>
      <c r="O305" s="51">
        <f t="shared" si="56"/>
        <v>0</v>
      </c>
      <c r="P305" s="10">
        <f t="shared" si="56"/>
        <v>0</v>
      </c>
      <c r="Q305" s="46">
        <f t="shared" si="56"/>
        <v>0</v>
      </c>
      <c r="R305" s="102"/>
      <c r="S305" s="109"/>
    </row>
    <row r="306" spans="1:19" s="15" customFormat="1" ht="51" outlineLevel="3">
      <c r="A306" s="31" t="s">
        <v>47</v>
      </c>
      <c r="B306" s="27" t="s">
        <v>74</v>
      </c>
      <c r="C306" s="27" t="s">
        <v>227</v>
      </c>
      <c r="D306" s="27" t="s">
        <v>132</v>
      </c>
      <c r="E306" s="27" t="s">
        <v>271</v>
      </c>
      <c r="F306" s="75" t="s">
        <v>20</v>
      </c>
      <c r="G306" s="83"/>
      <c r="H306" s="79"/>
      <c r="I306" s="28"/>
      <c r="J306" s="28"/>
      <c r="K306" s="10"/>
      <c r="L306" s="46">
        <f t="shared" si="56"/>
        <v>785000</v>
      </c>
      <c r="M306" s="61">
        <f t="shared" si="56"/>
        <v>785000</v>
      </c>
      <c r="N306" s="86"/>
      <c r="O306" s="51">
        <f t="shared" si="56"/>
        <v>0</v>
      </c>
      <c r="P306" s="10">
        <f t="shared" si="56"/>
        <v>0</v>
      </c>
      <c r="Q306" s="46">
        <f t="shared" si="56"/>
        <v>0</v>
      </c>
      <c r="R306" s="102"/>
      <c r="S306" s="109"/>
    </row>
    <row r="307" spans="1:19" s="15" customFormat="1" ht="25.5" outlineLevel="3">
      <c r="A307" s="7" t="s">
        <v>251</v>
      </c>
      <c r="B307" s="27" t="s">
        <v>74</v>
      </c>
      <c r="C307" s="27" t="s">
        <v>227</v>
      </c>
      <c r="D307" s="27" t="s">
        <v>132</v>
      </c>
      <c r="E307" s="27" t="s">
        <v>271</v>
      </c>
      <c r="F307" s="75" t="s">
        <v>252</v>
      </c>
      <c r="G307" s="83"/>
      <c r="H307" s="79"/>
      <c r="I307" s="28"/>
      <c r="J307" s="28"/>
      <c r="K307" s="10"/>
      <c r="L307" s="46">
        <v>785000</v>
      </c>
      <c r="M307" s="61">
        <f>K307+J307+I307+H307+L307</f>
        <v>785000</v>
      </c>
      <c r="N307" s="86"/>
      <c r="O307" s="50"/>
      <c r="P307" s="29"/>
      <c r="Q307" s="47"/>
      <c r="R307" s="102"/>
      <c r="S307" s="109"/>
    </row>
    <row r="308" spans="1:18" ht="76.5" outlineLevel="5">
      <c r="A308" s="7" t="s">
        <v>138</v>
      </c>
      <c r="B308" s="27" t="s">
        <v>74</v>
      </c>
      <c r="C308" s="27" t="s">
        <v>227</v>
      </c>
      <c r="D308" s="27" t="s">
        <v>132</v>
      </c>
      <c r="E308" s="27" t="s">
        <v>139</v>
      </c>
      <c r="F308" s="75"/>
      <c r="G308" s="61">
        <f>G309</f>
        <v>211938</v>
      </c>
      <c r="H308" s="51">
        <f>H309</f>
        <v>211938</v>
      </c>
      <c r="I308" s="28"/>
      <c r="J308" s="28"/>
      <c r="K308" s="10"/>
      <c r="L308" s="63">
        <f>L309</f>
        <v>0</v>
      </c>
      <c r="M308" s="61">
        <f>M309</f>
        <v>211938</v>
      </c>
      <c r="N308" s="86"/>
      <c r="O308" s="50">
        <f>O309</f>
        <v>211938</v>
      </c>
      <c r="P308" s="29">
        <f>P309</f>
        <v>0</v>
      </c>
      <c r="Q308" s="47">
        <f>Q309</f>
        <v>0</v>
      </c>
      <c r="R308" s="102"/>
    </row>
    <row r="309" spans="1:18" ht="51" outlineLevel="5">
      <c r="A309" s="31" t="s">
        <v>47</v>
      </c>
      <c r="B309" s="27" t="s">
        <v>74</v>
      </c>
      <c r="C309" s="27" t="s">
        <v>227</v>
      </c>
      <c r="D309" s="27" t="s">
        <v>132</v>
      </c>
      <c r="E309" s="27" t="s">
        <v>139</v>
      </c>
      <c r="F309" s="75" t="s">
        <v>20</v>
      </c>
      <c r="G309" s="61">
        <f>G311</f>
        <v>211938</v>
      </c>
      <c r="H309" s="51">
        <f>H311</f>
        <v>211938</v>
      </c>
      <c r="I309" s="28"/>
      <c r="J309" s="28"/>
      <c r="K309" s="10"/>
      <c r="L309" s="63">
        <f>L311</f>
        <v>0</v>
      </c>
      <c r="M309" s="61">
        <f>M311</f>
        <v>211938</v>
      </c>
      <c r="N309" s="86"/>
      <c r="O309" s="50">
        <f>O311</f>
        <v>211938</v>
      </c>
      <c r="P309" s="29">
        <f>P311</f>
        <v>0</v>
      </c>
      <c r="Q309" s="47">
        <f>Q311</f>
        <v>0</v>
      </c>
      <c r="R309" s="102"/>
    </row>
    <row r="310" spans="1:19" s="15" customFormat="1" ht="25.5" outlineLevel="5">
      <c r="A310" s="7" t="s">
        <v>487</v>
      </c>
      <c r="B310" s="27" t="s">
        <v>74</v>
      </c>
      <c r="C310" s="27" t="s">
        <v>227</v>
      </c>
      <c r="D310" s="27" t="s">
        <v>132</v>
      </c>
      <c r="E310" s="27" t="s">
        <v>139</v>
      </c>
      <c r="F310" s="75" t="s">
        <v>486</v>
      </c>
      <c r="G310" s="61">
        <f>G311</f>
        <v>211938</v>
      </c>
      <c r="H310" s="51"/>
      <c r="I310" s="28"/>
      <c r="J310" s="28"/>
      <c r="K310" s="10"/>
      <c r="L310" s="63"/>
      <c r="M310" s="61"/>
      <c r="N310" s="86"/>
      <c r="O310" s="50"/>
      <c r="P310" s="29"/>
      <c r="Q310" s="47"/>
      <c r="R310" s="102"/>
      <c r="S310" s="109"/>
    </row>
    <row r="311" spans="1:18" ht="25.5" outlineLevel="6">
      <c r="A311" s="7" t="s">
        <v>251</v>
      </c>
      <c r="B311" s="27" t="s">
        <v>74</v>
      </c>
      <c r="C311" s="27" t="s">
        <v>227</v>
      </c>
      <c r="D311" s="27" t="s">
        <v>132</v>
      </c>
      <c r="E311" s="27" t="s">
        <v>139</v>
      </c>
      <c r="F311" s="75" t="s">
        <v>252</v>
      </c>
      <c r="G311" s="83">
        <v>211938</v>
      </c>
      <c r="H311" s="79">
        <v>211938</v>
      </c>
      <c r="I311" s="28"/>
      <c r="J311" s="28"/>
      <c r="K311" s="10"/>
      <c r="L311" s="63">
        <v>0</v>
      </c>
      <c r="M311" s="61">
        <f>K311+J311+I311+H311+L311</f>
        <v>211938</v>
      </c>
      <c r="N311" s="86"/>
      <c r="O311" s="50">
        <v>211938</v>
      </c>
      <c r="P311" s="29">
        <v>0</v>
      </c>
      <c r="Q311" s="47">
        <v>0</v>
      </c>
      <c r="R311" s="102"/>
    </row>
    <row r="312" spans="1:18" ht="25.5" outlineLevel="1">
      <c r="A312" s="7" t="s">
        <v>253</v>
      </c>
      <c r="B312" s="27" t="s">
        <v>74</v>
      </c>
      <c r="C312" s="27" t="s">
        <v>150</v>
      </c>
      <c r="D312" s="27"/>
      <c r="E312" s="27"/>
      <c r="F312" s="75"/>
      <c r="G312" s="61">
        <f>G313+G337</f>
        <v>25415952</v>
      </c>
      <c r="H312" s="51">
        <f>H313+H337</f>
        <v>25415952</v>
      </c>
      <c r="I312" s="28"/>
      <c r="J312" s="28"/>
      <c r="K312" s="10">
        <f aca="true" t="shared" si="57" ref="K312:Q312">K313+K337</f>
        <v>87890.3999999999</v>
      </c>
      <c r="L312" s="46">
        <f t="shared" si="57"/>
        <v>-284835</v>
      </c>
      <c r="M312" s="61">
        <f t="shared" si="57"/>
        <v>25618484.18</v>
      </c>
      <c r="N312" s="52">
        <f t="shared" si="57"/>
        <v>5955262.18</v>
      </c>
      <c r="O312" s="50">
        <f t="shared" si="57"/>
        <v>27991209.58</v>
      </c>
      <c r="P312" s="29">
        <f t="shared" si="57"/>
        <v>21194260</v>
      </c>
      <c r="Q312" s="47">
        <f t="shared" si="57"/>
        <v>19232460</v>
      </c>
      <c r="R312" s="102">
        <f t="shared" si="49"/>
        <v>23.245958418762307</v>
      </c>
    </row>
    <row r="313" spans="1:18" ht="15" outlineLevel="2">
      <c r="A313" s="7" t="s">
        <v>254</v>
      </c>
      <c r="B313" s="27" t="s">
        <v>74</v>
      </c>
      <c r="C313" s="27" t="s">
        <v>150</v>
      </c>
      <c r="D313" s="27" t="s">
        <v>77</v>
      </c>
      <c r="E313" s="27"/>
      <c r="F313" s="75"/>
      <c r="G313" s="61">
        <f>G314+G329+G324</f>
        <v>19157600</v>
      </c>
      <c r="H313" s="51">
        <f>H314+H329</f>
        <v>19157600</v>
      </c>
      <c r="I313" s="28"/>
      <c r="J313" s="28"/>
      <c r="K313" s="10"/>
      <c r="L313" s="46"/>
      <c r="M313" s="61">
        <f>M314+M329+M324</f>
        <v>19157560</v>
      </c>
      <c r="N313" s="61">
        <f>N314+N329+N324</f>
        <v>4328702.78</v>
      </c>
      <c r="O313" s="50">
        <f>O314+O329</f>
        <v>19157560</v>
      </c>
      <c r="P313" s="29">
        <f>P314+P329</f>
        <v>19194260</v>
      </c>
      <c r="Q313" s="47">
        <f>Q314+Q329</f>
        <v>19232460</v>
      </c>
      <c r="R313" s="102">
        <f t="shared" si="49"/>
        <v>22.595271944861455</v>
      </c>
    </row>
    <row r="314" spans="1:18" ht="38.25" outlineLevel="3">
      <c r="A314" s="7" t="s">
        <v>255</v>
      </c>
      <c r="B314" s="27" t="s">
        <v>74</v>
      </c>
      <c r="C314" s="27" t="s">
        <v>150</v>
      </c>
      <c r="D314" s="27" t="s">
        <v>77</v>
      </c>
      <c r="E314" s="27" t="s">
        <v>256</v>
      </c>
      <c r="F314" s="75"/>
      <c r="G314" s="61">
        <f>G315</f>
        <v>10552800</v>
      </c>
      <c r="H314" s="51">
        <f>H315+H324</f>
        <v>19151200</v>
      </c>
      <c r="I314" s="28"/>
      <c r="J314" s="28"/>
      <c r="K314" s="10"/>
      <c r="L314" s="46"/>
      <c r="M314" s="61">
        <f>M315</f>
        <v>10552800</v>
      </c>
      <c r="N314" s="61">
        <f>N315</f>
        <v>2597787.7800000003</v>
      </c>
      <c r="O314" s="50">
        <f>O315+O324</f>
        <v>19151200</v>
      </c>
      <c r="P314" s="29">
        <f>P315+P324</f>
        <v>19187900</v>
      </c>
      <c r="Q314" s="47">
        <f>Q315+Q324</f>
        <v>19226100</v>
      </c>
      <c r="R314" s="102">
        <f t="shared" si="49"/>
        <v>24.61704741869457</v>
      </c>
    </row>
    <row r="315" spans="1:18" ht="25.5" outlineLevel="4">
      <c r="A315" s="7" t="s">
        <v>231</v>
      </c>
      <c r="B315" s="27" t="s">
        <v>74</v>
      </c>
      <c r="C315" s="27" t="s">
        <v>150</v>
      </c>
      <c r="D315" s="27" t="s">
        <v>77</v>
      </c>
      <c r="E315" s="27" t="s">
        <v>257</v>
      </c>
      <c r="F315" s="75"/>
      <c r="G315" s="61">
        <f>G316+G320</f>
        <v>10552800</v>
      </c>
      <c r="H315" s="51">
        <f>H316+H320</f>
        <v>10552800</v>
      </c>
      <c r="I315" s="28"/>
      <c r="J315" s="28"/>
      <c r="K315" s="10"/>
      <c r="L315" s="46"/>
      <c r="M315" s="61">
        <f>M316+M320</f>
        <v>10552800</v>
      </c>
      <c r="N315" s="52">
        <f>N316+N320</f>
        <v>2597787.7800000003</v>
      </c>
      <c r="O315" s="50">
        <f>O316+O320</f>
        <v>10552800</v>
      </c>
      <c r="P315" s="29">
        <f>P316+P320</f>
        <v>10589500</v>
      </c>
      <c r="Q315" s="47">
        <f>Q316+Q320</f>
        <v>10627700</v>
      </c>
      <c r="R315" s="102">
        <f t="shared" si="49"/>
        <v>24.61704741869457</v>
      </c>
    </row>
    <row r="316" spans="1:18" ht="38.25" outlineLevel="5">
      <c r="A316" s="7" t="s">
        <v>258</v>
      </c>
      <c r="B316" s="27" t="s">
        <v>74</v>
      </c>
      <c r="C316" s="27" t="s">
        <v>150</v>
      </c>
      <c r="D316" s="27" t="s">
        <v>77</v>
      </c>
      <c r="E316" s="27" t="s">
        <v>259</v>
      </c>
      <c r="F316" s="75"/>
      <c r="G316" s="61">
        <v>5698100</v>
      </c>
      <c r="H316" s="51">
        <v>5698100</v>
      </c>
      <c r="I316" s="28"/>
      <c r="J316" s="28"/>
      <c r="K316" s="10"/>
      <c r="L316" s="46"/>
      <c r="M316" s="61">
        <v>5698100</v>
      </c>
      <c r="N316" s="52">
        <f>N317</f>
        <v>1097975</v>
      </c>
      <c r="O316" s="50">
        <v>5698100</v>
      </c>
      <c r="P316" s="29">
        <v>5711100</v>
      </c>
      <c r="Q316" s="47">
        <v>5724400</v>
      </c>
      <c r="R316" s="102">
        <f t="shared" si="49"/>
        <v>19.269142345694178</v>
      </c>
    </row>
    <row r="317" spans="1:18" ht="51" outlineLevel="5">
      <c r="A317" s="31" t="s">
        <v>47</v>
      </c>
      <c r="B317" s="27" t="s">
        <v>74</v>
      </c>
      <c r="C317" s="27" t="s">
        <v>150</v>
      </c>
      <c r="D317" s="27" t="s">
        <v>77</v>
      </c>
      <c r="E317" s="27" t="s">
        <v>259</v>
      </c>
      <c r="F317" s="75" t="s">
        <v>20</v>
      </c>
      <c r="G317" s="61">
        <f>G319</f>
        <v>5698100</v>
      </c>
      <c r="H317" s="51">
        <f>H319</f>
        <v>5698100</v>
      </c>
      <c r="I317" s="28"/>
      <c r="J317" s="28"/>
      <c r="K317" s="10"/>
      <c r="L317" s="46"/>
      <c r="M317" s="61">
        <f>M319</f>
        <v>5698100</v>
      </c>
      <c r="N317" s="52">
        <f>N319</f>
        <v>1097975</v>
      </c>
      <c r="O317" s="50">
        <f>O319</f>
        <v>5698100</v>
      </c>
      <c r="P317" s="29">
        <f>P319</f>
        <v>5711100</v>
      </c>
      <c r="Q317" s="47">
        <f>Q319</f>
        <v>5724400</v>
      </c>
      <c r="R317" s="102">
        <f t="shared" si="49"/>
        <v>19.269142345694178</v>
      </c>
    </row>
    <row r="318" spans="1:19" s="15" customFormat="1" ht="25.5" outlineLevel="5">
      <c r="A318" s="7" t="s">
        <v>488</v>
      </c>
      <c r="B318" s="27" t="s">
        <v>74</v>
      </c>
      <c r="C318" s="27" t="s">
        <v>150</v>
      </c>
      <c r="D318" s="27" t="s">
        <v>77</v>
      </c>
      <c r="E318" s="27" t="s">
        <v>259</v>
      </c>
      <c r="F318" s="75" t="s">
        <v>486</v>
      </c>
      <c r="G318" s="61">
        <f>G319</f>
        <v>5698100</v>
      </c>
      <c r="H318" s="51"/>
      <c r="I318" s="28"/>
      <c r="J318" s="28"/>
      <c r="K318" s="10"/>
      <c r="L318" s="46"/>
      <c r="M318" s="61"/>
      <c r="N318" s="86"/>
      <c r="O318" s="50"/>
      <c r="P318" s="29"/>
      <c r="Q318" s="47"/>
      <c r="R318" s="102"/>
      <c r="S318" s="109"/>
    </row>
    <row r="319" spans="1:18" ht="63.75" outlineLevel="6">
      <c r="A319" s="7" t="s">
        <v>235</v>
      </c>
      <c r="B319" s="27" t="s">
        <v>74</v>
      </c>
      <c r="C319" s="27" t="s">
        <v>150</v>
      </c>
      <c r="D319" s="27" t="s">
        <v>77</v>
      </c>
      <c r="E319" s="27" t="s">
        <v>259</v>
      </c>
      <c r="F319" s="75" t="s">
        <v>236</v>
      </c>
      <c r="G319" s="83">
        <v>5698100</v>
      </c>
      <c r="H319" s="79">
        <v>5698100</v>
      </c>
      <c r="I319" s="28"/>
      <c r="J319" s="28"/>
      <c r="K319" s="10"/>
      <c r="L319" s="46"/>
      <c r="M319" s="61">
        <f>K319+J319+I319+H319+L319</f>
        <v>5698100</v>
      </c>
      <c r="N319" s="86">
        <v>1097975</v>
      </c>
      <c r="O319" s="50">
        <v>5698100</v>
      </c>
      <c r="P319" s="29">
        <v>5711100</v>
      </c>
      <c r="Q319" s="47">
        <v>5724400</v>
      </c>
      <c r="R319" s="102">
        <f t="shared" si="49"/>
        <v>19.269142345694178</v>
      </c>
    </row>
    <row r="320" spans="1:18" ht="51" outlineLevel="5">
      <c r="A320" s="7" t="s">
        <v>260</v>
      </c>
      <c r="B320" s="27" t="s">
        <v>74</v>
      </c>
      <c r="C320" s="27" t="s">
        <v>150</v>
      </c>
      <c r="D320" s="27" t="s">
        <v>77</v>
      </c>
      <c r="E320" s="27" t="s">
        <v>261</v>
      </c>
      <c r="F320" s="75"/>
      <c r="G320" s="61">
        <v>4854700</v>
      </c>
      <c r="H320" s="51">
        <v>4854700</v>
      </c>
      <c r="I320" s="28"/>
      <c r="J320" s="28"/>
      <c r="K320" s="10"/>
      <c r="L320" s="46"/>
      <c r="M320" s="61">
        <v>4854700</v>
      </c>
      <c r="N320" s="86">
        <f>N321</f>
        <v>1499812.78</v>
      </c>
      <c r="O320" s="50">
        <v>4854700</v>
      </c>
      <c r="P320" s="29">
        <v>4878400</v>
      </c>
      <c r="Q320" s="47">
        <v>4903300</v>
      </c>
      <c r="R320" s="102">
        <f t="shared" si="49"/>
        <v>30.894036294724703</v>
      </c>
    </row>
    <row r="321" spans="1:18" ht="51" outlineLevel="5">
      <c r="A321" s="31" t="s">
        <v>47</v>
      </c>
      <c r="B321" s="27" t="s">
        <v>74</v>
      </c>
      <c r="C321" s="27" t="s">
        <v>150</v>
      </c>
      <c r="D321" s="27" t="s">
        <v>77</v>
      </c>
      <c r="E321" s="27" t="s">
        <v>261</v>
      </c>
      <c r="F321" s="75" t="s">
        <v>20</v>
      </c>
      <c r="G321" s="61">
        <f>G323</f>
        <v>4854700</v>
      </c>
      <c r="H321" s="51">
        <f>H323</f>
        <v>4854700</v>
      </c>
      <c r="I321" s="28"/>
      <c r="J321" s="28"/>
      <c r="K321" s="10"/>
      <c r="L321" s="46"/>
      <c r="M321" s="61">
        <f>M323</f>
        <v>4854700</v>
      </c>
      <c r="N321" s="52">
        <f>N323</f>
        <v>1499812.78</v>
      </c>
      <c r="O321" s="50">
        <f>O323</f>
        <v>4854700</v>
      </c>
      <c r="P321" s="29">
        <f>P323</f>
        <v>4878400</v>
      </c>
      <c r="Q321" s="47">
        <f>Q323</f>
        <v>4903300</v>
      </c>
      <c r="R321" s="102">
        <f t="shared" si="49"/>
        <v>30.894036294724703</v>
      </c>
    </row>
    <row r="322" spans="1:19" s="15" customFormat="1" ht="25.5" outlineLevel="5">
      <c r="A322" s="7" t="s">
        <v>488</v>
      </c>
      <c r="B322" s="27" t="s">
        <v>74</v>
      </c>
      <c r="C322" s="27" t="s">
        <v>150</v>
      </c>
      <c r="D322" s="27" t="s">
        <v>77</v>
      </c>
      <c r="E322" s="27" t="s">
        <v>261</v>
      </c>
      <c r="F322" s="75" t="s">
        <v>486</v>
      </c>
      <c r="G322" s="61">
        <f>G323</f>
        <v>4854700</v>
      </c>
      <c r="H322" s="51"/>
      <c r="I322" s="28"/>
      <c r="J322" s="28"/>
      <c r="K322" s="10"/>
      <c r="L322" s="46"/>
      <c r="M322" s="61"/>
      <c r="N322" s="86"/>
      <c r="O322" s="50"/>
      <c r="P322" s="29"/>
      <c r="Q322" s="47"/>
      <c r="R322" s="102"/>
      <c r="S322" s="109"/>
    </row>
    <row r="323" spans="1:18" ht="63.75" outlineLevel="6">
      <c r="A323" s="7" t="s">
        <v>235</v>
      </c>
      <c r="B323" s="27" t="s">
        <v>74</v>
      </c>
      <c r="C323" s="27" t="s">
        <v>150</v>
      </c>
      <c r="D323" s="27" t="s">
        <v>77</v>
      </c>
      <c r="E323" s="27" t="s">
        <v>261</v>
      </c>
      <c r="F323" s="75" t="s">
        <v>236</v>
      </c>
      <c r="G323" s="83">
        <v>4854700</v>
      </c>
      <c r="H323" s="79">
        <v>4854700</v>
      </c>
      <c r="I323" s="28"/>
      <c r="J323" s="28"/>
      <c r="K323" s="10"/>
      <c r="L323" s="46"/>
      <c r="M323" s="61">
        <f>K323+J323+I323+H323+L323</f>
        <v>4854700</v>
      </c>
      <c r="N323" s="86">
        <v>1499812.78</v>
      </c>
      <c r="O323" s="50">
        <v>4854700</v>
      </c>
      <c r="P323" s="29">
        <v>4878400</v>
      </c>
      <c r="Q323" s="47">
        <v>4903300</v>
      </c>
      <c r="R323" s="102">
        <f t="shared" si="49"/>
        <v>30.894036294724703</v>
      </c>
    </row>
    <row r="324" spans="1:18" ht="15" outlineLevel="3">
      <c r="A324" s="7" t="s">
        <v>262</v>
      </c>
      <c r="B324" s="27" t="s">
        <v>74</v>
      </c>
      <c r="C324" s="27" t="s">
        <v>150</v>
      </c>
      <c r="D324" s="27" t="s">
        <v>77</v>
      </c>
      <c r="E324" s="27" t="s">
        <v>263</v>
      </c>
      <c r="F324" s="75"/>
      <c r="G324" s="61">
        <f>G325</f>
        <v>8598400</v>
      </c>
      <c r="H324" s="51">
        <f>H325</f>
        <v>8598400</v>
      </c>
      <c r="I324" s="28"/>
      <c r="J324" s="28"/>
      <c r="K324" s="10"/>
      <c r="L324" s="46"/>
      <c r="M324" s="61">
        <f aca="true" t="shared" si="58" ref="M324:Q325">M325</f>
        <v>8598400</v>
      </c>
      <c r="N324" s="52">
        <f t="shared" si="58"/>
        <v>1729325</v>
      </c>
      <c r="O324" s="50">
        <f t="shared" si="58"/>
        <v>8598400</v>
      </c>
      <c r="P324" s="29">
        <f t="shared" si="58"/>
        <v>8598400</v>
      </c>
      <c r="Q324" s="47">
        <f t="shared" si="58"/>
        <v>8598400</v>
      </c>
      <c r="R324" s="102">
        <f t="shared" si="49"/>
        <v>20.112172032005954</v>
      </c>
    </row>
    <row r="325" spans="1:18" ht="25.5" outlineLevel="4">
      <c r="A325" s="7" t="s">
        <v>231</v>
      </c>
      <c r="B325" s="27" t="s">
        <v>74</v>
      </c>
      <c r="C325" s="27" t="s">
        <v>150</v>
      </c>
      <c r="D325" s="27" t="s">
        <v>77</v>
      </c>
      <c r="E325" s="27" t="s">
        <v>264</v>
      </c>
      <c r="F325" s="75"/>
      <c r="G325" s="61">
        <f>G326</f>
        <v>8598400</v>
      </c>
      <c r="H325" s="51">
        <f>H326</f>
        <v>8598400</v>
      </c>
      <c r="I325" s="28"/>
      <c r="J325" s="28"/>
      <c r="K325" s="10"/>
      <c r="L325" s="46"/>
      <c r="M325" s="61">
        <f t="shared" si="58"/>
        <v>8598400</v>
      </c>
      <c r="N325" s="52">
        <f t="shared" si="58"/>
        <v>1729325</v>
      </c>
      <c r="O325" s="50">
        <f t="shared" si="58"/>
        <v>8598400</v>
      </c>
      <c r="P325" s="29">
        <f t="shared" si="58"/>
        <v>8598400</v>
      </c>
      <c r="Q325" s="47">
        <f t="shared" si="58"/>
        <v>8598400</v>
      </c>
      <c r="R325" s="102">
        <f t="shared" si="49"/>
        <v>20.112172032005954</v>
      </c>
    </row>
    <row r="326" spans="1:18" ht="51" outlineLevel="4">
      <c r="A326" s="31" t="s">
        <v>47</v>
      </c>
      <c r="B326" s="27" t="s">
        <v>74</v>
      </c>
      <c r="C326" s="27" t="s">
        <v>150</v>
      </c>
      <c r="D326" s="27" t="s">
        <v>77</v>
      </c>
      <c r="E326" s="27" t="s">
        <v>264</v>
      </c>
      <c r="F326" s="75" t="s">
        <v>20</v>
      </c>
      <c r="G326" s="61">
        <f>G328</f>
        <v>8598400</v>
      </c>
      <c r="H326" s="51">
        <f>H328</f>
        <v>8598400</v>
      </c>
      <c r="I326" s="28"/>
      <c r="J326" s="28"/>
      <c r="K326" s="10"/>
      <c r="L326" s="46"/>
      <c r="M326" s="61">
        <f>M328</f>
        <v>8598400</v>
      </c>
      <c r="N326" s="52">
        <f>N328</f>
        <v>1729325</v>
      </c>
      <c r="O326" s="50">
        <f>O328</f>
        <v>8598400</v>
      </c>
      <c r="P326" s="29">
        <f>P328</f>
        <v>8598400</v>
      </c>
      <c r="Q326" s="47">
        <f>Q328</f>
        <v>8598400</v>
      </c>
      <c r="R326" s="102">
        <f t="shared" si="49"/>
        <v>20.112172032005954</v>
      </c>
    </row>
    <row r="327" spans="1:19" s="15" customFormat="1" ht="25.5" outlineLevel="4">
      <c r="A327" s="7" t="s">
        <v>488</v>
      </c>
      <c r="B327" s="27" t="s">
        <v>74</v>
      </c>
      <c r="C327" s="27" t="s">
        <v>150</v>
      </c>
      <c r="D327" s="27" t="s">
        <v>77</v>
      </c>
      <c r="E327" s="27" t="s">
        <v>264</v>
      </c>
      <c r="F327" s="75" t="s">
        <v>486</v>
      </c>
      <c r="G327" s="61">
        <f>G328</f>
        <v>8598400</v>
      </c>
      <c r="H327" s="51"/>
      <c r="I327" s="28"/>
      <c r="J327" s="28"/>
      <c r="K327" s="10"/>
      <c r="L327" s="46"/>
      <c r="M327" s="61"/>
      <c r="N327" s="86"/>
      <c r="O327" s="50"/>
      <c r="P327" s="29"/>
      <c r="Q327" s="47"/>
      <c r="R327" s="102"/>
      <c r="S327" s="109"/>
    </row>
    <row r="328" spans="1:18" ht="63.75" outlineLevel="6">
      <c r="A328" s="7" t="s">
        <v>235</v>
      </c>
      <c r="B328" s="27" t="s">
        <v>74</v>
      </c>
      <c r="C328" s="27" t="s">
        <v>150</v>
      </c>
      <c r="D328" s="27" t="s">
        <v>77</v>
      </c>
      <c r="E328" s="27" t="s">
        <v>264</v>
      </c>
      <c r="F328" s="75" t="s">
        <v>236</v>
      </c>
      <c r="G328" s="83">
        <v>8598400</v>
      </c>
      <c r="H328" s="79">
        <v>8598400</v>
      </c>
      <c r="I328" s="28"/>
      <c r="J328" s="28"/>
      <c r="K328" s="10"/>
      <c r="L328" s="46"/>
      <c r="M328" s="61">
        <f>K328+J328+I328+H328+L328</f>
        <v>8598400</v>
      </c>
      <c r="N328" s="86">
        <v>1729325</v>
      </c>
      <c r="O328" s="50">
        <v>8598400</v>
      </c>
      <c r="P328" s="29">
        <v>8598400</v>
      </c>
      <c r="Q328" s="47">
        <v>8598400</v>
      </c>
      <c r="R328" s="102">
        <f t="shared" si="49"/>
        <v>20.112172032005954</v>
      </c>
    </row>
    <row r="329" spans="1:18" ht="15" outlineLevel="3">
      <c r="A329" s="7" t="s">
        <v>116</v>
      </c>
      <c r="B329" s="27" t="s">
        <v>74</v>
      </c>
      <c r="C329" s="27" t="s">
        <v>150</v>
      </c>
      <c r="D329" s="27" t="s">
        <v>77</v>
      </c>
      <c r="E329" s="27" t="s">
        <v>117</v>
      </c>
      <c r="F329" s="75"/>
      <c r="G329" s="61">
        <f>G330</f>
        <v>6400</v>
      </c>
      <c r="H329" s="51">
        <f>H330</f>
        <v>6400</v>
      </c>
      <c r="I329" s="28"/>
      <c r="J329" s="28"/>
      <c r="K329" s="10"/>
      <c r="L329" s="46"/>
      <c r="M329" s="61">
        <f aca="true" t="shared" si="59" ref="M329:Q330">M330</f>
        <v>6360</v>
      </c>
      <c r="N329" s="52">
        <f t="shared" si="59"/>
        <v>1590</v>
      </c>
      <c r="O329" s="50">
        <f t="shared" si="59"/>
        <v>6360</v>
      </c>
      <c r="P329" s="29">
        <f t="shared" si="59"/>
        <v>6360</v>
      </c>
      <c r="Q329" s="47">
        <f t="shared" si="59"/>
        <v>6360</v>
      </c>
      <c r="R329" s="102">
        <f t="shared" si="49"/>
        <v>25</v>
      </c>
    </row>
    <row r="330" spans="1:18" ht="127.5" outlineLevel="4">
      <c r="A330" s="7" t="s">
        <v>118</v>
      </c>
      <c r="B330" s="27" t="s">
        <v>74</v>
      </c>
      <c r="C330" s="27" t="s">
        <v>150</v>
      </c>
      <c r="D330" s="27" t="s">
        <v>77</v>
      </c>
      <c r="E330" s="27" t="s">
        <v>119</v>
      </c>
      <c r="F330" s="75"/>
      <c r="G330" s="61">
        <f>G331</f>
        <v>6400</v>
      </c>
      <c r="H330" s="51">
        <f>H331</f>
        <v>6400</v>
      </c>
      <c r="I330" s="28"/>
      <c r="J330" s="28"/>
      <c r="K330" s="10"/>
      <c r="L330" s="46"/>
      <c r="M330" s="61">
        <f t="shared" si="59"/>
        <v>6360</v>
      </c>
      <c r="N330" s="52">
        <f t="shared" si="59"/>
        <v>1590</v>
      </c>
      <c r="O330" s="50">
        <f t="shared" si="59"/>
        <v>6360</v>
      </c>
      <c r="P330" s="29">
        <f t="shared" si="59"/>
        <v>6360</v>
      </c>
      <c r="Q330" s="47">
        <f t="shared" si="59"/>
        <v>6360</v>
      </c>
      <c r="R330" s="102">
        <f t="shared" si="49"/>
        <v>25</v>
      </c>
    </row>
    <row r="331" spans="1:18" ht="89.25" outlineLevel="5">
      <c r="A331" s="7" t="s">
        <v>265</v>
      </c>
      <c r="B331" s="27" t="s">
        <v>74</v>
      </c>
      <c r="C331" s="27" t="s">
        <v>150</v>
      </c>
      <c r="D331" s="27" t="s">
        <v>77</v>
      </c>
      <c r="E331" s="27" t="s">
        <v>266</v>
      </c>
      <c r="F331" s="75"/>
      <c r="G331" s="61">
        <f>G332+G335</f>
        <v>6400</v>
      </c>
      <c r="H331" s="51">
        <f>H332+H335</f>
        <v>6400</v>
      </c>
      <c r="I331" s="28"/>
      <c r="J331" s="28"/>
      <c r="K331" s="10">
        <f>K332+K335</f>
        <v>0</v>
      </c>
      <c r="L331" s="46"/>
      <c r="M331" s="61">
        <f>M332+M335</f>
        <v>6360</v>
      </c>
      <c r="N331" s="52">
        <f>N332+N335</f>
        <v>1590</v>
      </c>
      <c r="O331" s="50">
        <f>O332+O335</f>
        <v>6360</v>
      </c>
      <c r="P331" s="29">
        <f>P332+P335</f>
        <v>6360</v>
      </c>
      <c r="Q331" s="47">
        <f>Q332+Q335</f>
        <v>6360</v>
      </c>
      <c r="R331" s="102">
        <f aca="true" t="shared" si="60" ref="R331:R388">N331/M331*100</f>
        <v>25</v>
      </c>
    </row>
    <row r="332" spans="1:18" ht="25.5" outlineLevel="5">
      <c r="A332" s="31" t="s">
        <v>48</v>
      </c>
      <c r="B332" s="27" t="s">
        <v>74</v>
      </c>
      <c r="C332" s="27" t="s">
        <v>150</v>
      </c>
      <c r="D332" s="27" t="s">
        <v>77</v>
      </c>
      <c r="E332" s="27" t="s">
        <v>266</v>
      </c>
      <c r="F332" s="75" t="s">
        <v>21</v>
      </c>
      <c r="G332" s="61">
        <f>G334</f>
        <v>6400</v>
      </c>
      <c r="H332" s="51">
        <f>H334</f>
        <v>6400</v>
      </c>
      <c r="I332" s="28"/>
      <c r="J332" s="28"/>
      <c r="K332" s="10">
        <f>K334</f>
        <v>-6360</v>
      </c>
      <c r="L332" s="46"/>
      <c r="M332" s="104">
        <f>M334</f>
        <v>0</v>
      </c>
      <c r="N332" s="86"/>
      <c r="O332" s="50">
        <f>O334</f>
        <v>6360</v>
      </c>
      <c r="P332" s="29">
        <f>P334</f>
        <v>0</v>
      </c>
      <c r="Q332" s="47">
        <f>Q334</f>
        <v>0</v>
      </c>
      <c r="R332" s="102"/>
    </row>
    <row r="333" spans="1:19" s="15" customFormat="1" ht="25.5" outlineLevel="5">
      <c r="A333" s="31" t="s">
        <v>490</v>
      </c>
      <c r="B333" s="27" t="s">
        <v>74</v>
      </c>
      <c r="C333" s="27" t="s">
        <v>150</v>
      </c>
      <c r="D333" s="27" t="s">
        <v>77</v>
      </c>
      <c r="E333" s="27" t="s">
        <v>266</v>
      </c>
      <c r="F333" s="75" t="s">
        <v>489</v>
      </c>
      <c r="G333" s="61">
        <f>G334</f>
        <v>6400</v>
      </c>
      <c r="H333" s="51"/>
      <c r="I333" s="28"/>
      <c r="J333" s="28"/>
      <c r="K333" s="10"/>
      <c r="L333" s="46"/>
      <c r="M333" s="61"/>
      <c r="N333" s="86"/>
      <c r="O333" s="50"/>
      <c r="P333" s="29"/>
      <c r="Q333" s="47"/>
      <c r="R333" s="102"/>
      <c r="S333" s="109"/>
    </row>
    <row r="334" spans="1:18" ht="38.25" outlineLevel="6">
      <c r="A334" s="7" t="s">
        <v>267</v>
      </c>
      <c r="B334" s="27" t="s">
        <v>74</v>
      </c>
      <c r="C334" s="27" t="s">
        <v>150</v>
      </c>
      <c r="D334" s="27" t="s">
        <v>77</v>
      </c>
      <c r="E334" s="27" t="s">
        <v>266</v>
      </c>
      <c r="F334" s="75" t="s">
        <v>268</v>
      </c>
      <c r="G334" s="83">
        <v>6400</v>
      </c>
      <c r="H334" s="79">
        <v>6400</v>
      </c>
      <c r="I334" s="28">
        <v>-40</v>
      </c>
      <c r="J334" s="28"/>
      <c r="K334" s="10">
        <v>-6360</v>
      </c>
      <c r="L334" s="46"/>
      <c r="M334" s="104">
        <f>K334+J334+I334+H334</f>
        <v>0</v>
      </c>
      <c r="N334" s="86"/>
      <c r="O334" s="50">
        <v>6360</v>
      </c>
      <c r="P334" s="29">
        <v>0</v>
      </c>
      <c r="Q334" s="47">
        <v>0</v>
      </c>
      <c r="R334" s="102"/>
    </row>
    <row r="335" spans="1:18" ht="51" outlineLevel="6">
      <c r="A335" s="31" t="s">
        <v>47</v>
      </c>
      <c r="B335" s="27" t="s">
        <v>74</v>
      </c>
      <c r="C335" s="27" t="s">
        <v>150</v>
      </c>
      <c r="D335" s="27" t="s">
        <v>77</v>
      </c>
      <c r="E335" s="27" t="s">
        <v>266</v>
      </c>
      <c r="F335" s="75" t="s">
        <v>20</v>
      </c>
      <c r="G335" s="83"/>
      <c r="H335" s="79"/>
      <c r="I335" s="28"/>
      <c r="J335" s="28"/>
      <c r="K335" s="10">
        <f>K336</f>
        <v>6360</v>
      </c>
      <c r="L335" s="46"/>
      <c r="M335" s="61">
        <f>M336</f>
        <v>6360</v>
      </c>
      <c r="N335" s="52">
        <f>N336</f>
        <v>1590</v>
      </c>
      <c r="O335" s="50">
        <f>O336</f>
        <v>0</v>
      </c>
      <c r="P335" s="29">
        <f>P336</f>
        <v>6360</v>
      </c>
      <c r="Q335" s="47">
        <f>Q336</f>
        <v>6360</v>
      </c>
      <c r="R335" s="102">
        <f t="shared" si="60"/>
        <v>25</v>
      </c>
    </row>
    <row r="336" spans="1:18" ht="63.75" outlineLevel="6">
      <c r="A336" s="7" t="s">
        <v>235</v>
      </c>
      <c r="B336" s="27" t="s">
        <v>74</v>
      </c>
      <c r="C336" s="27" t="s">
        <v>150</v>
      </c>
      <c r="D336" s="27" t="s">
        <v>77</v>
      </c>
      <c r="E336" s="27" t="s">
        <v>266</v>
      </c>
      <c r="F336" s="75" t="s">
        <v>236</v>
      </c>
      <c r="G336" s="83"/>
      <c r="H336" s="79"/>
      <c r="I336" s="28"/>
      <c r="J336" s="28"/>
      <c r="K336" s="10">
        <v>6360</v>
      </c>
      <c r="L336" s="46"/>
      <c r="M336" s="61">
        <f>K336+J336+I336+H336+L336</f>
        <v>6360</v>
      </c>
      <c r="N336" s="86">
        <v>1590</v>
      </c>
      <c r="O336" s="50"/>
      <c r="P336" s="29">
        <v>6360</v>
      </c>
      <c r="Q336" s="47">
        <v>6360</v>
      </c>
      <c r="R336" s="102">
        <f t="shared" si="60"/>
        <v>25</v>
      </c>
    </row>
    <row r="337" spans="1:18" ht="25.5" outlineLevel="2">
      <c r="A337" s="7" t="s">
        <v>269</v>
      </c>
      <c r="B337" s="27" t="s">
        <v>74</v>
      </c>
      <c r="C337" s="27" t="s">
        <v>150</v>
      </c>
      <c r="D337" s="27" t="s">
        <v>97</v>
      </c>
      <c r="E337" s="27"/>
      <c r="F337" s="75"/>
      <c r="G337" s="61">
        <f>G338</f>
        <v>6258352</v>
      </c>
      <c r="H337" s="51">
        <f>H338</f>
        <v>6258352</v>
      </c>
      <c r="I337" s="28"/>
      <c r="J337" s="28"/>
      <c r="K337" s="10">
        <f aca="true" t="shared" si="61" ref="K337:Q337">K338</f>
        <v>87890.3999999999</v>
      </c>
      <c r="L337" s="46">
        <f t="shared" si="61"/>
        <v>-284835</v>
      </c>
      <c r="M337" s="61">
        <f t="shared" si="61"/>
        <v>6460924.18</v>
      </c>
      <c r="N337" s="52">
        <f t="shared" si="61"/>
        <v>1626559.4</v>
      </c>
      <c r="O337" s="50">
        <f t="shared" si="61"/>
        <v>8833649.58</v>
      </c>
      <c r="P337" s="29">
        <f t="shared" si="61"/>
        <v>2000000</v>
      </c>
      <c r="Q337" s="47">
        <f t="shared" si="61"/>
        <v>0</v>
      </c>
      <c r="R337" s="102">
        <f t="shared" si="60"/>
        <v>25.175336448538854</v>
      </c>
    </row>
    <row r="338" spans="1:18" ht="25.5" outlineLevel="3">
      <c r="A338" s="7" t="s">
        <v>124</v>
      </c>
      <c r="B338" s="27" t="s">
        <v>74</v>
      </c>
      <c r="C338" s="27" t="s">
        <v>150</v>
      </c>
      <c r="D338" s="27" t="s">
        <v>97</v>
      </c>
      <c r="E338" s="27" t="s">
        <v>125</v>
      </c>
      <c r="F338" s="75"/>
      <c r="G338" s="61">
        <f>G339+G345</f>
        <v>6258352</v>
      </c>
      <c r="H338" s="51">
        <f>H339+H345</f>
        <v>6258352</v>
      </c>
      <c r="I338" s="28"/>
      <c r="J338" s="28"/>
      <c r="K338" s="10">
        <f aca="true" t="shared" si="62" ref="K338:Q338">K339+K345</f>
        <v>87890.3999999999</v>
      </c>
      <c r="L338" s="46">
        <f t="shared" si="62"/>
        <v>-284835</v>
      </c>
      <c r="M338" s="61">
        <f t="shared" si="62"/>
        <v>6460924.18</v>
      </c>
      <c r="N338" s="52">
        <f>N339+N345</f>
        <v>1626559.4</v>
      </c>
      <c r="O338" s="50">
        <f t="shared" si="62"/>
        <v>8833649.58</v>
      </c>
      <c r="P338" s="29">
        <f t="shared" si="62"/>
        <v>2000000</v>
      </c>
      <c r="Q338" s="47">
        <f t="shared" si="62"/>
        <v>0</v>
      </c>
      <c r="R338" s="102">
        <f t="shared" si="60"/>
        <v>25.175336448538854</v>
      </c>
    </row>
    <row r="339" spans="1:18" ht="51" outlineLevel="5">
      <c r="A339" s="7" t="s">
        <v>270</v>
      </c>
      <c r="B339" s="27" t="s">
        <v>74</v>
      </c>
      <c r="C339" s="27" t="s">
        <v>150</v>
      </c>
      <c r="D339" s="27" t="s">
        <v>97</v>
      </c>
      <c r="E339" s="27" t="s">
        <v>271</v>
      </c>
      <c r="F339" s="75"/>
      <c r="G339" s="61">
        <f>G340+G343</f>
        <v>2000000</v>
      </c>
      <c r="H339" s="51">
        <f>H340+H343</f>
        <v>2000000</v>
      </c>
      <c r="I339" s="28"/>
      <c r="J339" s="28"/>
      <c r="K339" s="10">
        <f aca="true" t="shared" si="63" ref="K339:Q339">K340+K343</f>
        <v>87890.3999999999</v>
      </c>
      <c r="L339" s="46">
        <f t="shared" si="63"/>
        <v>3754042</v>
      </c>
      <c r="M339" s="61">
        <f t="shared" si="63"/>
        <v>6241449.18</v>
      </c>
      <c r="N339" s="52">
        <f>N340+N343</f>
        <v>1443751.4</v>
      </c>
      <c r="O339" s="50">
        <f t="shared" si="63"/>
        <v>4575297.58</v>
      </c>
      <c r="P339" s="29">
        <f t="shared" si="63"/>
        <v>2000000</v>
      </c>
      <c r="Q339" s="47">
        <f t="shared" si="63"/>
        <v>0</v>
      </c>
      <c r="R339" s="102">
        <f t="shared" si="60"/>
        <v>23.13166955883153</v>
      </c>
    </row>
    <row r="340" spans="1:18" ht="25.5" outlineLevel="5">
      <c r="A340" s="31" t="s">
        <v>43</v>
      </c>
      <c r="B340" s="27" t="s">
        <v>74</v>
      </c>
      <c r="C340" s="27" t="s">
        <v>150</v>
      </c>
      <c r="D340" s="27" t="s">
        <v>97</v>
      </c>
      <c r="E340" s="27" t="s">
        <v>271</v>
      </c>
      <c r="F340" s="75" t="s">
        <v>17</v>
      </c>
      <c r="G340" s="61">
        <f>G341</f>
        <v>2000000</v>
      </c>
      <c r="H340" s="51">
        <f>H341+H342</f>
        <v>2000000</v>
      </c>
      <c r="I340" s="28"/>
      <c r="J340" s="28"/>
      <c r="K340" s="10">
        <f aca="true" t="shared" si="64" ref="K340:Q340">K341+K342</f>
        <v>-770505.6000000001</v>
      </c>
      <c r="L340" s="46">
        <f t="shared" si="64"/>
        <v>75850</v>
      </c>
      <c r="M340" s="61">
        <f t="shared" si="64"/>
        <v>1305344.4</v>
      </c>
      <c r="N340" s="52">
        <f>N341+N342</f>
        <v>163740.4</v>
      </c>
      <c r="O340" s="50">
        <f t="shared" si="64"/>
        <v>4175780.8</v>
      </c>
      <c r="P340" s="29">
        <f t="shared" si="64"/>
        <v>2000000</v>
      </c>
      <c r="Q340" s="47">
        <f t="shared" si="64"/>
        <v>0</v>
      </c>
      <c r="R340" s="102">
        <f t="shared" si="60"/>
        <v>12.54384666605993</v>
      </c>
    </row>
    <row r="341" spans="1:18" ht="25.5" outlineLevel="5">
      <c r="A341" s="31" t="s">
        <v>44</v>
      </c>
      <c r="B341" s="27" t="s">
        <v>74</v>
      </c>
      <c r="C341" s="27" t="s">
        <v>150</v>
      </c>
      <c r="D341" s="27" t="s">
        <v>97</v>
      </c>
      <c r="E341" s="27" t="s">
        <v>271</v>
      </c>
      <c r="F341" s="75" t="s">
        <v>167</v>
      </c>
      <c r="G341" s="83">
        <f>G342</f>
        <v>2000000</v>
      </c>
      <c r="H341" s="79"/>
      <c r="I341" s="28"/>
      <c r="J341" s="28"/>
      <c r="K341" s="10">
        <v>1229494.4</v>
      </c>
      <c r="L341" s="46">
        <v>75850</v>
      </c>
      <c r="M341" s="61">
        <f>K341+J341+I341+H341+L341</f>
        <v>1305344.4</v>
      </c>
      <c r="N341" s="86">
        <v>163740.4</v>
      </c>
      <c r="O341" s="50">
        <f>O342</f>
        <v>2087890.4</v>
      </c>
      <c r="P341" s="29">
        <v>2000000</v>
      </c>
      <c r="Q341" s="47">
        <f>Q342</f>
        <v>0</v>
      </c>
      <c r="R341" s="102">
        <f t="shared" si="60"/>
        <v>12.54384666605993</v>
      </c>
    </row>
    <row r="342" spans="1:18" ht="38.25" outlineLevel="6">
      <c r="A342" s="7" t="s">
        <v>88</v>
      </c>
      <c r="B342" s="27" t="s">
        <v>74</v>
      </c>
      <c r="C342" s="27" t="s">
        <v>150</v>
      </c>
      <c r="D342" s="27" t="s">
        <v>97</v>
      </c>
      <c r="E342" s="27" t="s">
        <v>271</v>
      </c>
      <c r="F342" s="75" t="s">
        <v>89</v>
      </c>
      <c r="G342" s="83">
        <v>2000000</v>
      </c>
      <c r="H342" s="79">
        <v>2000000</v>
      </c>
      <c r="I342" s="28"/>
      <c r="J342" s="28"/>
      <c r="K342" s="10">
        <v>-2000000</v>
      </c>
      <c r="L342" s="46"/>
      <c r="M342" s="104">
        <f>K342+J342+I342+H342</f>
        <v>0</v>
      </c>
      <c r="N342" s="86"/>
      <c r="O342" s="50">
        <v>2087890.4</v>
      </c>
      <c r="P342" s="29">
        <v>0</v>
      </c>
      <c r="Q342" s="47">
        <v>0</v>
      </c>
      <c r="R342" s="102"/>
    </row>
    <row r="343" spans="1:18" ht="51" outlineLevel="6">
      <c r="A343" s="31" t="s">
        <v>47</v>
      </c>
      <c r="B343" s="27" t="s">
        <v>74</v>
      </c>
      <c r="C343" s="27" t="s">
        <v>150</v>
      </c>
      <c r="D343" s="27" t="s">
        <v>97</v>
      </c>
      <c r="E343" s="27" t="s">
        <v>271</v>
      </c>
      <c r="F343" s="75" t="s">
        <v>20</v>
      </c>
      <c r="G343" s="83"/>
      <c r="H343" s="79"/>
      <c r="I343" s="28"/>
      <c r="J343" s="28"/>
      <c r="K343" s="10">
        <f aca="true" t="shared" si="65" ref="K343:Q343">K344</f>
        <v>858396</v>
      </c>
      <c r="L343" s="46">
        <f t="shared" si="65"/>
        <v>3678192</v>
      </c>
      <c r="M343" s="61">
        <f t="shared" si="65"/>
        <v>4936104.78</v>
      </c>
      <c r="N343" s="52">
        <f t="shared" si="65"/>
        <v>1280011</v>
      </c>
      <c r="O343" s="50">
        <f t="shared" si="65"/>
        <v>399516.78</v>
      </c>
      <c r="P343" s="29">
        <f t="shared" si="65"/>
        <v>0</v>
      </c>
      <c r="Q343" s="47">
        <f t="shared" si="65"/>
        <v>0</v>
      </c>
      <c r="R343" s="102">
        <f t="shared" si="60"/>
        <v>25.931601071077747</v>
      </c>
    </row>
    <row r="344" spans="1:18" ht="25.5" outlineLevel="6">
      <c r="A344" s="7" t="s">
        <v>251</v>
      </c>
      <c r="B344" s="27" t="s">
        <v>74</v>
      </c>
      <c r="C344" s="27" t="s">
        <v>150</v>
      </c>
      <c r="D344" s="27" t="s">
        <v>97</v>
      </c>
      <c r="E344" s="27" t="s">
        <v>271</v>
      </c>
      <c r="F344" s="75" t="s">
        <v>252</v>
      </c>
      <c r="G344" s="83"/>
      <c r="H344" s="79"/>
      <c r="I344" s="28"/>
      <c r="J344" s="28">
        <v>399516.78</v>
      </c>
      <c r="K344" s="10">
        <v>858396</v>
      </c>
      <c r="L344" s="46">
        <v>3678192</v>
      </c>
      <c r="M344" s="61">
        <f>K344+J344+I344+H344+L344</f>
        <v>4936104.78</v>
      </c>
      <c r="N344" s="86">
        <v>1280011</v>
      </c>
      <c r="O344" s="50">
        <v>399516.78</v>
      </c>
      <c r="P344" s="29">
        <v>0</v>
      </c>
      <c r="Q344" s="47">
        <v>0</v>
      </c>
      <c r="R344" s="102">
        <f t="shared" si="60"/>
        <v>25.931601071077747</v>
      </c>
    </row>
    <row r="345" spans="1:18" ht="76.5" outlineLevel="5">
      <c r="A345" s="7" t="s">
        <v>138</v>
      </c>
      <c r="B345" s="27" t="s">
        <v>74</v>
      </c>
      <c r="C345" s="27" t="s">
        <v>150</v>
      </c>
      <c r="D345" s="27" t="s">
        <v>97</v>
      </c>
      <c r="E345" s="27" t="s">
        <v>139</v>
      </c>
      <c r="F345" s="75"/>
      <c r="G345" s="61">
        <f>G346</f>
        <v>4258352</v>
      </c>
      <c r="H345" s="51">
        <f>H346</f>
        <v>4258352</v>
      </c>
      <c r="I345" s="28"/>
      <c r="J345" s="28"/>
      <c r="K345" s="10"/>
      <c r="L345" s="46">
        <f aca="true" t="shared" si="66" ref="L345:Q345">L346</f>
        <v>-4038877</v>
      </c>
      <c r="M345" s="61">
        <f t="shared" si="66"/>
        <v>219475</v>
      </c>
      <c r="N345" s="52">
        <f t="shared" si="66"/>
        <v>182808</v>
      </c>
      <c r="O345" s="50">
        <f t="shared" si="66"/>
        <v>4258352</v>
      </c>
      <c r="P345" s="29">
        <f t="shared" si="66"/>
        <v>0</v>
      </c>
      <c r="Q345" s="47">
        <f t="shared" si="66"/>
        <v>0</v>
      </c>
      <c r="R345" s="102">
        <f t="shared" si="60"/>
        <v>83.29331358924706</v>
      </c>
    </row>
    <row r="346" spans="1:18" ht="51" outlineLevel="5">
      <c r="A346" s="31" t="s">
        <v>47</v>
      </c>
      <c r="B346" s="27" t="s">
        <v>74</v>
      </c>
      <c r="C346" s="27" t="s">
        <v>150</v>
      </c>
      <c r="D346" s="27" t="s">
        <v>97</v>
      </c>
      <c r="E346" s="27" t="s">
        <v>139</v>
      </c>
      <c r="F346" s="75" t="s">
        <v>20</v>
      </c>
      <c r="G346" s="61">
        <f>G348</f>
        <v>4258352</v>
      </c>
      <c r="H346" s="51">
        <f>H348</f>
        <v>4258352</v>
      </c>
      <c r="I346" s="28"/>
      <c r="J346" s="28"/>
      <c r="K346" s="10"/>
      <c r="L346" s="46">
        <f aca="true" t="shared" si="67" ref="L346:Q346">L348</f>
        <v>-4038877</v>
      </c>
      <c r="M346" s="61">
        <f t="shared" si="67"/>
        <v>219475</v>
      </c>
      <c r="N346" s="52">
        <f t="shared" si="67"/>
        <v>182808</v>
      </c>
      <c r="O346" s="50">
        <f t="shared" si="67"/>
        <v>4258352</v>
      </c>
      <c r="P346" s="29">
        <f t="shared" si="67"/>
        <v>0</v>
      </c>
      <c r="Q346" s="47">
        <f t="shared" si="67"/>
        <v>0</v>
      </c>
      <c r="R346" s="102">
        <f t="shared" si="60"/>
        <v>83.29331358924706</v>
      </c>
    </row>
    <row r="347" spans="1:19" s="15" customFormat="1" ht="25.5" outlineLevel="5">
      <c r="A347" s="7" t="s">
        <v>488</v>
      </c>
      <c r="B347" s="27" t="s">
        <v>74</v>
      </c>
      <c r="C347" s="27" t="s">
        <v>150</v>
      </c>
      <c r="D347" s="27" t="s">
        <v>97</v>
      </c>
      <c r="E347" s="27" t="s">
        <v>139</v>
      </c>
      <c r="F347" s="75" t="s">
        <v>486</v>
      </c>
      <c r="G347" s="61">
        <f>G348</f>
        <v>4258352</v>
      </c>
      <c r="H347" s="51"/>
      <c r="I347" s="28"/>
      <c r="J347" s="28"/>
      <c r="K347" s="10"/>
      <c r="L347" s="46"/>
      <c r="M347" s="61"/>
      <c r="N347" s="86"/>
      <c r="O347" s="50"/>
      <c r="P347" s="29"/>
      <c r="Q347" s="47"/>
      <c r="R347" s="102"/>
      <c r="S347" s="109"/>
    </row>
    <row r="348" spans="1:18" ht="25.5" outlineLevel="6">
      <c r="A348" s="7" t="s">
        <v>251</v>
      </c>
      <c r="B348" s="27" t="s">
        <v>74</v>
      </c>
      <c r="C348" s="27" t="s">
        <v>150</v>
      </c>
      <c r="D348" s="27" t="s">
        <v>97</v>
      </c>
      <c r="E348" s="27" t="s">
        <v>139</v>
      </c>
      <c r="F348" s="75" t="s">
        <v>252</v>
      </c>
      <c r="G348" s="83">
        <v>4258352</v>
      </c>
      <c r="H348" s="79">
        <v>4258352</v>
      </c>
      <c r="I348" s="28"/>
      <c r="J348" s="28"/>
      <c r="K348" s="10"/>
      <c r="L348" s="46">
        <v>-4038877</v>
      </c>
      <c r="M348" s="61">
        <f>K348+J348+I348+H348+L348</f>
        <v>219475</v>
      </c>
      <c r="N348" s="86">
        <v>182808</v>
      </c>
      <c r="O348" s="50">
        <v>4258352</v>
      </c>
      <c r="P348" s="29">
        <v>0</v>
      </c>
      <c r="Q348" s="47">
        <v>0</v>
      </c>
      <c r="R348" s="102">
        <f t="shared" si="60"/>
        <v>83.29331358924706</v>
      </c>
    </row>
    <row r="349" spans="1:18" ht="15" outlineLevel="1">
      <c r="A349" s="7" t="s">
        <v>272</v>
      </c>
      <c r="B349" s="27" t="s">
        <v>74</v>
      </c>
      <c r="C349" s="27" t="s">
        <v>132</v>
      </c>
      <c r="D349" s="27"/>
      <c r="E349" s="27"/>
      <c r="F349" s="75"/>
      <c r="G349" s="83"/>
      <c r="H349" s="79"/>
      <c r="I349" s="28"/>
      <c r="J349" s="28"/>
      <c r="K349" s="10">
        <f>K350</f>
        <v>35500000</v>
      </c>
      <c r="L349" s="46"/>
      <c r="M349" s="61">
        <f>M350</f>
        <v>35500000</v>
      </c>
      <c r="N349" s="52">
        <f>N350</f>
        <v>26636906</v>
      </c>
      <c r="O349" s="50">
        <f>O350</f>
        <v>26455408</v>
      </c>
      <c r="P349" s="29">
        <f>P350</f>
        <v>1000000</v>
      </c>
      <c r="Q349" s="47">
        <f>Q350</f>
        <v>1000000</v>
      </c>
      <c r="R349" s="102">
        <f t="shared" si="60"/>
        <v>75.033538028169</v>
      </c>
    </row>
    <row r="350" spans="1:18" ht="25.5" outlineLevel="2">
      <c r="A350" s="7" t="s">
        <v>273</v>
      </c>
      <c r="B350" s="27" t="s">
        <v>74</v>
      </c>
      <c r="C350" s="27" t="s">
        <v>132</v>
      </c>
      <c r="D350" s="27" t="s">
        <v>77</v>
      </c>
      <c r="E350" s="27"/>
      <c r="F350" s="75"/>
      <c r="G350" s="83"/>
      <c r="H350" s="79"/>
      <c r="I350" s="28"/>
      <c r="J350" s="28"/>
      <c r="K350" s="10">
        <f>K351+K355</f>
        <v>35500000</v>
      </c>
      <c r="L350" s="46"/>
      <c r="M350" s="61">
        <f>M351+M355</f>
        <v>35500000</v>
      </c>
      <c r="N350" s="52">
        <f>N351+N355</f>
        <v>26636906</v>
      </c>
      <c r="O350" s="50">
        <f>O351+O355</f>
        <v>26455408</v>
      </c>
      <c r="P350" s="29">
        <f>P351+P355</f>
        <v>1000000</v>
      </c>
      <c r="Q350" s="47">
        <f>Q351+Q355</f>
        <v>1000000</v>
      </c>
      <c r="R350" s="102">
        <f t="shared" si="60"/>
        <v>75.033538028169</v>
      </c>
    </row>
    <row r="351" spans="1:18" ht="25.5" outlineLevel="3">
      <c r="A351" s="7" t="s">
        <v>274</v>
      </c>
      <c r="B351" s="27" t="s">
        <v>74</v>
      </c>
      <c r="C351" s="27" t="s">
        <v>132</v>
      </c>
      <c r="D351" s="27" t="s">
        <v>77</v>
      </c>
      <c r="E351" s="27" t="s">
        <v>275</v>
      </c>
      <c r="F351" s="75"/>
      <c r="G351" s="83"/>
      <c r="H351" s="79"/>
      <c r="I351" s="28"/>
      <c r="J351" s="28"/>
      <c r="K351" s="10">
        <f aca="true" t="shared" si="68" ref="K351:Q353">K352</f>
        <v>10500000</v>
      </c>
      <c r="L351" s="46"/>
      <c r="M351" s="61">
        <f t="shared" si="68"/>
        <v>10500000</v>
      </c>
      <c r="N351" s="52">
        <f t="shared" si="68"/>
        <v>9850000</v>
      </c>
      <c r="O351" s="50">
        <f t="shared" si="68"/>
        <v>9850000</v>
      </c>
      <c r="P351" s="29">
        <f t="shared" si="68"/>
        <v>1000000</v>
      </c>
      <c r="Q351" s="47">
        <f t="shared" si="68"/>
        <v>1000000</v>
      </c>
      <c r="R351" s="102">
        <f t="shared" si="60"/>
        <v>93.80952380952381</v>
      </c>
    </row>
    <row r="352" spans="1:18" ht="25.5" outlineLevel="4">
      <c r="A352" s="7" t="s">
        <v>276</v>
      </c>
      <c r="B352" s="27" t="s">
        <v>74</v>
      </c>
      <c r="C352" s="27" t="s">
        <v>132</v>
      </c>
      <c r="D352" s="27" t="s">
        <v>77</v>
      </c>
      <c r="E352" s="27" t="s">
        <v>277</v>
      </c>
      <c r="F352" s="75"/>
      <c r="G352" s="83"/>
      <c r="H352" s="79"/>
      <c r="I352" s="28"/>
      <c r="J352" s="28"/>
      <c r="K352" s="10">
        <f t="shared" si="68"/>
        <v>10500000</v>
      </c>
      <c r="L352" s="46"/>
      <c r="M352" s="61">
        <f t="shared" si="68"/>
        <v>10500000</v>
      </c>
      <c r="N352" s="52">
        <f t="shared" si="68"/>
        <v>9850000</v>
      </c>
      <c r="O352" s="50">
        <f t="shared" si="68"/>
        <v>9850000</v>
      </c>
      <c r="P352" s="29">
        <f t="shared" si="68"/>
        <v>1000000</v>
      </c>
      <c r="Q352" s="47">
        <f t="shared" si="68"/>
        <v>1000000</v>
      </c>
      <c r="R352" s="102">
        <f t="shared" si="60"/>
        <v>93.80952380952381</v>
      </c>
    </row>
    <row r="353" spans="1:18" ht="15" outlineLevel="4">
      <c r="A353" s="31" t="s">
        <v>46</v>
      </c>
      <c r="B353" s="27" t="s">
        <v>74</v>
      </c>
      <c r="C353" s="27" t="s">
        <v>132</v>
      </c>
      <c r="D353" s="27" t="s">
        <v>77</v>
      </c>
      <c r="E353" s="27" t="s">
        <v>277</v>
      </c>
      <c r="F353" s="75" t="s">
        <v>19</v>
      </c>
      <c r="G353" s="83"/>
      <c r="H353" s="79"/>
      <c r="I353" s="28"/>
      <c r="J353" s="28"/>
      <c r="K353" s="10">
        <f>K354</f>
        <v>10500000</v>
      </c>
      <c r="L353" s="46"/>
      <c r="M353" s="61">
        <f>M354</f>
        <v>10500000</v>
      </c>
      <c r="N353" s="52">
        <f>N354</f>
        <v>9850000</v>
      </c>
      <c r="O353" s="50">
        <f t="shared" si="68"/>
        <v>9850000</v>
      </c>
      <c r="P353" s="29">
        <f t="shared" si="68"/>
        <v>1000000</v>
      </c>
      <c r="Q353" s="47">
        <f t="shared" si="68"/>
        <v>1000000</v>
      </c>
      <c r="R353" s="102">
        <f t="shared" si="60"/>
        <v>93.80952380952381</v>
      </c>
    </row>
    <row r="354" spans="1:18" ht="63.75" outlineLevel="6">
      <c r="A354" s="7" t="s">
        <v>278</v>
      </c>
      <c r="B354" s="27" t="s">
        <v>74</v>
      </c>
      <c r="C354" s="27" t="s">
        <v>132</v>
      </c>
      <c r="D354" s="27" t="s">
        <v>77</v>
      </c>
      <c r="E354" s="27" t="s">
        <v>277</v>
      </c>
      <c r="F354" s="75" t="s">
        <v>279</v>
      </c>
      <c r="G354" s="83"/>
      <c r="H354" s="79"/>
      <c r="I354" s="28"/>
      <c r="J354" s="28"/>
      <c r="K354" s="10">
        <v>10500000</v>
      </c>
      <c r="L354" s="46"/>
      <c r="M354" s="61">
        <f>K354+J354+I354+H354+L354</f>
        <v>10500000</v>
      </c>
      <c r="N354" s="86">
        <v>9850000</v>
      </c>
      <c r="O354" s="50">
        <v>9850000</v>
      </c>
      <c r="P354" s="29">
        <v>1000000</v>
      </c>
      <c r="Q354" s="47">
        <v>1000000</v>
      </c>
      <c r="R354" s="102">
        <f t="shared" si="60"/>
        <v>93.80952380952381</v>
      </c>
    </row>
    <row r="355" spans="1:18" ht="51" outlineLevel="3">
      <c r="A355" s="7" t="s">
        <v>280</v>
      </c>
      <c r="B355" s="27" t="s">
        <v>74</v>
      </c>
      <c r="C355" s="27" t="s">
        <v>132</v>
      </c>
      <c r="D355" s="27" t="s">
        <v>77</v>
      </c>
      <c r="E355" s="27" t="s">
        <v>281</v>
      </c>
      <c r="F355" s="75"/>
      <c r="G355" s="83"/>
      <c r="H355" s="79"/>
      <c r="I355" s="28"/>
      <c r="J355" s="28"/>
      <c r="K355" s="10">
        <f aca="true" t="shared" si="69" ref="K355:Q357">K356</f>
        <v>25000000</v>
      </c>
      <c r="L355" s="46"/>
      <c r="M355" s="61">
        <f t="shared" si="69"/>
        <v>25000000</v>
      </c>
      <c r="N355" s="52">
        <f t="shared" si="69"/>
        <v>16786906</v>
      </c>
      <c r="O355" s="50">
        <f t="shared" si="69"/>
        <v>16605408</v>
      </c>
      <c r="P355" s="29">
        <f t="shared" si="69"/>
        <v>0</v>
      </c>
      <c r="Q355" s="47">
        <f t="shared" si="69"/>
        <v>0</v>
      </c>
      <c r="R355" s="102">
        <f t="shared" si="60"/>
        <v>67.147624</v>
      </c>
    </row>
    <row r="356" spans="1:18" ht="89.25" outlineLevel="4">
      <c r="A356" s="7" t="s">
        <v>282</v>
      </c>
      <c r="B356" s="27" t="s">
        <v>74</v>
      </c>
      <c r="C356" s="27" t="s">
        <v>132</v>
      </c>
      <c r="D356" s="27" t="s">
        <v>77</v>
      </c>
      <c r="E356" s="27" t="s">
        <v>283</v>
      </c>
      <c r="F356" s="75"/>
      <c r="G356" s="83"/>
      <c r="H356" s="79"/>
      <c r="I356" s="28"/>
      <c r="J356" s="28"/>
      <c r="K356" s="10">
        <f t="shared" si="69"/>
        <v>25000000</v>
      </c>
      <c r="L356" s="46"/>
      <c r="M356" s="61">
        <f t="shared" si="69"/>
        <v>25000000</v>
      </c>
      <c r="N356" s="52">
        <f t="shared" si="69"/>
        <v>16786906</v>
      </c>
      <c r="O356" s="50">
        <f t="shared" si="69"/>
        <v>16605408</v>
      </c>
      <c r="P356" s="29">
        <f t="shared" si="69"/>
        <v>0</v>
      </c>
      <c r="Q356" s="47">
        <f t="shared" si="69"/>
        <v>0</v>
      </c>
      <c r="R356" s="102">
        <f t="shared" si="60"/>
        <v>67.147624</v>
      </c>
    </row>
    <row r="357" spans="1:18" ht="15" outlineLevel="4">
      <c r="A357" s="31" t="s">
        <v>46</v>
      </c>
      <c r="B357" s="27" t="s">
        <v>74</v>
      </c>
      <c r="C357" s="27" t="s">
        <v>132</v>
      </c>
      <c r="D357" s="27" t="s">
        <v>77</v>
      </c>
      <c r="E357" s="27" t="s">
        <v>283</v>
      </c>
      <c r="F357" s="75" t="s">
        <v>19</v>
      </c>
      <c r="G357" s="83"/>
      <c r="H357" s="79"/>
      <c r="I357" s="28"/>
      <c r="J357" s="28"/>
      <c r="K357" s="10">
        <f>K358</f>
        <v>25000000</v>
      </c>
      <c r="L357" s="46"/>
      <c r="M357" s="61">
        <f>M358</f>
        <v>25000000</v>
      </c>
      <c r="N357" s="52">
        <f>N358</f>
        <v>16786906</v>
      </c>
      <c r="O357" s="50">
        <f t="shared" si="69"/>
        <v>16605408</v>
      </c>
      <c r="P357" s="29">
        <f t="shared" si="69"/>
        <v>0</v>
      </c>
      <c r="Q357" s="47">
        <f t="shared" si="69"/>
        <v>0</v>
      </c>
      <c r="R357" s="102">
        <f t="shared" si="60"/>
        <v>67.147624</v>
      </c>
    </row>
    <row r="358" spans="1:18" ht="63.75" outlineLevel="6">
      <c r="A358" s="7" t="s">
        <v>278</v>
      </c>
      <c r="B358" s="27" t="s">
        <v>74</v>
      </c>
      <c r="C358" s="27" t="s">
        <v>132</v>
      </c>
      <c r="D358" s="27" t="s">
        <v>77</v>
      </c>
      <c r="E358" s="27" t="s">
        <v>283</v>
      </c>
      <c r="F358" s="75" t="s">
        <v>279</v>
      </c>
      <c r="G358" s="83"/>
      <c r="H358" s="79"/>
      <c r="I358" s="28"/>
      <c r="J358" s="28"/>
      <c r="K358" s="10">
        <v>25000000</v>
      </c>
      <c r="L358" s="46"/>
      <c r="M358" s="61">
        <f>K358+J358+I358+H358+L358</f>
        <v>25000000</v>
      </c>
      <c r="N358" s="86">
        <v>16786906</v>
      </c>
      <c r="O358" s="50">
        <v>16605408</v>
      </c>
      <c r="P358" s="29">
        <v>0</v>
      </c>
      <c r="Q358" s="47">
        <v>0</v>
      </c>
      <c r="R358" s="102">
        <f t="shared" si="60"/>
        <v>67.147624</v>
      </c>
    </row>
    <row r="359" spans="1:18" ht="15" outlineLevel="1">
      <c r="A359" s="7" t="s">
        <v>284</v>
      </c>
      <c r="B359" s="27" t="s">
        <v>74</v>
      </c>
      <c r="C359" s="27" t="s">
        <v>145</v>
      </c>
      <c r="D359" s="27"/>
      <c r="E359" s="27"/>
      <c r="F359" s="75"/>
      <c r="G359" s="61">
        <f>G360+G366+G381+G406</f>
        <v>33558200</v>
      </c>
      <c r="H359" s="51">
        <f>H360+H366+H381+H406</f>
        <v>33558200</v>
      </c>
      <c r="I359" s="28"/>
      <c r="J359" s="28"/>
      <c r="K359" s="10">
        <f aca="true" t="shared" si="70" ref="K359:Q359">K360+K366+K381+K406</f>
        <v>7000</v>
      </c>
      <c r="L359" s="63">
        <f t="shared" si="70"/>
        <v>0</v>
      </c>
      <c r="M359" s="61">
        <f t="shared" si="70"/>
        <v>40354866.879999995</v>
      </c>
      <c r="N359" s="52">
        <f>N360+N366+N381+N406</f>
        <v>7841187.16</v>
      </c>
      <c r="O359" s="50">
        <f t="shared" si="70"/>
        <v>33575100</v>
      </c>
      <c r="P359" s="29">
        <f t="shared" si="70"/>
        <v>40629300</v>
      </c>
      <c r="Q359" s="47">
        <f t="shared" si="70"/>
        <v>47178600</v>
      </c>
      <c r="R359" s="102">
        <f t="shared" si="60"/>
        <v>19.43058611323562</v>
      </c>
    </row>
    <row r="360" spans="1:18" ht="15" outlineLevel="2">
      <c r="A360" s="7" t="s">
        <v>285</v>
      </c>
      <c r="B360" s="27" t="s">
        <v>74</v>
      </c>
      <c r="C360" s="27" t="s">
        <v>145</v>
      </c>
      <c r="D360" s="27" t="s">
        <v>77</v>
      </c>
      <c r="E360" s="27"/>
      <c r="F360" s="75"/>
      <c r="G360" s="61">
        <f aca="true" t="shared" si="71" ref="G360:H362">G361</f>
        <v>3090600</v>
      </c>
      <c r="H360" s="51">
        <f t="shared" si="71"/>
        <v>3090600</v>
      </c>
      <c r="I360" s="28"/>
      <c r="J360" s="28"/>
      <c r="K360" s="10"/>
      <c r="L360" s="46"/>
      <c r="M360" s="61">
        <f aca="true" t="shared" si="72" ref="M360:Q362">M361</f>
        <v>3090600</v>
      </c>
      <c r="N360" s="52">
        <f t="shared" si="72"/>
        <v>772852.53</v>
      </c>
      <c r="O360" s="50">
        <f t="shared" si="72"/>
        <v>3090600</v>
      </c>
      <c r="P360" s="29">
        <f t="shared" si="72"/>
        <v>3245100</v>
      </c>
      <c r="Q360" s="47">
        <f t="shared" si="72"/>
        <v>3407400</v>
      </c>
      <c r="R360" s="102">
        <f t="shared" si="60"/>
        <v>25.006553096486122</v>
      </c>
    </row>
    <row r="361" spans="1:18" ht="38.25" outlineLevel="3">
      <c r="A361" s="7" t="s">
        <v>286</v>
      </c>
      <c r="B361" s="27" t="s">
        <v>74</v>
      </c>
      <c r="C361" s="27" t="s">
        <v>145</v>
      </c>
      <c r="D361" s="27" t="s">
        <v>77</v>
      </c>
      <c r="E361" s="27" t="s">
        <v>287</v>
      </c>
      <c r="F361" s="75"/>
      <c r="G361" s="61">
        <f t="shared" si="71"/>
        <v>3090600</v>
      </c>
      <c r="H361" s="51">
        <f t="shared" si="71"/>
        <v>3090600</v>
      </c>
      <c r="I361" s="28"/>
      <c r="J361" s="28"/>
      <c r="K361" s="10"/>
      <c r="L361" s="46"/>
      <c r="M361" s="61">
        <f t="shared" si="72"/>
        <v>3090600</v>
      </c>
      <c r="N361" s="52">
        <f t="shared" si="72"/>
        <v>772852.53</v>
      </c>
      <c r="O361" s="50">
        <f t="shared" si="72"/>
        <v>3090600</v>
      </c>
      <c r="P361" s="29">
        <f t="shared" si="72"/>
        <v>3245100</v>
      </c>
      <c r="Q361" s="47">
        <f t="shared" si="72"/>
        <v>3407400</v>
      </c>
      <c r="R361" s="102">
        <f t="shared" si="60"/>
        <v>25.006553096486122</v>
      </c>
    </row>
    <row r="362" spans="1:18" ht="51" outlineLevel="4">
      <c r="A362" s="7" t="s">
        <v>288</v>
      </c>
      <c r="B362" s="27" t="s">
        <v>74</v>
      </c>
      <c r="C362" s="27" t="s">
        <v>145</v>
      </c>
      <c r="D362" s="27" t="s">
        <v>77</v>
      </c>
      <c r="E362" s="27" t="s">
        <v>289</v>
      </c>
      <c r="F362" s="75"/>
      <c r="G362" s="61">
        <f t="shared" si="71"/>
        <v>3090600</v>
      </c>
      <c r="H362" s="51">
        <f t="shared" si="71"/>
        <v>3090600</v>
      </c>
      <c r="I362" s="28"/>
      <c r="J362" s="28"/>
      <c r="K362" s="10"/>
      <c r="L362" s="46"/>
      <c r="M362" s="61">
        <f t="shared" si="72"/>
        <v>3090600</v>
      </c>
      <c r="N362" s="52">
        <f t="shared" si="72"/>
        <v>772852.53</v>
      </c>
      <c r="O362" s="50">
        <f t="shared" si="72"/>
        <v>3090600</v>
      </c>
      <c r="P362" s="29">
        <f t="shared" si="72"/>
        <v>3245100</v>
      </c>
      <c r="Q362" s="47">
        <f t="shared" si="72"/>
        <v>3407400</v>
      </c>
      <c r="R362" s="102">
        <f t="shared" si="60"/>
        <v>25.006553096486122</v>
      </c>
    </row>
    <row r="363" spans="1:18" ht="25.5" outlineLevel="4">
      <c r="A363" s="31" t="s">
        <v>48</v>
      </c>
      <c r="B363" s="27" t="s">
        <v>74</v>
      </c>
      <c r="C363" s="27" t="s">
        <v>145</v>
      </c>
      <c r="D363" s="27" t="s">
        <v>77</v>
      </c>
      <c r="E363" s="27" t="s">
        <v>289</v>
      </c>
      <c r="F363" s="75" t="s">
        <v>21</v>
      </c>
      <c r="G363" s="61">
        <f>G365</f>
        <v>3090600</v>
      </c>
      <c r="H363" s="51">
        <f>H365</f>
        <v>3090600</v>
      </c>
      <c r="I363" s="28"/>
      <c r="J363" s="28"/>
      <c r="K363" s="10"/>
      <c r="L363" s="46"/>
      <c r="M363" s="61">
        <f>M365</f>
        <v>3090600</v>
      </c>
      <c r="N363" s="52">
        <f>N365</f>
        <v>772852.53</v>
      </c>
      <c r="O363" s="50">
        <f>O365</f>
        <v>3090600</v>
      </c>
      <c r="P363" s="29">
        <f>P365</f>
        <v>3245100</v>
      </c>
      <c r="Q363" s="47">
        <f>Q365</f>
        <v>3407400</v>
      </c>
      <c r="R363" s="102">
        <f t="shared" si="60"/>
        <v>25.006553096486122</v>
      </c>
    </row>
    <row r="364" spans="1:19" s="15" customFormat="1" ht="25.5" outlineLevel="4">
      <c r="A364" s="31" t="s">
        <v>490</v>
      </c>
      <c r="B364" s="27" t="s">
        <v>74</v>
      </c>
      <c r="C364" s="27" t="s">
        <v>145</v>
      </c>
      <c r="D364" s="27" t="s">
        <v>77</v>
      </c>
      <c r="E364" s="27" t="s">
        <v>289</v>
      </c>
      <c r="F364" s="75" t="s">
        <v>489</v>
      </c>
      <c r="G364" s="61">
        <f>G365</f>
        <v>3090600</v>
      </c>
      <c r="H364" s="51"/>
      <c r="I364" s="28"/>
      <c r="J364" s="28"/>
      <c r="K364" s="10"/>
      <c r="L364" s="46"/>
      <c r="M364" s="61"/>
      <c r="N364" s="86"/>
      <c r="O364" s="50"/>
      <c r="P364" s="29"/>
      <c r="Q364" s="47"/>
      <c r="R364" s="102"/>
      <c r="S364" s="109"/>
    </row>
    <row r="365" spans="1:18" ht="38.25" outlineLevel="6">
      <c r="A365" s="7" t="s">
        <v>290</v>
      </c>
      <c r="B365" s="27" t="s">
        <v>74</v>
      </c>
      <c r="C365" s="27" t="s">
        <v>145</v>
      </c>
      <c r="D365" s="27" t="s">
        <v>77</v>
      </c>
      <c r="E365" s="27" t="s">
        <v>289</v>
      </c>
      <c r="F365" s="75" t="s">
        <v>291</v>
      </c>
      <c r="G365" s="83">
        <v>3090600</v>
      </c>
      <c r="H365" s="79">
        <v>3090600</v>
      </c>
      <c r="I365" s="28"/>
      <c r="J365" s="28"/>
      <c r="K365" s="10"/>
      <c r="L365" s="46"/>
      <c r="M365" s="61">
        <f>K365+J365+I365+H365+L365</f>
        <v>3090600</v>
      </c>
      <c r="N365" s="86">
        <v>772852.53</v>
      </c>
      <c r="O365" s="50">
        <v>3090600</v>
      </c>
      <c r="P365" s="29">
        <v>3245100</v>
      </c>
      <c r="Q365" s="47">
        <v>3407400</v>
      </c>
      <c r="R365" s="102">
        <f t="shared" si="60"/>
        <v>25.006553096486122</v>
      </c>
    </row>
    <row r="366" spans="1:18" ht="25.5" outlineLevel="2">
      <c r="A366" s="7" t="s">
        <v>292</v>
      </c>
      <c r="B366" s="27" t="s">
        <v>74</v>
      </c>
      <c r="C366" s="27" t="s">
        <v>145</v>
      </c>
      <c r="D366" s="27" t="s">
        <v>79</v>
      </c>
      <c r="E366" s="27"/>
      <c r="F366" s="75"/>
      <c r="G366" s="61">
        <f>G371+G376+G367</f>
        <v>771000</v>
      </c>
      <c r="H366" s="51">
        <f>H371+H376+H367</f>
        <v>771000</v>
      </c>
      <c r="I366" s="28"/>
      <c r="J366" s="28"/>
      <c r="K366" s="10">
        <f>K371+K376+K367</f>
        <v>7000</v>
      </c>
      <c r="L366" s="46"/>
      <c r="M366" s="61">
        <f>M371+M376+M367</f>
        <v>788000</v>
      </c>
      <c r="N366" s="52">
        <f>N371+N376+N367</f>
        <v>51500</v>
      </c>
      <c r="O366" s="50">
        <f>O371+O376</f>
        <v>771000</v>
      </c>
      <c r="P366" s="29">
        <f>P371+P376</f>
        <v>872200</v>
      </c>
      <c r="Q366" s="47">
        <f>Q371+Q376</f>
        <v>972200</v>
      </c>
      <c r="R366" s="102">
        <f t="shared" si="60"/>
        <v>6.535532994923858</v>
      </c>
    </row>
    <row r="367" spans="1:18" ht="15" outlineLevel="2">
      <c r="A367" s="7" t="s">
        <v>112</v>
      </c>
      <c r="B367" s="27" t="s">
        <v>74</v>
      </c>
      <c r="C367" s="32" t="s">
        <v>145</v>
      </c>
      <c r="D367" s="32" t="s">
        <v>79</v>
      </c>
      <c r="E367" s="32" t="s">
        <v>103</v>
      </c>
      <c r="F367" s="76" t="s">
        <v>15</v>
      </c>
      <c r="G367" s="83"/>
      <c r="H367" s="79"/>
      <c r="I367" s="28"/>
      <c r="J367" s="28"/>
      <c r="K367" s="10">
        <f aca="true" t="shared" si="73" ref="K367:N369">K368</f>
        <v>7000</v>
      </c>
      <c r="L367" s="46"/>
      <c r="M367" s="61">
        <f t="shared" si="73"/>
        <v>17000</v>
      </c>
      <c r="N367" s="52">
        <f t="shared" si="73"/>
        <v>17000</v>
      </c>
      <c r="O367" s="50"/>
      <c r="P367" s="29"/>
      <c r="Q367" s="47"/>
      <c r="R367" s="102">
        <f t="shared" si="60"/>
        <v>100</v>
      </c>
    </row>
    <row r="368" spans="1:18" ht="25.5" outlineLevel="2">
      <c r="A368" s="7" t="s">
        <v>27</v>
      </c>
      <c r="B368" s="27" t="s">
        <v>74</v>
      </c>
      <c r="C368" s="32" t="s">
        <v>145</v>
      </c>
      <c r="D368" s="32" t="s">
        <v>79</v>
      </c>
      <c r="E368" s="32" t="s">
        <v>105</v>
      </c>
      <c r="F368" s="76"/>
      <c r="G368" s="83"/>
      <c r="H368" s="79"/>
      <c r="I368" s="28"/>
      <c r="J368" s="28"/>
      <c r="K368" s="10">
        <f t="shared" si="73"/>
        <v>7000</v>
      </c>
      <c r="L368" s="46"/>
      <c r="M368" s="61">
        <f t="shared" si="73"/>
        <v>17000</v>
      </c>
      <c r="N368" s="52">
        <f t="shared" si="73"/>
        <v>17000</v>
      </c>
      <c r="O368" s="50"/>
      <c r="P368" s="29"/>
      <c r="Q368" s="47"/>
      <c r="R368" s="102">
        <f t="shared" si="60"/>
        <v>100</v>
      </c>
    </row>
    <row r="369" spans="1:18" ht="15" outlineLevel="2">
      <c r="A369" s="31" t="s">
        <v>45</v>
      </c>
      <c r="B369" s="27" t="s">
        <v>74</v>
      </c>
      <c r="C369" s="32" t="s">
        <v>145</v>
      </c>
      <c r="D369" s="32" t="s">
        <v>79</v>
      </c>
      <c r="E369" s="32" t="s">
        <v>105</v>
      </c>
      <c r="F369" s="76" t="s">
        <v>18</v>
      </c>
      <c r="G369" s="83"/>
      <c r="H369" s="79"/>
      <c r="I369" s="28"/>
      <c r="J369" s="28"/>
      <c r="K369" s="10">
        <f t="shared" si="73"/>
        <v>7000</v>
      </c>
      <c r="L369" s="46"/>
      <c r="M369" s="61">
        <f t="shared" si="73"/>
        <v>17000</v>
      </c>
      <c r="N369" s="52">
        <f t="shared" si="73"/>
        <v>17000</v>
      </c>
      <c r="O369" s="50"/>
      <c r="P369" s="29"/>
      <c r="Q369" s="47"/>
      <c r="R369" s="102">
        <f t="shared" si="60"/>
        <v>100</v>
      </c>
    </row>
    <row r="370" spans="1:18" ht="15" outlineLevel="2">
      <c r="A370" s="7" t="s">
        <v>28</v>
      </c>
      <c r="B370" s="27" t="s">
        <v>74</v>
      </c>
      <c r="C370" s="32" t="s">
        <v>145</v>
      </c>
      <c r="D370" s="32" t="s">
        <v>79</v>
      </c>
      <c r="E370" s="32" t="s">
        <v>105</v>
      </c>
      <c r="F370" s="76" t="s">
        <v>107</v>
      </c>
      <c r="G370" s="83"/>
      <c r="H370" s="79"/>
      <c r="I370" s="28"/>
      <c r="J370" s="28"/>
      <c r="K370" s="10">
        <v>7000</v>
      </c>
      <c r="L370" s="46"/>
      <c r="M370" s="61">
        <v>17000</v>
      </c>
      <c r="N370" s="86">
        <v>17000</v>
      </c>
      <c r="O370" s="50"/>
      <c r="P370" s="29"/>
      <c r="Q370" s="47"/>
      <c r="R370" s="102">
        <f t="shared" si="60"/>
        <v>100</v>
      </c>
    </row>
    <row r="371" spans="1:18" ht="15" outlineLevel="3">
      <c r="A371" s="7" t="s">
        <v>293</v>
      </c>
      <c r="B371" s="27" t="s">
        <v>74</v>
      </c>
      <c r="C371" s="27" t="s">
        <v>145</v>
      </c>
      <c r="D371" s="27" t="s">
        <v>79</v>
      </c>
      <c r="E371" s="27" t="s">
        <v>294</v>
      </c>
      <c r="F371" s="75"/>
      <c r="G371" s="61">
        <f>G372</f>
        <v>171000</v>
      </c>
      <c r="H371" s="51">
        <f>H372</f>
        <v>171000</v>
      </c>
      <c r="I371" s="28"/>
      <c r="J371" s="28"/>
      <c r="K371" s="10"/>
      <c r="L371" s="46"/>
      <c r="M371" s="61">
        <f aca="true" t="shared" si="74" ref="M371:Q372">M372</f>
        <v>171000</v>
      </c>
      <c r="N371" s="52">
        <f t="shared" si="74"/>
        <v>34500</v>
      </c>
      <c r="O371" s="50">
        <f t="shared" si="74"/>
        <v>171000</v>
      </c>
      <c r="P371" s="29">
        <f t="shared" si="74"/>
        <v>172200</v>
      </c>
      <c r="Q371" s="47">
        <f t="shared" si="74"/>
        <v>172200</v>
      </c>
      <c r="R371" s="102">
        <f t="shared" si="60"/>
        <v>20.175438596491226</v>
      </c>
    </row>
    <row r="372" spans="1:18" ht="63.75" outlineLevel="4">
      <c r="A372" s="7" t="s">
        <v>295</v>
      </c>
      <c r="B372" s="27" t="s">
        <v>74</v>
      </c>
      <c r="C372" s="27" t="s">
        <v>145</v>
      </c>
      <c r="D372" s="27" t="s">
        <v>79</v>
      </c>
      <c r="E372" s="27" t="s">
        <v>296</v>
      </c>
      <c r="F372" s="75"/>
      <c r="G372" s="61">
        <f>G373</f>
        <v>171000</v>
      </c>
      <c r="H372" s="51">
        <f>H373</f>
        <v>171000</v>
      </c>
      <c r="I372" s="28"/>
      <c r="J372" s="28"/>
      <c r="K372" s="10"/>
      <c r="L372" s="46"/>
      <c r="M372" s="61">
        <f t="shared" si="74"/>
        <v>171000</v>
      </c>
      <c r="N372" s="52">
        <f t="shared" si="74"/>
        <v>34500</v>
      </c>
      <c r="O372" s="71">
        <f t="shared" si="74"/>
        <v>171000</v>
      </c>
      <c r="P372" s="46">
        <f t="shared" si="74"/>
        <v>172200</v>
      </c>
      <c r="Q372" s="46">
        <f t="shared" si="74"/>
        <v>172200</v>
      </c>
      <c r="R372" s="102">
        <f t="shared" si="60"/>
        <v>20.175438596491226</v>
      </c>
    </row>
    <row r="373" spans="1:18" ht="25.5" outlineLevel="4">
      <c r="A373" s="31" t="s">
        <v>48</v>
      </c>
      <c r="B373" s="27" t="s">
        <v>74</v>
      </c>
      <c r="C373" s="27" t="s">
        <v>145</v>
      </c>
      <c r="D373" s="27" t="s">
        <v>79</v>
      </c>
      <c r="E373" s="27" t="s">
        <v>296</v>
      </c>
      <c r="F373" s="75" t="s">
        <v>21</v>
      </c>
      <c r="G373" s="61">
        <f>G375</f>
        <v>171000</v>
      </c>
      <c r="H373" s="51">
        <f>H375</f>
        <v>171000</v>
      </c>
      <c r="I373" s="28"/>
      <c r="J373" s="28"/>
      <c r="K373" s="10"/>
      <c r="L373" s="46"/>
      <c r="M373" s="61">
        <f>M375</f>
        <v>171000</v>
      </c>
      <c r="N373" s="52">
        <f>N375</f>
        <v>34500</v>
      </c>
      <c r="O373" s="50">
        <f>O375</f>
        <v>171000</v>
      </c>
      <c r="P373" s="29">
        <f>P375</f>
        <v>172200</v>
      </c>
      <c r="Q373" s="47">
        <f>Q375</f>
        <v>172200</v>
      </c>
      <c r="R373" s="102">
        <f t="shared" si="60"/>
        <v>20.175438596491226</v>
      </c>
    </row>
    <row r="374" spans="1:19" s="15" customFormat="1" ht="38.25" outlineLevel="4">
      <c r="A374" s="31" t="s">
        <v>493</v>
      </c>
      <c r="B374" s="27" t="s">
        <v>74</v>
      </c>
      <c r="C374" s="27" t="s">
        <v>145</v>
      </c>
      <c r="D374" s="27" t="s">
        <v>79</v>
      </c>
      <c r="E374" s="27" t="s">
        <v>296</v>
      </c>
      <c r="F374" s="75" t="s">
        <v>491</v>
      </c>
      <c r="G374" s="61">
        <f>G375</f>
        <v>171000</v>
      </c>
      <c r="H374" s="51"/>
      <c r="I374" s="28"/>
      <c r="J374" s="28"/>
      <c r="K374" s="10"/>
      <c r="L374" s="46"/>
      <c r="M374" s="61"/>
      <c r="N374" s="86"/>
      <c r="O374" s="50"/>
      <c r="P374" s="29"/>
      <c r="Q374" s="47"/>
      <c r="R374" s="102"/>
      <c r="S374" s="109"/>
    </row>
    <row r="375" spans="1:18" ht="25.5" outlineLevel="6">
      <c r="A375" s="7" t="s">
        <v>297</v>
      </c>
      <c r="B375" s="27" t="s">
        <v>74</v>
      </c>
      <c r="C375" s="27" t="s">
        <v>145</v>
      </c>
      <c r="D375" s="27" t="s">
        <v>79</v>
      </c>
      <c r="E375" s="27" t="s">
        <v>296</v>
      </c>
      <c r="F375" s="75" t="s">
        <v>298</v>
      </c>
      <c r="G375" s="83">
        <v>171000</v>
      </c>
      <c r="H375" s="79">
        <v>171000</v>
      </c>
      <c r="I375" s="28"/>
      <c r="J375" s="28"/>
      <c r="K375" s="10"/>
      <c r="L375" s="46"/>
      <c r="M375" s="61">
        <f>K375+J375+I375+H375+L375</f>
        <v>171000</v>
      </c>
      <c r="N375" s="86">
        <v>34500</v>
      </c>
      <c r="O375" s="50">
        <v>171000</v>
      </c>
      <c r="P375" s="29">
        <v>172200</v>
      </c>
      <c r="Q375" s="47">
        <v>172200</v>
      </c>
      <c r="R375" s="102">
        <f t="shared" si="60"/>
        <v>20.175438596491226</v>
      </c>
    </row>
    <row r="376" spans="1:18" ht="25.5" outlineLevel="3">
      <c r="A376" s="7" t="s">
        <v>124</v>
      </c>
      <c r="B376" s="27" t="s">
        <v>74</v>
      </c>
      <c r="C376" s="27" t="s">
        <v>145</v>
      </c>
      <c r="D376" s="27" t="s">
        <v>79</v>
      </c>
      <c r="E376" s="27" t="s">
        <v>125</v>
      </c>
      <c r="F376" s="75"/>
      <c r="G376" s="61">
        <f>G377</f>
        <v>600000</v>
      </c>
      <c r="H376" s="51">
        <f>H377</f>
        <v>600000</v>
      </c>
      <c r="I376" s="28"/>
      <c r="J376" s="28"/>
      <c r="K376" s="10"/>
      <c r="L376" s="46"/>
      <c r="M376" s="61">
        <f aca="true" t="shared" si="75" ref="M376:Q377">M377</f>
        <v>600000</v>
      </c>
      <c r="N376" s="86"/>
      <c r="O376" s="50">
        <f t="shared" si="75"/>
        <v>600000</v>
      </c>
      <c r="P376" s="29">
        <f t="shared" si="75"/>
        <v>700000</v>
      </c>
      <c r="Q376" s="47">
        <f t="shared" si="75"/>
        <v>800000</v>
      </c>
      <c r="R376" s="102"/>
    </row>
    <row r="377" spans="1:18" ht="38.25" outlineLevel="5">
      <c r="A377" s="7" t="s">
        <v>299</v>
      </c>
      <c r="B377" s="27" t="s">
        <v>74</v>
      </c>
      <c r="C377" s="27" t="s">
        <v>145</v>
      </c>
      <c r="D377" s="27" t="s">
        <v>79</v>
      </c>
      <c r="E377" s="27" t="s">
        <v>300</v>
      </c>
      <c r="F377" s="75"/>
      <c r="G377" s="61">
        <f>G378</f>
        <v>600000</v>
      </c>
      <c r="H377" s="51">
        <f>H378</f>
        <v>600000</v>
      </c>
      <c r="I377" s="28"/>
      <c r="J377" s="28"/>
      <c r="K377" s="10"/>
      <c r="L377" s="46"/>
      <c r="M377" s="61">
        <f t="shared" si="75"/>
        <v>600000</v>
      </c>
      <c r="N377" s="86"/>
      <c r="O377" s="50">
        <f t="shared" si="75"/>
        <v>600000</v>
      </c>
      <c r="P377" s="29">
        <f t="shared" si="75"/>
        <v>700000</v>
      </c>
      <c r="Q377" s="47">
        <f t="shared" si="75"/>
        <v>800000</v>
      </c>
      <c r="R377" s="102"/>
    </row>
    <row r="378" spans="1:18" ht="25.5" outlineLevel="5">
      <c r="A378" s="31" t="s">
        <v>48</v>
      </c>
      <c r="B378" s="27" t="s">
        <v>74</v>
      </c>
      <c r="C378" s="27" t="s">
        <v>145</v>
      </c>
      <c r="D378" s="27" t="s">
        <v>79</v>
      </c>
      <c r="E378" s="27" t="s">
        <v>300</v>
      </c>
      <c r="F378" s="75" t="s">
        <v>21</v>
      </c>
      <c r="G378" s="61">
        <f>G380</f>
        <v>600000</v>
      </c>
      <c r="H378" s="51">
        <f>H380</f>
        <v>600000</v>
      </c>
      <c r="I378" s="28"/>
      <c r="J378" s="28"/>
      <c r="K378" s="10"/>
      <c r="L378" s="46"/>
      <c r="M378" s="61">
        <f>M380</f>
        <v>600000</v>
      </c>
      <c r="N378" s="86"/>
      <c r="O378" s="50">
        <f>O380</f>
        <v>600000</v>
      </c>
      <c r="P378" s="29">
        <f>P380</f>
        <v>700000</v>
      </c>
      <c r="Q378" s="47">
        <f>Q380</f>
        <v>800000</v>
      </c>
      <c r="R378" s="102"/>
    </row>
    <row r="379" spans="1:19" s="15" customFormat="1" ht="38.25" outlineLevel="5">
      <c r="A379" s="31" t="s">
        <v>493</v>
      </c>
      <c r="B379" s="27" t="s">
        <v>74</v>
      </c>
      <c r="C379" s="27" t="s">
        <v>145</v>
      </c>
      <c r="D379" s="27" t="s">
        <v>79</v>
      </c>
      <c r="E379" s="27" t="s">
        <v>300</v>
      </c>
      <c r="F379" s="75" t="s">
        <v>491</v>
      </c>
      <c r="G379" s="61">
        <f>G380</f>
        <v>600000</v>
      </c>
      <c r="H379" s="51"/>
      <c r="I379" s="28"/>
      <c r="J379" s="28"/>
      <c r="K379" s="10"/>
      <c r="L379" s="46"/>
      <c r="M379" s="61"/>
      <c r="N379" s="86"/>
      <c r="O379" s="50"/>
      <c r="P379" s="29"/>
      <c r="Q379" s="47"/>
      <c r="R379" s="102"/>
      <c r="S379" s="109"/>
    </row>
    <row r="380" spans="1:18" ht="25.5" outlineLevel="6">
      <c r="A380" s="7" t="s">
        <v>301</v>
      </c>
      <c r="B380" s="27" t="s">
        <v>74</v>
      </c>
      <c r="C380" s="27" t="s">
        <v>145</v>
      </c>
      <c r="D380" s="27" t="s">
        <v>79</v>
      </c>
      <c r="E380" s="27" t="s">
        <v>300</v>
      </c>
      <c r="F380" s="75" t="s">
        <v>302</v>
      </c>
      <c r="G380" s="83">
        <v>600000</v>
      </c>
      <c r="H380" s="79">
        <v>600000</v>
      </c>
      <c r="I380" s="28"/>
      <c r="J380" s="28"/>
      <c r="K380" s="10"/>
      <c r="L380" s="46"/>
      <c r="M380" s="61">
        <f>K380+J380+I380+H380+L380</f>
        <v>600000</v>
      </c>
      <c r="N380" s="86"/>
      <c r="O380" s="50">
        <v>600000</v>
      </c>
      <c r="P380" s="29">
        <v>700000</v>
      </c>
      <c r="Q380" s="47">
        <v>800000</v>
      </c>
      <c r="R380" s="102"/>
    </row>
    <row r="381" spans="1:18" ht="15" outlineLevel="2">
      <c r="A381" s="7" t="s">
        <v>303</v>
      </c>
      <c r="B381" s="27" t="s">
        <v>74</v>
      </c>
      <c r="C381" s="27" t="s">
        <v>145</v>
      </c>
      <c r="D381" s="27" t="s">
        <v>97</v>
      </c>
      <c r="E381" s="27"/>
      <c r="F381" s="75"/>
      <c r="G381" s="61">
        <f>G382+G399</f>
        <v>27400600</v>
      </c>
      <c r="H381" s="51">
        <f>H382+H399</f>
        <v>27400600</v>
      </c>
      <c r="I381" s="28"/>
      <c r="J381" s="28"/>
      <c r="K381" s="10"/>
      <c r="L381" s="69">
        <f aca="true" t="shared" si="76" ref="L381:Q381">L382+L399</f>
        <v>0</v>
      </c>
      <c r="M381" s="61">
        <f t="shared" si="76"/>
        <v>34180266.879999995</v>
      </c>
      <c r="N381" s="52">
        <f t="shared" si="76"/>
        <v>6566091.96</v>
      </c>
      <c r="O381" s="50">
        <f t="shared" si="76"/>
        <v>27400600</v>
      </c>
      <c r="P381" s="29">
        <f t="shared" si="76"/>
        <v>34216000</v>
      </c>
      <c r="Q381" s="47">
        <f t="shared" si="76"/>
        <v>40503000</v>
      </c>
      <c r="R381" s="102">
        <f t="shared" si="60"/>
        <v>19.210183416800756</v>
      </c>
    </row>
    <row r="382" spans="1:18" ht="15" outlineLevel="3">
      <c r="A382" s="7" t="s">
        <v>293</v>
      </c>
      <c r="B382" s="27" t="s">
        <v>74</v>
      </c>
      <c r="C382" s="27" t="s">
        <v>145</v>
      </c>
      <c r="D382" s="27" t="s">
        <v>97</v>
      </c>
      <c r="E382" s="27" t="s">
        <v>294</v>
      </c>
      <c r="F382" s="75"/>
      <c r="G382" s="61">
        <f>G383+G388+G392</f>
        <v>10137500</v>
      </c>
      <c r="H382" s="51">
        <f>H383+H388+H392</f>
        <v>10137500</v>
      </c>
      <c r="I382" s="28"/>
      <c r="J382" s="28"/>
      <c r="K382" s="10"/>
      <c r="L382" s="69">
        <f>L383+L388</f>
        <v>0</v>
      </c>
      <c r="M382" s="61">
        <f>M383+M388</f>
        <v>16917166.88</v>
      </c>
      <c r="N382" s="52">
        <f>N383+N388</f>
        <v>2887815.96</v>
      </c>
      <c r="O382" s="51">
        <f>O383+O388+O396</f>
        <v>10137500</v>
      </c>
      <c r="P382" s="10">
        <f>P383+P388+P396</f>
        <v>14599600</v>
      </c>
      <c r="Q382" s="46">
        <f>Q383+Q388+Q396</f>
        <v>14633000</v>
      </c>
      <c r="R382" s="102">
        <f t="shared" si="60"/>
        <v>17.070328504083424</v>
      </c>
    </row>
    <row r="383" spans="1:18" ht="38.25" outlineLevel="4">
      <c r="A383" s="7" t="s">
        <v>304</v>
      </c>
      <c r="B383" s="27" t="s">
        <v>74</v>
      </c>
      <c r="C383" s="27" t="s">
        <v>145</v>
      </c>
      <c r="D383" s="27" t="s">
        <v>97</v>
      </c>
      <c r="E383" s="27" t="s">
        <v>305</v>
      </c>
      <c r="F383" s="75"/>
      <c r="G383" s="61">
        <f>G384</f>
        <v>635500</v>
      </c>
      <c r="H383" s="51">
        <f>H384</f>
        <v>635500</v>
      </c>
      <c r="I383" s="28"/>
      <c r="J383" s="28"/>
      <c r="K383" s="10"/>
      <c r="L383" s="63"/>
      <c r="M383" s="61">
        <f aca="true" t="shared" si="77" ref="M383:Q384">M384</f>
        <v>635500</v>
      </c>
      <c r="N383" s="52">
        <f t="shared" si="77"/>
        <v>37215.96</v>
      </c>
      <c r="O383" s="50">
        <f t="shared" si="77"/>
        <v>635500</v>
      </c>
      <c r="P383" s="29">
        <f t="shared" si="77"/>
        <v>667300</v>
      </c>
      <c r="Q383" s="47">
        <f t="shared" si="77"/>
        <v>700700</v>
      </c>
      <c r="R383" s="102">
        <f t="shared" si="60"/>
        <v>5.856169944925256</v>
      </c>
    </row>
    <row r="384" spans="1:18" ht="51" outlineLevel="5">
      <c r="A384" s="7" t="s">
        <v>306</v>
      </c>
      <c r="B384" s="27" t="s">
        <v>74</v>
      </c>
      <c r="C384" s="27" t="s">
        <v>145</v>
      </c>
      <c r="D384" s="27" t="s">
        <v>97</v>
      </c>
      <c r="E384" s="27" t="s">
        <v>307</v>
      </c>
      <c r="F384" s="75"/>
      <c r="G384" s="61">
        <f>G385</f>
        <v>635500</v>
      </c>
      <c r="H384" s="51">
        <f>H385</f>
        <v>635500</v>
      </c>
      <c r="I384" s="28"/>
      <c r="J384" s="28"/>
      <c r="K384" s="10"/>
      <c r="L384" s="63"/>
      <c r="M384" s="61">
        <f t="shared" si="77"/>
        <v>635500</v>
      </c>
      <c r="N384" s="52">
        <f t="shared" si="77"/>
        <v>37215.96</v>
      </c>
      <c r="O384" s="50">
        <f t="shared" si="77"/>
        <v>635500</v>
      </c>
      <c r="P384" s="29">
        <f t="shared" si="77"/>
        <v>667300</v>
      </c>
      <c r="Q384" s="47">
        <f t="shared" si="77"/>
        <v>700700</v>
      </c>
      <c r="R384" s="102">
        <f t="shared" si="60"/>
        <v>5.856169944925256</v>
      </c>
    </row>
    <row r="385" spans="1:18" ht="25.5" outlineLevel="5">
      <c r="A385" s="31" t="s">
        <v>48</v>
      </c>
      <c r="B385" s="27" t="s">
        <v>74</v>
      </c>
      <c r="C385" s="27" t="s">
        <v>145</v>
      </c>
      <c r="D385" s="27" t="s">
        <v>97</v>
      </c>
      <c r="E385" s="27" t="s">
        <v>307</v>
      </c>
      <c r="F385" s="75" t="s">
        <v>21</v>
      </c>
      <c r="G385" s="61">
        <f>G387</f>
        <v>635500</v>
      </c>
      <c r="H385" s="51">
        <f>H387</f>
        <v>635500</v>
      </c>
      <c r="I385" s="28"/>
      <c r="J385" s="28"/>
      <c r="K385" s="10"/>
      <c r="L385" s="63"/>
      <c r="M385" s="61">
        <f>M387</f>
        <v>635500</v>
      </c>
      <c r="N385" s="52">
        <f>N387</f>
        <v>37215.96</v>
      </c>
      <c r="O385" s="50">
        <f>O387</f>
        <v>635500</v>
      </c>
      <c r="P385" s="29">
        <f>P387</f>
        <v>667300</v>
      </c>
      <c r="Q385" s="47">
        <f>Q387</f>
        <v>700700</v>
      </c>
      <c r="R385" s="102">
        <f t="shared" si="60"/>
        <v>5.856169944925256</v>
      </c>
    </row>
    <row r="386" spans="1:19" s="15" customFormat="1" ht="25.5" outlineLevel="5">
      <c r="A386" s="31" t="s">
        <v>490</v>
      </c>
      <c r="B386" s="27" t="s">
        <v>74</v>
      </c>
      <c r="C386" s="27" t="s">
        <v>145</v>
      </c>
      <c r="D386" s="27" t="s">
        <v>97</v>
      </c>
      <c r="E386" s="27" t="s">
        <v>307</v>
      </c>
      <c r="F386" s="75" t="s">
        <v>489</v>
      </c>
      <c r="G386" s="61">
        <f>G387</f>
        <v>635500</v>
      </c>
      <c r="H386" s="51"/>
      <c r="I386" s="28"/>
      <c r="J386" s="28"/>
      <c r="K386" s="10"/>
      <c r="L386" s="63"/>
      <c r="M386" s="61"/>
      <c r="N386" s="86"/>
      <c r="O386" s="50"/>
      <c r="P386" s="29"/>
      <c r="Q386" s="47"/>
      <c r="R386" s="102"/>
      <c r="S386" s="109"/>
    </row>
    <row r="387" spans="1:18" ht="38.25" outlineLevel="6">
      <c r="A387" s="7" t="s">
        <v>308</v>
      </c>
      <c r="B387" s="27" t="s">
        <v>74</v>
      </c>
      <c r="C387" s="27" t="s">
        <v>145</v>
      </c>
      <c r="D387" s="27" t="s">
        <v>97</v>
      </c>
      <c r="E387" s="27" t="s">
        <v>307</v>
      </c>
      <c r="F387" s="75" t="s">
        <v>309</v>
      </c>
      <c r="G387" s="83">
        <v>635500</v>
      </c>
      <c r="H387" s="79">
        <v>635500</v>
      </c>
      <c r="I387" s="28"/>
      <c r="J387" s="28"/>
      <c r="K387" s="10"/>
      <c r="L387" s="63"/>
      <c r="M387" s="61">
        <f>K387+J387+I387+H387+L387</f>
        <v>635500</v>
      </c>
      <c r="N387" s="86">
        <v>37215.96</v>
      </c>
      <c r="O387" s="50">
        <v>635500</v>
      </c>
      <c r="P387" s="29">
        <v>667300</v>
      </c>
      <c r="Q387" s="47">
        <v>700700</v>
      </c>
      <c r="R387" s="102">
        <f t="shared" si="60"/>
        <v>5.856169944925256</v>
      </c>
    </row>
    <row r="388" spans="1:18" ht="76.5" outlineLevel="4">
      <c r="A388" s="7" t="s">
        <v>310</v>
      </c>
      <c r="B388" s="27" t="s">
        <v>74</v>
      </c>
      <c r="C388" s="27" t="s">
        <v>145</v>
      </c>
      <c r="D388" s="27" t="s">
        <v>97</v>
      </c>
      <c r="E388" s="27" t="s">
        <v>311</v>
      </c>
      <c r="F388" s="75"/>
      <c r="G388" s="83"/>
      <c r="H388" s="79"/>
      <c r="I388" s="28"/>
      <c r="J388" s="28"/>
      <c r="K388" s="10"/>
      <c r="L388" s="63">
        <f>L389+L396</f>
        <v>0</v>
      </c>
      <c r="M388" s="61">
        <f>M389+M396</f>
        <v>16281666.879999999</v>
      </c>
      <c r="N388" s="52">
        <f>N389+N396</f>
        <v>2850600</v>
      </c>
      <c r="O388" s="51">
        <f aca="true" t="shared" si="78" ref="L388:Q390">O389</f>
        <v>9502000</v>
      </c>
      <c r="P388" s="10">
        <f t="shared" si="78"/>
        <v>0</v>
      </c>
      <c r="Q388" s="46">
        <f t="shared" si="78"/>
        <v>0</v>
      </c>
      <c r="R388" s="102">
        <f t="shared" si="60"/>
        <v>17.50803539348669</v>
      </c>
    </row>
    <row r="389" spans="1:18" ht="89.25" outlineLevel="5">
      <c r="A389" s="7" t="s">
        <v>312</v>
      </c>
      <c r="B389" s="27" t="s">
        <v>74</v>
      </c>
      <c r="C389" s="27" t="s">
        <v>145</v>
      </c>
      <c r="D389" s="27" t="s">
        <v>97</v>
      </c>
      <c r="E389" s="27" t="s">
        <v>313</v>
      </c>
      <c r="F389" s="75"/>
      <c r="G389" s="83"/>
      <c r="H389" s="79"/>
      <c r="I389" s="28"/>
      <c r="J389" s="28"/>
      <c r="K389" s="10"/>
      <c r="L389" s="46">
        <f t="shared" si="78"/>
        <v>-9502000</v>
      </c>
      <c r="M389" s="61">
        <f t="shared" si="78"/>
        <v>6779666.88</v>
      </c>
      <c r="N389" s="88"/>
      <c r="O389" s="50">
        <f t="shared" si="78"/>
        <v>9502000</v>
      </c>
      <c r="P389" s="29">
        <f t="shared" si="78"/>
        <v>0</v>
      </c>
      <c r="Q389" s="47">
        <f t="shared" si="78"/>
        <v>0</v>
      </c>
      <c r="R389" s="102"/>
    </row>
    <row r="390" spans="1:18" ht="25.5" outlineLevel="5">
      <c r="A390" s="31" t="s">
        <v>48</v>
      </c>
      <c r="B390" s="27" t="s">
        <v>74</v>
      </c>
      <c r="C390" s="27" t="s">
        <v>145</v>
      </c>
      <c r="D390" s="27" t="s">
        <v>97</v>
      </c>
      <c r="E390" s="27" t="s">
        <v>313</v>
      </c>
      <c r="F390" s="75" t="s">
        <v>21</v>
      </c>
      <c r="G390" s="83"/>
      <c r="H390" s="79"/>
      <c r="I390" s="28"/>
      <c r="J390" s="28"/>
      <c r="K390" s="10">
        <f>K391</f>
        <v>0</v>
      </c>
      <c r="L390" s="46">
        <f>L391</f>
        <v>-9502000</v>
      </c>
      <c r="M390" s="61">
        <f>M391</f>
        <v>6779666.88</v>
      </c>
      <c r="N390" s="88"/>
      <c r="O390" s="50">
        <f t="shared" si="78"/>
        <v>9502000</v>
      </c>
      <c r="P390" s="29">
        <f t="shared" si="78"/>
        <v>0</v>
      </c>
      <c r="Q390" s="47">
        <f t="shared" si="78"/>
        <v>0</v>
      </c>
      <c r="R390" s="102"/>
    </row>
    <row r="391" spans="1:18" ht="25.5" outlineLevel="6">
      <c r="A391" s="7" t="s">
        <v>297</v>
      </c>
      <c r="B391" s="27" t="s">
        <v>74</v>
      </c>
      <c r="C391" s="27" t="s">
        <v>145</v>
      </c>
      <c r="D391" s="27" t="s">
        <v>97</v>
      </c>
      <c r="E391" s="27" t="s">
        <v>313</v>
      </c>
      <c r="F391" s="75" t="s">
        <v>298</v>
      </c>
      <c r="G391" s="100">
        <v>0</v>
      </c>
      <c r="H391" s="79">
        <v>0</v>
      </c>
      <c r="I391" s="28">
        <v>0</v>
      </c>
      <c r="J391" s="28">
        <v>9502000</v>
      </c>
      <c r="K391" s="10">
        <v>0</v>
      </c>
      <c r="L391" s="46">
        <v>-9502000</v>
      </c>
      <c r="M391" s="61">
        <v>6779666.88</v>
      </c>
      <c r="N391" s="88"/>
      <c r="O391" s="50">
        <v>9502000</v>
      </c>
      <c r="P391" s="29">
        <v>0</v>
      </c>
      <c r="Q391" s="47">
        <v>0</v>
      </c>
      <c r="R391" s="102"/>
    </row>
    <row r="392" spans="1:18" ht="102" outlineLevel="6">
      <c r="A392" s="7" t="s">
        <v>61</v>
      </c>
      <c r="B392" s="27" t="s">
        <v>74</v>
      </c>
      <c r="C392" s="27" t="s">
        <v>145</v>
      </c>
      <c r="D392" s="27" t="s">
        <v>97</v>
      </c>
      <c r="E392" s="27" t="s">
        <v>59</v>
      </c>
      <c r="F392" s="75"/>
      <c r="G392" s="83">
        <f>G393</f>
        <v>9502000</v>
      </c>
      <c r="H392" s="79">
        <f>H393</f>
        <v>9502000</v>
      </c>
      <c r="I392" s="28"/>
      <c r="J392" s="28"/>
      <c r="K392" s="10"/>
      <c r="L392" s="46"/>
      <c r="M392" s="61"/>
      <c r="N392" s="86"/>
      <c r="O392" s="50"/>
      <c r="P392" s="29"/>
      <c r="Q392" s="47"/>
      <c r="R392" s="102"/>
    </row>
    <row r="393" spans="1:18" ht="25.5" outlineLevel="6">
      <c r="A393" s="31" t="s">
        <v>48</v>
      </c>
      <c r="B393" s="27" t="s">
        <v>74</v>
      </c>
      <c r="C393" s="27" t="s">
        <v>145</v>
      </c>
      <c r="D393" s="27" t="s">
        <v>97</v>
      </c>
      <c r="E393" s="27" t="s">
        <v>59</v>
      </c>
      <c r="F393" s="75" t="s">
        <v>21</v>
      </c>
      <c r="G393" s="61">
        <f>G395</f>
        <v>9502000</v>
      </c>
      <c r="H393" s="51">
        <f>H395</f>
        <v>9502000</v>
      </c>
      <c r="I393" s="28"/>
      <c r="J393" s="28"/>
      <c r="K393" s="10"/>
      <c r="L393" s="46"/>
      <c r="M393" s="104">
        <f>M395</f>
        <v>0</v>
      </c>
      <c r="N393" s="86"/>
      <c r="O393" s="50"/>
      <c r="P393" s="29"/>
      <c r="Q393" s="47"/>
      <c r="R393" s="102"/>
    </row>
    <row r="394" spans="1:19" s="15" customFormat="1" ht="38.25" outlineLevel="6">
      <c r="A394" s="31" t="s">
        <v>492</v>
      </c>
      <c r="B394" s="27" t="s">
        <v>74</v>
      </c>
      <c r="C394" s="27" t="s">
        <v>145</v>
      </c>
      <c r="D394" s="27" t="s">
        <v>97</v>
      </c>
      <c r="E394" s="27" t="s">
        <v>59</v>
      </c>
      <c r="F394" s="75" t="s">
        <v>491</v>
      </c>
      <c r="G394" s="61">
        <f>G395</f>
        <v>9502000</v>
      </c>
      <c r="H394" s="51"/>
      <c r="I394" s="28"/>
      <c r="J394" s="28"/>
      <c r="K394" s="10"/>
      <c r="L394" s="46"/>
      <c r="M394" s="61"/>
      <c r="N394" s="86"/>
      <c r="O394" s="50"/>
      <c r="P394" s="29"/>
      <c r="Q394" s="47"/>
      <c r="R394" s="102"/>
      <c r="S394" s="109"/>
    </row>
    <row r="395" spans="1:18" ht="25.5" outlineLevel="6">
      <c r="A395" s="7" t="s">
        <v>40</v>
      </c>
      <c r="B395" s="27" t="s">
        <v>74</v>
      </c>
      <c r="C395" s="27" t="s">
        <v>145</v>
      </c>
      <c r="D395" s="27" t="s">
        <v>97</v>
      </c>
      <c r="E395" s="27" t="s">
        <v>59</v>
      </c>
      <c r="F395" s="75" t="s">
        <v>298</v>
      </c>
      <c r="G395" s="83">
        <v>9502000</v>
      </c>
      <c r="H395" s="79">
        <v>9502000</v>
      </c>
      <c r="I395" s="28"/>
      <c r="J395" s="28">
        <v>-9502000</v>
      </c>
      <c r="K395" s="10"/>
      <c r="L395" s="46"/>
      <c r="M395" s="104">
        <f>K395+J395+I395+H395</f>
        <v>0</v>
      </c>
      <c r="N395" s="86"/>
      <c r="O395" s="50"/>
      <c r="P395" s="29"/>
      <c r="Q395" s="47"/>
      <c r="R395" s="102"/>
    </row>
    <row r="396" spans="1:18" ht="81.75" customHeight="1" outlineLevel="6">
      <c r="A396" s="7" t="s">
        <v>475</v>
      </c>
      <c r="B396" s="27" t="s">
        <v>74</v>
      </c>
      <c r="C396" s="27" t="s">
        <v>145</v>
      </c>
      <c r="D396" s="27" t="s">
        <v>97</v>
      </c>
      <c r="E396" s="27" t="s">
        <v>470</v>
      </c>
      <c r="F396" s="75"/>
      <c r="G396" s="83"/>
      <c r="H396" s="79"/>
      <c r="I396" s="28"/>
      <c r="J396" s="28"/>
      <c r="K396" s="10"/>
      <c r="L396" s="46">
        <f aca="true" t="shared" si="79" ref="L396:N397">L397</f>
        <v>9502000</v>
      </c>
      <c r="M396" s="61">
        <f t="shared" si="79"/>
        <v>9502000</v>
      </c>
      <c r="N396" s="52">
        <f t="shared" si="79"/>
        <v>2850600</v>
      </c>
      <c r="O396" s="50"/>
      <c r="P396" s="10">
        <f>P397</f>
        <v>13932300</v>
      </c>
      <c r="Q396" s="46">
        <f>Q397</f>
        <v>13932300</v>
      </c>
      <c r="R396" s="102">
        <f aca="true" t="shared" si="80" ref="R396:R457">N396/M396*100</f>
        <v>30</v>
      </c>
    </row>
    <row r="397" spans="1:19" s="15" customFormat="1" ht="24" customHeight="1" outlineLevel="6">
      <c r="A397" s="31" t="s">
        <v>48</v>
      </c>
      <c r="B397" s="27" t="s">
        <v>74</v>
      </c>
      <c r="C397" s="27" t="s">
        <v>145</v>
      </c>
      <c r="D397" s="27" t="s">
        <v>97</v>
      </c>
      <c r="E397" s="27" t="s">
        <v>470</v>
      </c>
      <c r="F397" s="75" t="s">
        <v>21</v>
      </c>
      <c r="G397" s="83"/>
      <c r="H397" s="79"/>
      <c r="I397" s="28"/>
      <c r="J397" s="28"/>
      <c r="K397" s="10"/>
      <c r="L397" s="46">
        <f t="shared" si="79"/>
        <v>9502000</v>
      </c>
      <c r="M397" s="61">
        <f t="shared" si="79"/>
        <v>9502000</v>
      </c>
      <c r="N397" s="52">
        <f t="shared" si="79"/>
        <v>2850600</v>
      </c>
      <c r="O397" s="50"/>
      <c r="P397" s="10">
        <f>P398</f>
        <v>13932300</v>
      </c>
      <c r="Q397" s="46">
        <f>Q398</f>
        <v>13932300</v>
      </c>
      <c r="R397" s="102">
        <f t="shared" si="80"/>
        <v>30</v>
      </c>
      <c r="S397" s="109"/>
    </row>
    <row r="398" spans="1:18" ht="25.5" outlineLevel="6">
      <c r="A398" s="7" t="s">
        <v>297</v>
      </c>
      <c r="B398" s="27" t="s">
        <v>74</v>
      </c>
      <c r="C398" s="27" t="s">
        <v>145</v>
      </c>
      <c r="D398" s="27" t="s">
        <v>97</v>
      </c>
      <c r="E398" s="27" t="s">
        <v>470</v>
      </c>
      <c r="F398" s="75" t="s">
        <v>298</v>
      </c>
      <c r="G398" s="83"/>
      <c r="H398" s="79"/>
      <c r="I398" s="28"/>
      <c r="J398" s="28"/>
      <c r="K398" s="10"/>
      <c r="L398" s="46">
        <v>9502000</v>
      </c>
      <c r="M398" s="61">
        <f>K398+J398+I398+H398+L398</f>
        <v>9502000</v>
      </c>
      <c r="N398" s="86">
        <v>2850600</v>
      </c>
      <c r="O398" s="50"/>
      <c r="P398" s="29">
        <v>13932300</v>
      </c>
      <c r="Q398" s="47">
        <v>13932300</v>
      </c>
      <c r="R398" s="102">
        <f t="shared" si="80"/>
        <v>30</v>
      </c>
    </row>
    <row r="399" spans="1:18" ht="25.5" outlineLevel="3">
      <c r="A399" s="7" t="s">
        <v>314</v>
      </c>
      <c r="B399" s="27" t="s">
        <v>74</v>
      </c>
      <c r="C399" s="27" t="s">
        <v>145</v>
      </c>
      <c r="D399" s="27" t="s">
        <v>97</v>
      </c>
      <c r="E399" s="27" t="s">
        <v>315</v>
      </c>
      <c r="F399" s="75"/>
      <c r="G399" s="61">
        <f>G400</f>
        <v>17263100</v>
      </c>
      <c r="H399" s="51">
        <f>H400</f>
        <v>17263100</v>
      </c>
      <c r="I399" s="28"/>
      <c r="J399" s="28"/>
      <c r="K399" s="10"/>
      <c r="L399" s="46"/>
      <c r="M399" s="61">
        <f>M400</f>
        <v>17263100</v>
      </c>
      <c r="N399" s="52">
        <f>N400</f>
        <v>3678276</v>
      </c>
      <c r="O399" s="50">
        <f>O400</f>
        <v>17263100</v>
      </c>
      <c r="P399" s="29">
        <f>P400</f>
        <v>19616400</v>
      </c>
      <c r="Q399" s="47">
        <f>Q400</f>
        <v>25870000</v>
      </c>
      <c r="R399" s="102">
        <f t="shared" si="80"/>
        <v>21.307158042298312</v>
      </c>
    </row>
    <row r="400" spans="1:18" ht="89.25" outlineLevel="4">
      <c r="A400" s="7" t="s">
        <v>316</v>
      </c>
      <c r="B400" s="27" t="s">
        <v>74</v>
      </c>
      <c r="C400" s="27" t="s">
        <v>145</v>
      </c>
      <c r="D400" s="27" t="s">
        <v>97</v>
      </c>
      <c r="E400" s="27" t="s">
        <v>317</v>
      </c>
      <c r="F400" s="75"/>
      <c r="G400" s="61">
        <f>G401+G403</f>
        <v>17263100</v>
      </c>
      <c r="H400" s="51">
        <f>H401+H403</f>
        <v>17263100</v>
      </c>
      <c r="I400" s="28"/>
      <c r="J400" s="28"/>
      <c r="K400" s="10"/>
      <c r="L400" s="46"/>
      <c r="M400" s="61">
        <f>M401+M403</f>
        <v>17263100</v>
      </c>
      <c r="N400" s="52">
        <f>N401+N403</f>
        <v>3678276</v>
      </c>
      <c r="O400" s="50">
        <f>O401+O403</f>
        <v>17263100</v>
      </c>
      <c r="P400" s="29">
        <f>P401+P403</f>
        <v>19616400</v>
      </c>
      <c r="Q400" s="47">
        <f>Q401+Q403</f>
        <v>25870000</v>
      </c>
      <c r="R400" s="102">
        <f t="shared" si="80"/>
        <v>21.307158042298312</v>
      </c>
    </row>
    <row r="401" spans="1:18" ht="25.5" outlineLevel="4">
      <c r="A401" s="31" t="s">
        <v>43</v>
      </c>
      <c r="B401" s="27" t="s">
        <v>74</v>
      </c>
      <c r="C401" s="27" t="s">
        <v>145</v>
      </c>
      <c r="D401" s="27" t="s">
        <v>97</v>
      </c>
      <c r="E401" s="27" t="s">
        <v>317</v>
      </c>
      <c r="F401" s="75" t="s">
        <v>17</v>
      </c>
      <c r="G401" s="83"/>
      <c r="H401" s="79"/>
      <c r="I401" s="28"/>
      <c r="J401" s="28"/>
      <c r="K401" s="10"/>
      <c r="L401" s="46"/>
      <c r="M401" s="61">
        <f>M402</f>
        <v>1760000</v>
      </c>
      <c r="N401" s="52">
        <f>N402</f>
        <v>370705</v>
      </c>
      <c r="O401" s="50">
        <f>O402</f>
        <v>1760000</v>
      </c>
      <c r="P401" s="29">
        <f>P402</f>
        <v>0</v>
      </c>
      <c r="Q401" s="47">
        <f>Q402</f>
        <v>0</v>
      </c>
      <c r="R401" s="102">
        <f t="shared" si="80"/>
        <v>21.06278409090909</v>
      </c>
    </row>
    <row r="402" spans="1:18" ht="25.5" outlineLevel="6">
      <c r="A402" s="7" t="s">
        <v>166</v>
      </c>
      <c r="B402" s="27" t="s">
        <v>74</v>
      </c>
      <c r="C402" s="27" t="s">
        <v>145</v>
      </c>
      <c r="D402" s="27" t="s">
        <v>97</v>
      </c>
      <c r="E402" s="27" t="s">
        <v>317</v>
      </c>
      <c r="F402" s="75" t="s">
        <v>167</v>
      </c>
      <c r="G402" s="83"/>
      <c r="H402" s="79"/>
      <c r="I402" s="28"/>
      <c r="J402" s="28">
        <v>1760000</v>
      </c>
      <c r="K402" s="10"/>
      <c r="L402" s="46"/>
      <c r="M402" s="61">
        <f>K402+J402+I402+H402+L402</f>
        <v>1760000</v>
      </c>
      <c r="N402" s="86">
        <v>370705</v>
      </c>
      <c r="O402" s="50">
        <v>1760000</v>
      </c>
      <c r="P402" s="29">
        <v>0</v>
      </c>
      <c r="Q402" s="47">
        <v>0</v>
      </c>
      <c r="R402" s="102">
        <f t="shared" si="80"/>
        <v>21.06278409090909</v>
      </c>
    </row>
    <row r="403" spans="1:18" ht="25.5" outlineLevel="6">
      <c r="A403" s="31" t="s">
        <v>48</v>
      </c>
      <c r="B403" s="27" t="s">
        <v>74</v>
      </c>
      <c r="C403" s="27" t="s">
        <v>145</v>
      </c>
      <c r="D403" s="27" t="s">
        <v>97</v>
      </c>
      <c r="E403" s="27" t="s">
        <v>317</v>
      </c>
      <c r="F403" s="75" t="s">
        <v>21</v>
      </c>
      <c r="G403" s="61">
        <f>G405</f>
        <v>17263100</v>
      </c>
      <c r="H403" s="51">
        <f>H405</f>
        <v>17263100</v>
      </c>
      <c r="I403" s="28"/>
      <c r="J403" s="28"/>
      <c r="K403" s="10"/>
      <c r="L403" s="46"/>
      <c r="M403" s="61">
        <f>M405</f>
        <v>15503100</v>
      </c>
      <c r="N403" s="52">
        <f>N405</f>
        <v>3307571</v>
      </c>
      <c r="O403" s="50">
        <f>O405</f>
        <v>15503100</v>
      </c>
      <c r="P403" s="29">
        <f>P405</f>
        <v>19616400</v>
      </c>
      <c r="Q403" s="47">
        <f>Q405</f>
        <v>25870000</v>
      </c>
      <c r="R403" s="102">
        <f t="shared" si="80"/>
        <v>21.334900761783125</v>
      </c>
    </row>
    <row r="404" spans="1:19" s="15" customFormat="1" ht="25.5" outlineLevel="6">
      <c r="A404" s="31" t="s">
        <v>490</v>
      </c>
      <c r="B404" s="27" t="s">
        <v>74</v>
      </c>
      <c r="C404" s="27" t="s">
        <v>145</v>
      </c>
      <c r="D404" s="27" t="s">
        <v>97</v>
      </c>
      <c r="E404" s="27" t="s">
        <v>317</v>
      </c>
      <c r="F404" s="75" t="s">
        <v>489</v>
      </c>
      <c r="G404" s="61">
        <f>G405</f>
        <v>17263100</v>
      </c>
      <c r="H404" s="51"/>
      <c r="I404" s="28"/>
      <c r="J404" s="28"/>
      <c r="K404" s="10"/>
      <c r="L404" s="46"/>
      <c r="M404" s="61"/>
      <c r="N404" s="86"/>
      <c r="O404" s="50"/>
      <c r="P404" s="29"/>
      <c r="Q404" s="47"/>
      <c r="R404" s="102"/>
      <c r="S404" s="109"/>
    </row>
    <row r="405" spans="1:18" ht="38.25" outlineLevel="6">
      <c r="A405" s="7" t="s">
        <v>308</v>
      </c>
      <c r="B405" s="27" t="s">
        <v>74</v>
      </c>
      <c r="C405" s="27" t="s">
        <v>145</v>
      </c>
      <c r="D405" s="27" t="s">
        <v>97</v>
      </c>
      <c r="E405" s="27" t="s">
        <v>317</v>
      </c>
      <c r="F405" s="75" t="s">
        <v>309</v>
      </c>
      <c r="G405" s="83">
        <v>17263100</v>
      </c>
      <c r="H405" s="79">
        <v>17263100</v>
      </c>
      <c r="I405" s="28"/>
      <c r="J405" s="28">
        <v>-1760000</v>
      </c>
      <c r="K405" s="10"/>
      <c r="L405" s="46"/>
      <c r="M405" s="61">
        <f>K405+J405+I405+H405+L405</f>
        <v>15503100</v>
      </c>
      <c r="N405" s="86">
        <v>3307571</v>
      </c>
      <c r="O405" s="50">
        <v>15503100</v>
      </c>
      <c r="P405" s="29">
        <v>19616400</v>
      </c>
      <c r="Q405" s="47">
        <v>25870000</v>
      </c>
      <c r="R405" s="102">
        <f t="shared" si="80"/>
        <v>21.334900761783125</v>
      </c>
    </row>
    <row r="406" spans="1:18" ht="25.5" outlineLevel="2">
      <c r="A406" s="7" t="s">
        <v>318</v>
      </c>
      <c r="B406" s="27" t="s">
        <v>74</v>
      </c>
      <c r="C406" s="27" t="s">
        <v>145</v>
      </c>
      <c r="D406" s="27" t="s">
        <v>109</v>
      </c>
      <c r="E406" s="27"/>
      <c r="F406" s="75"/>
      <c r="G406" s="61">
        <f>G407</f>
        <v>2296000</v>
      </c>
      <c r="H406" s="51">
        <f>H407</f>
        <v>2296000</v>
      </c>
      <c r="I406" s="28"/>
      <c r="J406" s="28"/>
      <c r="K406" s="10">
        <f aca="true" t="shared" si="81" ref="K406:Q407">K407</f>
        <v>0</v>
      </c>
      <c r="L406" s="46"/>
      <c r="M406" s="61">
        <f t="shared" si="81"/>
        <v>2296000</v>
      </c>
      <c r="N406" s="52">
        <f t="shared" si="81"/>
        <v>450742.67</v>
      </c>
      <c r="O406" s="50">
        <f t="shared" si="81"/>
        <v>2312900</v>
      </c>
      <c r="P406" s="29">
        <f t="shared" si="81"/>
        <v>2296000</v>
      </c>
      <c r="Q406" s="47">
        <f t="shared" si="81"/>
        <v>2296000</v>
      </c>
      <c r="R406" s="102">
        <f t="shared" si="80"/>
        <v>19.6316493902439</v>
      </c>
    </row>
    <row r="407" spans="1:18" ht="15" outlineLevel="3">
      <c r="A407" s="7" t="s">
        <v>116</v>
      </c>
      <c r="B407" s="27" t="s">
        <v>74</v>
      </c>
      <c r="C407" s="27" t="s">
        <v>145</v>
      </c>
      <c r="D407" s="27" t="s">
        <v>109</v>
      </c>
      <c r="E407" s="27" t="s">
        <v>117</v>
      </c>
      <c r="F407" s="75"/>
      <c r="G407" s="61">
        <f>G408</f>
        <v>2296000</v>
      </c>
      <c r="H407" s="51">
        <f>H408</f>
        <v>2296000</v>
      </c>
      <c r="I407" s="28"/>
      <c r="J407" s="28"/>
      <c r="K407" s="10">
        <f t="shared" si="81"/>
        <v>0</v>
      </c>
      <c r="L407" s="46"/>
      <c r="M407" s="61">
        <f t="shared" si="81"/>
        <v>2296000</v>
      </c>
      <c r="N407" s="52">
        <f t="shared" si="81"/>
        <v>450742.67</v>
      </c>
      <c r="O407" s="50">
        <f t="shared" si="81"/>
        <v>2312900</v>
      </c>
      <c r="P407" s="29">
        <f t="shared" si="81"/>
        <v>2296000</v>
      </c>
      <c r="Q407" s="47">
        <f t="shared" si="81"/>
        <v>2296000</v>
      </c>
      <c r="R407" s="102">
        <f t="shared" si="80"/>
        <v>19.6316493902439</v>
      </c>
    </row>
    <row r="408" spans="1:18" ht="127.5" outlineLevel="4">
      <c r="A408" s="7" t="s">
        <v>118</v>
      </c>
      <c r="B408" s="27" t="s">
        <v>74</v>
      </c>
      <c r="C408" s="27" t="s">
        <v>145</v>
      </c>
      <c r="D408" s="27" t="s">
        <v>109</v>
      </c>
      <c r="E408" s="27" t="s">
        <v>119</v>
      </c>
      <c r="F408" s="75"/>
      <c r="G408" s="61">
        <f>G409+G416</f>
        <v>2296000</v>
      </c>
      <c r="H408" s="51">
        <f>H409+H416</f>
        <v>2296000</v>
      </c>
      <c r="I408" s="28"/>
      <c r="J408" s="28"/>
      <c r="K408" s="10">
        <f>K409+K416</f>
        <v>0</v>
      </c>
      <c r="L408" s="46"/>
      <c r="M408" s="61">
        <f>M409+M416</f>
        <v>2296000</v>
      </c>
      <c r="N408" s="52">
        <f>N409+N416</f>
        <v>450742.67</v>
      </c>
      <c r="O408" s="50">
        <f>O409+O416</f>
        <v>2312900</v>
      </c>
      <c r="P408" s="29">
        <f>P409+P416</f>
        <v>2296000</v>
      </c>
      <c r="Q408" s="47">
        <f>Q409+Q416</f>
        <v>2296000</v>
      </c>
      <c r="R408" s="102">
        <f t="shared" si="80"/>
        <v>19.6316493902439</v>
      </c>
    </row>
    <row r="409" spans="1:18" ht="38.25" outlineLevel="5">
      <c r="A409" s="7" t="s">
        <v>319</v>
      </c>
      <c r="B409" s="27" t="s">
        <v>74</v>
      </c>
      <c r="C409" s="27" t="s">
        <v>145</v>
      </c>
      <c r="D409" s="27" t="s">
        <v>109</v>
      </c>
      <c r="E409" s="27" t="s">
        <v>320</v>
      </c>
      <c r="F409" s="75"/>
      <c r="G409" s="61">
        <f>G410+G413</f>
        <v>861000</v>
      </c>
      <c r="H409" s="51">
        <f>H410+H413</f>
        <v>861000</v>
      </c>
      <c r="I409" s="28"/>
      <c r="J409" s="28"/>
      <c r="K409" s="10">
        <f>K410+K413</f>
        <v>0</v>
      </c>
      <c r="L409" s="46"/>
      <c r="M409" s="61">
        <f>M410+M413</f>
        <v>861000</v>
      </c>
      <c r="N409" s="52">
        <f>N410+N413</f>
        <v>155213.05</v>
      </c>
      <c r="O409" s="50">
        <f>O410+O413</f>
        <v>877900</v>
      </c>
      <c r="P409" s="29">
        <f>P410+P413</f>
        <v>861000</v>
      </c>
      <c r="Q409" s="47">
        <f>Q410+Q413</f>
        <v>861000</v>
      </c>
      <c r="R409" s="102">
        <f t="shared" si="80"/>
        <v>18.027067363530776</v>
      </c>
    </row>
    <row r="410" spans="1:18" ht="51" outlineLevel="5">
      <c r="A410" s="30" t="s">
        <v>42</v>
      </c>
      <c r="B410" s="27" t="s">
        <v>74</v>
      </c>
      <c r="C410" s="27" t="s">
        <v>145</v>
      </c>
      <c r="D410" s="27" t="s">
        <v>109</v>
      </c>
      <c r="E410" s="27" t="s">
        <v>320</v>
      </c>
      <c r="F410" s="75" t="s">
        <v>16</v>
      </c>
      <c r="G410" s="61">
        <f>G412</f>
        <v>844100</v>
      </c>
      <c r="H410" s="51">
        <f>H412</f>
        <v>844100</v>
      </c>
      <c r="I410" s="28"/>
      <c r="J410" s="28"/>
      <c r="K410" s="10"/>
      <c r="L410" s="46"/>
      <c r="M410" s="61">
        <f>M412</f>
        <v>844100</v>
      </c>
      <c r="N410" s="52">
        <f>N412</f>
        <v>155213.05</v>
      </c>
      <c r="O410" s="50">
        <f>O412</f>
        <v>844100</v>
      </c>
      <c r="P410" s="29">
        <f>P412</f>
        <v>844100</v>
      </c>
      <c r="Q410" s="47">
        <f>Q412</f>
        <v>844100</v>
      </c>
      <c r="R410" s="102">
        <f t="shared" si="80"/>
        <v>18.38799312877621</v>
      </c>
    </row>
    <row r="411" spans="1:19" s="15" customFormat="1" ht="25.5" outlineLevel="5">
      <c r="A411" s="30" t="s">
        <v>494</v>
      </c>
      <c r="B411" s="27" t="s">
        <v>74</v>
      </c>
      <c r="C411" s="27" t="s">
        <v>145</v>
      </c>
      <c r="D411" s="27" t="s">
        <v>109</v>
      </c>
      <c r="E411" s="27" t="s">
        <v>320</v>
      </c>
      <c r="F411" s="75" t="s">
        <v>478</v>
      </c>
      <c r="G411" s="61">
        <f>G412</f>
        <v>844100</v>
      </c>
      <c r="H411" s="61">
        <f aca="true" t="shared" si="82" ref="H411:N411">H412</f>
        <v>844100</v>
      </c>
      <c r="I411" s="61">
        <f t="shared" si="82"/>
        <v>0</v>
      </c>
      <c r="J411" s="61">
        <f t="shared" si="82"/>
        <v>0</v>
      </c>
      <c r="K411" s="61">
        <f t="shared" si="82"/>
        <v>0</v>
      </c>
      <c r="L411" s="61">
        <f t="shared" si="82"/>
        <v>0</v>
      </c>
      <c r="M411" s="61">
        <f t="shared" si="82"/>
        <v>844100</v>
      </c>
      <c r="N411" s="61">
        <f t="shared" si="82"/>
        <v>155213.05</v>
      </c>
      <c r="O411" s="50"/>
      <c r="P411" s="29"/>
      <c r="Q411" s="47"/>
      <c r="R411" s="102"/>
      <c r="S411" s="109"/>
    </row>
    <row r="412" spans="1:18" ht="25.5" outlineLevel="6">
      <c r="A412" s="7" t="s">
        <v>84</v>
      </c>
      <c r="B412" s="27" t="s">
        <v>74</v>
      </c>
      <c r="C412" s="27" t="s">
        <v>145</v>
      </c>
      <c r="D412" s="27" t="s">
        <v>109</v>
      </c>
      <c r="E412" s="27" t="s">
        <v>320</v>
      </c>
      <c r="F412" s="75" t="s">
        <v>85</v>
      </c>
      <c r="G412" s="83">
        <v>844100</v>
      </c>
      <c r="H412" s="79">
        <v>844100</v>
      </c>
      <c r="I412" s="28"/>
      <c r="J412" s="28"/>
      <c r="K412" s="10"/>
      <c r="L412" s="46"/>
      <c r="M412" s="61">
        <f>K412+J412+I412+H412+L412</f>
        <v>844100</v>
      </c>
      <c r="N412" s="86">
        <v>155213.05</v>
      </c>
      <c r="O412" s="50">
        <v>844100</v>
      </c>
      <c r="P412" s="29">
        <v>844100</v>
      </c>
      <c r="Q412" s="47">
        <v>844100</v>
      </c>
      <c r="R412" s="102">
        <f t="shared" si="80"/>
        <v>18.38799312877621</v>
      </c>
    </row>
    <row r="413" spans="1:18" ht="25.5" outlineLevel="6">
      <c r="A413" s="31" t="s">
        <v>43</v>
      </c>
      <c r="B413" s="27" t="s">
        <v>74</v>
      </c>
      <c r="C413" s="27" t="s">
        <v>145</v>
      </c>
      <c r="D413" s="27" t="s">
        <v>109</v>
      </c>
      <c r="E413" s="27" t="s">
        <v>320</v>
      </c>
      <c r="F413" s="75" t="s">
        <v>17</v>
      </c>
      <c r="G413" s="61">
        <f>G414</f>
        <v>16900</v>
      </c>
      <c r="H413" s="51">
        <f>H414+H415</f>
        <v>16900</v>
      </c>
      <c r="I413" s="28"/>
      <c r="J413" s="28"/>
      <c r="K413" s="10">
        <f>K414+K415</f>
        <v>0</v>
      </c>
      <c r="L413" s="46"/>
      <c r="M413" s="61">
        <f>M414+M415</f>
        <v>16900</v>
      </c>
      <c r="N413" s="88">
        <f>N414+N415</f>
        <v>0</v>
      </c>
      <c r="O413" s="50">
        <f>O414+O415</f>
        <v>33800</v>
      </c>
      <c r="P413" s="29">
        <f>P414+P415</f>
        <v>16900</v>
      </c>
      <c r="Q413" s="47">
        <f>Q414+Q415</f>
        <v>16900</v>
      </c>
      <c r="R413" s="102"/>
    </row>
    <row r="414" spans="1:18" ht="25.5" outlineLevel="6">
      <c r="A414" s="31" t="s">
        <v>44</v>
      </c>
      <c r="B414" s="27" t="s">
        <v>74</v>
      </c>
      <c r="C414" s="27" t="s">
        <v>145</v>
      </c>
      <c r="D414" s="27" t="s">
        <v>109</v>
      </c>
      <c r="E414" s="27" t="s">
        <v>320</v>
      </c>
      <c r="F414" s="75" t="s">
        <v>167</v>
      </c>
      <c r="G414" s="83">
        <f>G415</f>
        <v>16900</v>
      </c>
      <c r="H414" s="79"/>
      <c r="I414" s="28"/>
      <c r="J414" s="28"/>
      <c r="K414" s="10">
        <v>16900</v>
      </c>
      <c r="L414" s="46"/>
      <c r="M414" s="61">
        <f>K414+J414+I414+H414+L414</f>
        <v>16900</v>
      </c>
      <c r="N414" s="86"/>
      <c r="O414" s="50">
        <f>O415</f>
        <v>16900</v>
      </c>
      <c r="P414" s="29">
        <v>16900</v>
      </c>
      <c r="Q414" s="47">
        <v>16900</v>
      </c>
      <c r="R414" s="102"/>
    </row>
    <row r="415" spans="1:18" ht="38.25" outlineLevel="6">
      <c r="A415" s="7" t="s">
        <v>88</v>
      </c>
      <c r="B415" s="27" t="s">
        <v>74</v>
      </c>
      <c r="C415" s="27" t="s">
        <v>145</v>
      </c>
      <c r="D415" s="27" t="s">
        <v>109</v>
      </c>
      <c r="E415" s="27" t="s">
        <v>320</v>
      </c>
      <c r="F415" s="75" t="s">
        <v>89</v>
      </c>
      <c r="G415" s="83">
        <v>16900</v>
      </c>
      <c r="H415" s="79">
        <v>16900</v>
      </c>
      <c r="I415" s="28"/>
      <c r="J415" s="28"/>
      <c r="K415" s="10">
        <v>-16900</v>
      </c>
      <c r="L415" s="46"/>
      <c r="M415" s="104">
        <f>K415+J415+I415+H415</f>
        <v>0</v>
      </c>
      <c r="N415" s="86"/>
      <c r="O415" s="50">
        <v>16900</v>
      </c>
      <c r="P415" s="29">
        <v>0</v>
      </c>
      <c r="Q415" s="47">
        <v>0</v>
      </c>
      <c r="R415" s="102"/>
    </row>
    <row r="416" spans="1:18" ht="38.25" outlineLevel="5">
      <c r="A416" s="7" t="s">
        <v>321</v>
      </c>
      <c r="B416" s="27" t="s">
        <v>74</v>
      </c>
      <c r="C416" s="27" t="s">
        <v>145</v>
      </c>
      <c r="D416" s="27" t="s">
        <v>109</v>
      </c>
      <c r="E416" s="27" t="s">
        <v>322</v>
      </c>
      <c r="F416" s="75"/>
      <c r="G416" s="61">
        <v>1435000</v>
      </c>
      <c r="H416" s="51">
        <v>1435000</v>
      </c>
      <c r="I416" s="28"/>
      <c r="J416" s="28"/>
      <c r="K416" s="10"/>
      <c r="L416" s="46"/>
      <c r="M416" s="61">
        <v>1435000</v>
      </c>
      <c r="N416" s="86">
        <f>N417</f>
        <v>295529.62</v>
      </c>
      <c r="O416" s="50">
        <v>1435000</v>
      </c>
      <c r="P416" s="29">
        <v>1435000</v>
      </c>
      <c r="Q416" s="47">
        <v>1435000</v>
      </c>
      <c r="R416" s="102">
        <f t="shared" si="80"/>
        <v>20.594398606271778</v>
      </c>
    </row>
    <row r="417" spans="1:18" ht="51" outlineLevel="5">
      <c r="A417" s="30" t="s">
        <v>42</v>
      </c>
      <c r="B417" s="27" t="s">
        <v>74</v>
      </c>
      <c r="C417" s="27" t="s">
        <v>145</v>
      </c>
      <c r="D417" s="27" t="s">
        <v>109</v>
      </c>
      <c r="E417" s="27" t="s">
        <v>322</v>
      </c>
      <c r="F417" s="75" t="s">
        <v>16</v>
      </c>
      <c r="G417" s="61">
        <f>G419</f>
        <v>1435000</v>
      </c>
      <c r="H417" s="51">
        <f>H419</f>
        <v>1435000</v>
      </c>
      <c r="I417" s="28"/>
      <c r="J417" s="28"/>
      <c r="K417" s="10"/>
      <c r="L417" s="46"/>
      <c r="M417" s="61">
        <f>M419</f>
        <v>1435000</v>
      </c>
      <c r="N417" s="52">
        <f>N419</f>
        <v>295529.62</v>
      </c>
      <c r="O417" s="50">
        <f>O419</f>
        <v>1435000</v>
      </c>
      <c r="P417" s="29">
        <f>P419</f>
        <v>1435000</v>
      </c>
      <c r="Q417" s="47">
        <f>Q419</f>
        <v>1435000</v>
      </c>
      <c r="R417" s="102">
        <f t="shared" si="80"/>
        <v>20.594398606271778</v>
      </c>
    </row>
    <row r="418" spans="1:19" s="15" customFormat="1" ht="25.5" outlineLevel="5">
      <c r="A418" s="30" t="s">
        <v>494</v>
      </c>
      <c r="B418" s="27" t="s">
        <v>74</v>
      </c>
      <c r="C418" s="27" t="s">
        <v>145</v>
      </c>
      <c r="D418" s="27" t="s">
        <v>109</v>
      </c>
      <c r="E418" s="27" t="s">
        <v>322</v>
      </c>
      <c r="F418" s="75" t="s">
        <v>478</v>
      </c>
      <c r="G418" s="61">
        <f>G419</f>
        <v>1435000</v>
      </c>
      <c r="H418" s="61">
        <f aca="true" t="shared" si="83" ref="H418:N418">H419</f>
        <v>1435000</v>
      </c>
      <c r="I418" s="61">
        <f t="shared" si="83"/>
        <v>0</v>
      </c>
      <c r="J418" s="61">
        <f t="shared" si="83"/>
        <v>0</v>
      </c>
      <c r="K418" s="61">
        <f t="shared" si="83"/>
        <v>0</v>
      </c>
      <c r="L418" s="61">
        <f t="shared" si="83"/>
        <v>0</v>
      </c>
      <c r="M418" s="61">
        <f t="shared" si="83"/>
        <v>1435000</v>
      </c>
      <c r="N418" s="61">
        <f t="shared" si="83"/>
        <v>295529.62</v>
      </c>
      <c r="O418" s="50"/>
      <c r="P418" s="29"/>
      <c r="Q418" s="47"/>
      <c r="R418" s="102"/>
      <c r="S418" s="109"/>
    </row>
    <row r="419" spans="1:18" ht="25.5" outlineLevel="6">
      <c r="A419" s="7" t="s">
        <v>84</v>
      </c>
      <c r="B419" s="27" t="s">
        <v>74</v>
      </c>
      <c r="C419" s="27" t="s">
        <v>145</v>
      </c>
      <c r="D419" s="27" t="s">
        <v>109</v>
      </c>
      <c r="E419" s="27" t="s">
        <v>322</v>
      </c>
      <c r="F419" s="75" t="s">
        <v>85</v>
      </c>
      <c r="G419" s="83">
        <v>1435000</v>
      </c>
      <c r="H419" s="79">
        <v>1435000</v>
      </c>
      <c r="I419" s="28"/>
      <c r="J419" s="28"/>
      <c r="K419" s="10"/>
      <c r="L419" s="46"/>
      <c r="M419" s="61">
        <f>K419+J419+I419+H419+L419</f>
        <v>1435000</v>
      </c>
      <c r="N419" s="86">
        <v>295529.62</v>
      </c>
      <c r="O419" s="50">
        <v>1435000</v>
      </c>
      <c r="P419" s="29">
        <v>1435000</v>
      </c>
      <c r="Q419" s="47">
        <v>1435000</v>
      </c>
      <c r="R419" s="102">
        <f t="shared" si="80"/>
        <v>20.594398606271778</v>
      </c>
    </row>
    <row r="420" spans="1:18" ht="15" outlineLevel="1">
      <c r="A420" s="7" t="s">
        <v>323</v>
      </c>
      <c r="B420" s="27" t="s">
        <v>74</v>
      </c>
      <c r="C420" s="27" t="s">
        <v>113</v>
      </c>
      <c r="D420" s="27" t="s">
        <v>75</v>
      </c>
      <c r="E420" s="27"/>
      <c r="F420" s="75"/>
      <c r="G420" s="61">
        <f>G421</f>
        <v>1843900</v>
      </c>
      <c r="H420" s="51">
        <f>H421</f>
        <v>1843900</v>
      </c>
      <c r="I420" s="28"/>
      <c r="J420" s="28"/>
      <c r="K420" s="10">
        <f aca="true" t="shared" si="84" ref="K420:Q420">K421</f>
        <v>2000000</v>
      </c>
      <c r="L420" s="46">
        <f t="shared" si="84"/>
        <v>27000</v>
      </c>
      <c r="M420" s="61">
        <f t="shared" si="84"/>
        <v>3870900</v>
      </c>
      <c r="N420" s="52">
        <f t="shared" si="84"/>
        <v>2650025</v>
      </c>
      <c r="O420" s="50">
        <f t="shared" si="84"/>
        <v>2761800</v>
      </c>
      <c r="P420" s="29">
        <f t="shared" si="84"/>
        <v>11177900</v>
      </c>
      <c r="Q420" s="47">
        <f t="shared" si="84"/>
        <v>10917900</v>
      </c>
      <c r="R420" s="102">
        <f t="shared" si="80"/>
        <v>68.46017721976801</v>
      </c>
    </row>
    <row r="421" spans="1:18" ht="15" outlineLevel="2">
      <c r="A421" s="7" t="s">
        <v>324</v>
      </c>
      <c r="B421" s="27" t="s">
        <v>74</v>
      </c>
      <c r="C421" s="27" t="s">
        <v>113</v>
      </c>
      <c r="D421" s="27" t="s">
        <v>77</v>
      </c>
      <c r="E421" s="27"/>
      <c r="F421" s="75"/>
      <c r="G421" s="61">
        <f>G426+G431+G422</f>
        <v>1843900</v>
      </c>
      <c r="H421" s="51">
        <f>H426+H431+H422</f>
        <v>1843900</v>
      </c>
      <c r="I421" s="28"/>
      <c r="J421" s="28"/>
      <c r="K421" s="10">
        <f aca="true" t="shared" si="85" ref="K421:Q421">K426+K431+K422</f>
        <v>2000000</v>
      </c>
      <c r="L421" s="46">
        <f t="shared" si="85"/>
        <v>27000</v>
      </c>
      <c r="M421" s="61">
        <f t="shared" si="85"/>
        <v>3870900</v>
      </c>
      <c r="N421" s="52">
        <f>N426+N431+N422</f>
        <v>2650025</v>
      </c>
      <c r="O421" s="50">
        <f t="shared" si="85"/>
        <v>2761800</v>
      </c>
      <c r="P421" s="29">
        <f t="shared" si="85"/>
        <v>11177900</v>
      </c>
      <c r="Q421" s="47">
        <f t="shared" si="85"/>
        <v>10917900</v>
      </c>
      <c r="R421" s="102">
        <f t="shared" si="80"/>
        <v>68.46017721976801</v>
      </c>
    </row>
    <row r="422" spans="1:18" ht="38.25" outlineLevel="2">
      <c r="A422" s="7" t="s">
        <v>35</v>
      </c>
      <c r="B422" s="27" t="s">
        <v>74</v>
      </c>
      <c r="C422" s="27" t="s">
        <v>113</v>
      </c>
      <c r="D422" s="27" t="s">
        <v>77</v>
      </c>
      <c r="E422" s="32" t="s">
        <v>66</v>
      </c>
      <c r="F422" s="76"/>
      <c r="G422" s="83"/>
      <c r="H422" s="79"/>
      <c r="I422" s="28"/>
      <c r="J422" s="28"/>
      <c r="K422" s="10">
        <f aca="true" t="shared" si="86" ref="K422:Q424">K423</f>
        <v>2000000</v>
      </c>
      <c r="L422" s="46"/>
      <c r="M422" s="61">
        <f t="shared" si="86"/>
        <v>2000000</v>
      </c>
      <c r="N422" s="52">
        <f t="shared" si="86"/>
        <v>1999310</v>
      </c>
      <c r="O422" s="50">
        <f t="shared" si="86"/>
        <v>0</v>
      </c>
      <c r="P422" s="29">
        <f t="shared" si="86"/>
        <v>10000000</v>
      </c>
      <c r="Q422" s="47">
        <f t="shared" si="86"/>
        <v>10000000</v>
      </c>
      <c r="R422" s="102">
        <f t="shared" si="80"/>
        <v>99.96549999999999</v>
      </c>
    </row>
    <row r="423" spans="1:18" ht="38.25" outlineLevel="2">
      <c r="A423" s="7" t="s">
        <v>36</v>
      </c>
      <c r="B423" s="27" t="s">
        <v>74</v>
      </c>
      <c r="C423" s="27" t="s">
        <v>113</v>
      </c>
      <c r="D423" s="27" t="s">
        <v>77</v>
      </c>
      <c r="E423" s="32" t="s">
        <v>67</v>
      </c>
      <c r="F423" s="76"/>
      <c r="G423" s="83"/>
      <c r="H423" s="79"/>
      <c r="I423" s="28"/>
      <c r="J423" s="28"/>
      <c r="K423" s="10">
        <f t="shared" si="86"/>
        <v>2000000</v>
      </c>
      <c r="L423" s="46"/>
      <c r="M423" s="61">
        <f t="shared" si="86"/>
        <v>2000000</v>
      </c>
      <c r="N423" s="52">
        <f t="shared" si="86"/>
        <v>1999310</v>
      </c>
      <c r="O423" s="50">
        <f t="shared" si="86"/>
        <v>0</v>
      </c>
      <c r="P423" s="29">
        <f t="shared" si="86"/>
        <v>10000000</v>
      </c>
      <c r="Q423" s="47">
        <f t="shared" si="86"/>
        <v>10000000</v>
      </c>
      <c r="R423" s="102">
        <f t="shared" si="80"/>
        <v>99.96549999999999</v>
      </c>
    </row>
    <row r="424" spans="1:18" ht="15" outlineLevel="2">
      <c r="A424" s="31" t="s">
        <v>46</v>
      </c>
      <c r="B424" s="27" t="s">
        <v>74</v>
      </c>
      <c r="C424" s="27" t="s">
        <v>113</v>
      </c>
      <c r="D424" s="27" t="s">
        <v>77</v>
      </c>
      <c r="E424" s="32" t="s">
        <v>67</v>
      </c>
      <c r="F424" s="76" t="s">
        <v>19</v>
      </c>
      <c r="G424" s="83"/>
      <c r="H424" s="79"/>
      <c r="I424" s="28"/>
      <c r="J424" s="28"/>
      <c r="K424" s="10">
        <f t="shared" si="86"/>
        <v>2000000</v>
      </c>
      <c r="L424" s="46"/>
      <c r="M424" s="61">
        <f t="shared" si="86"/>
        <v>2000000</v>
      </c>
      <c r="N424" s="52">
        <f t="shared" si="86"/>
        <v>1999310</v>
      </c>
      <c r="O424" s="50">
        <f t="shared" si="86"/>
        <v>0</v>
      </c>
      <c r="P424" s="29">
        <f t="shared" si="86"/>
        <v>10000000</v>
      </c>
      <c r="Q424" s="47">
        <f t="shared" si="86"/>
        <v>10000000</v>
      </c>
      <c r="R424" s="102">
        <f t="shared" si="80"/>
        <v>99.96549999999999</v>
      </c>
    </row>
    <row r="425" spans="1:18" ht="63.75" outlineLevel="2">
      <c r="A425" s="7" t="s">
        <v>39</v>
      </c>
      <c r="B425" s="27" t="s">
        <v>74</v>
      </c>
      <c r="C425" s="27" t="s">
        <v>113</v>
      </c>
      <c r="D425" s="27" t="s">
        <v>77</v>
      </c>
      <c r="E425" s="32" t="s">
        <v>67</v>
      </c>
      <c r="F425" s="76" t="s">
        <v>279</v>
      </c>
      <c r="G425" s="83"/>
      <c r="H425" s="79"/>
      <c r="I425" s="28"/>
      <c r="J425" s="28"/>
      <c r="K425" s="10">
        <v>2000000</v>
      </c>
      <c r="L425" s="46"/>
      <c r="M425" s="61">
        <f>K425+J425+I425+H425+L425</f>
        <v>2000000</v>
      </c>
      <c r="N425" s="86">
        <v>1999310</v>
      </c>
      <c r="O425" s="50"/>
      <c r="P425" s="29">
        <v>10000000</v>
      </c>
      <c r="Q425" s="47">
        <v>10000000</v>
      </c>
      <c r="R425" s="102">
        <f t="shared" si="80"/>
        <v>99.96549999999999</v>
      </c>
    </row>
    <row r="426" spans="1:18" ht="25.5" outlineLevel="3">
      <c r="A426" s="7" t="s">
        <v>325</v>
      </c>
      <c r="B426" s="27" t="s">
        <v>74</v>
      </c>
      <c r="C426" s="27" t="s">
        <v>113</v>
      </c>
      <c r="D426" s="27" t="s">
        <v>77</v>
      </c>
      <c r="E426" s="27" t="s">
        <v>326</v>
      </c>
      <c r="F426" s="75"/>
      <c r="G426" s="61">
        <f>G427</f>
        <v>917900</v>
      </c>
      <c r="H426" s="51">
        <f>H427</f>
        <v>917900</v>
      </c>
      <c r="I426" s="28"/>
      <c r="J426" s="28"/>
      <c r="K426" s="10">
        <f>K427</f>
        <v>0</v>
      </c>
      <c r="L426" s="46"/>
      <c r="M426" s="61">
        <f aca="true" t="shared" si="87" ref="M426:Q427">M427</f>
        <v>917900</v>
      </c>
      <c r="N426" s="52">
        <f t="shared" si="87"/>
        <v>186000</v>
      </c>
      <c r="O426" s="50">
        <f t="shared" si="87"/>
        <v>1835800</v>
      </c>
      <c r="P426" s="29">
        <f t="shared" si="87"/>
        <v>917900</v>
      </c>
      <c r="Q426" s="47">
        <f t="shared" si="87"/>
        <v>917900</v>
      </c>
      <c r="R426" s="102">
        <f t="shared" si="80"/>
        <v>20.26364527726332</v>
      </c>
    </row>
    <row r="427" spans="1:18" ht="25.5" outlineLevel="4">
      <c r="A427" s="7" t="s">
        <v>327</v>
      </c>
      <c r="B427" s="27" t="s">
        <v>74</v>
      </c>
      <c r="C427" s="27" t="s">
        <v>113</v>
      </c>
      <c r="D427" s="27" t="s">
        <v>77</v>
      </c>
      <c r="E427" s="27" t="s">
        <v>328</v>
      </c>
      <c r="F427" s="75"/>
      <c r="G427" s="61">
        <f>G428</f>
        <v>917900</v>
      </c>
      <c r="H427" s="51">
        <f>H428</f>
        <v>917900</v>
      </c>
      <c r="I427" s="28"/>
      <c r="J427" s="28"/>
      <c r="K427" s="10">
        <f>K428</f>
        <v>0</v>
      </c>
      <c r="L427" s="46"/>
      <c r="M427" s="61">
        <f t="shared" si="87"/>
        <v>917900</v>
      </c>
      <c r="N427" s="52">
        <f t="shared" si="87"/>
        <v>186000</v>
      </c>
      <c r="O427" s="50">
        <f t="shared" si="87"/>
        <v>1835800</v>
      </c>
      <c r="P427" s="29">
        <f t="shared" si="87"/>
        <v>917900</v>
      </c>
      <c r="Q427" s="47">
        <f t="shared" si="87"/>
        <v>917900</v>
      </c>
      <c r="R427" s="102">
        <f t="shared" si="80"/>
        <v>20.26364527726332</v>
      </c>
    </row>
    <row r="428" spans="1:18" ht="25.5" outlineLevel="4">
      <c r="A428" s="31" t="s">
        <v>43</v>
      </c>
      <c r="B428" s="27" t="s">
        <v>74</v>
      </c>
      <c r="C428" s="27" t="s">
        <v>113</v>
      </c>
      <c r="D428" s="27" t="s">
        <v>77</v>
      </c>
      <c r="E428" s="27" t="s">
        <v>328</v>
      </c>
      <c r="F428" s="75" t="s">
        <v>17</v>
      </c>
      <c r="G428" s="61">
        <f>G429</f>
        <v>917900</v>
      </c>
      <c r="H428" s="51">
        <f>H429+H430</f>
        <v>917900</v>
      </c>
      <c r="I428" s="28"/>
      <c r="J428" s="28"/>
      <c r="K428" s="10">
        <f>K429+K430</f>
        <v>0</v>
      </c>
      <c r="L428" s="46"/>
      <c r="M428" s="61">
        <f>M429+M430</f>
        <v>917900</v>
      </c>
      <c r="N428" s="52">
        <f>N429+N430</f>
        <v>186000</v>
      </c>
      <c r="O428" s="50">
        <f>O429+O430</f>
        <v>1835800</v>
      </c>
      <c r="P428" s="29">
        <f>P429+P430</f>
        <v>917900</v>
      </c>
      <c r="Q428" s="47">
        <f>Q429+Q430</f>
        <v>917900</v>
      </c>
      <c r="R428" s="102">
        <f t="shared" si="80"/>
        <v>20.26364527726332</v>
      </c>
    </row>
    <row r="429" spans="1:18" ht="25.5" outlineLevel="4">
      <c r="A429" s="31" t="s">
        <v>44</v>
      </c>
      <c r="B429" s="27" t="s">
        <v>74</v>
      </c>
      <c r="C429" s="27" t="s">
        <v>113</v>
      </c>
      <c r="D429" s="27" t="s">
        <v>77</v>
      </c>
      <c r="E429" s="27" t="s">
        <v>328</v>
      </c>
      <c r="F429" s="75" t="s">
        <v>167</v>
      </c>
      <c r="G429" s="83">
        <f>G430</f>
        <v>917900</v>
      </c>
      <c r="H429" s="79"/>
      <c r="I429" s="28"/>
      <c r="J429" s="28"/>
      <c r="K429" s="10">
        <v>917900</v>
      </c>
      <c r="L429" s="46"/>
      <c r="M429" s="61">
        <f>K429+J429+I429+H429+L429</f>
        <v>917900</v>
      </c>
      <c r="N429" s="86">
        <v>186000</v>
      </c>
      <c r="O429" s="50">
        <f>O430</f>
        <v>917900</v>
      </c>
      <c r="P429" s="29">
        <v>917900</v>
      </c>
      <c r="Q429" s="47">
        <v>917900</v>
      </c>
      <c r="R429" s="102">
        <f t="shared" si="80"/>
        <v>20.26364527726332</v>
      </c>
    </row>
    <row r="430" spans="1:18" ht="38.25" outlineLevel="6">
      <c r="A430" s="7" t="s">
        <v>88</v>
      </c>
      <c r="B430" s="27" t="s">
        <v>74</v>
      </c>
      <c r="C430" s="27" t="s">
        <v>113</v>
      </c>
      <c r="D430" s="27" t="s">
        <v>77</v>
      </c>
      <c r="E430" s="27" t="s">
        <v>328</v>
      </c>
      <c r="F430" s="75" t="s">
        <v>89</v>
      </c>
      <c r="G430" s="83">
        <v>917900</v>
      </c>
      <c r="H430" s="79">
        <v>917900</v>
      </c>
      <c r="I430" s="28"/>
      <c r="J430" s="28"/>
      <c r="K430" s="10">
        <v>-917900</v>
      </c>
      <c r="L430" s="46"/>
      <c r="M430" s="104">
        <f>K430+J430+I430+H430</f>
        <v>0</v>
      </c>
      <c r="N430" s="86"/>
      <c r="O430" s="50">
        <v>917900</v>
      </c>
      <c r="P430" s="29">
        <v>0</v>
      </c>
      <c r="Q430" s="47">
        <v>0</v>
      </c>
      <c r="R430" s="102"/>
    </row>
    <row r="431" spans="1:18" ht="25.5" outlineLevel="3">
      <c r="A431" s="7" t="s">
        <v>124</v>
      </c>
      <c r="B431" s="27" t="s">
        <v>74</v>
      </c>
      <c r="C431" s="27" t="s">
        <v>113</v>
      </c>
      <c r="D431" s="27" t="s">
        <v>77</v>
      </c>
      <c r="E431" s="27" t="s">
        <v>125</v>
      </c>
      <c r="F431" s="75"/>
      <c r="G431" s="61">
        <f>G432</f>
        <v>926000</v>
      </c>
      <c r="H431" s="51">
        <f>H432</f>
        <v>926000</v>
      </c>
      <c r="I431" s="28"/>
      <c r="J431" s="28"/>
      <c r="K431" s="10"/>
      <c r="L431" s="46">
        <f aca="true" t="shared" si="88" ref="L431:Q431">L432</f>
        <v>27000</v>
      </c>
      <c r="M431" s="61">
        <f t="shared" si="88"/>
        <v>953000</v>
      </c>
      <c r="N431" s="52">
        <f t="shared" si="88"/>
        <v>464715</v>
      </c>
      <c r="O431" s="50">
        <f t="shared" si="88"/>
        <v>926000</v>
      </c>
      <c r="P431" s="29">
        <f t="shared" si="88"/>
        <v>260000</v>
      </c>
      <c r="Q431" s="47">
        <f t="shared" si="88"/>
        <v>0</v>
      </c>
      <c r="R431" s="102">
        <f t="shared" si="80"/>
        <v>48.76337880377755</v>
      </c>
    </row>
    <row r="432" spans="1:18" ht="51" outlineLevel="5">
      <c r="A432" s="7" t="s">
        <v>329</v>
      </c>
      <c r="B432" s="27" t="s">
        <v>74</v>
      </c>
      <c r="C432" s="27" t="s">
        <v>113</v>
      </c>
      <c r="D432" s="27" t="s">
        <v>77</v>
      </c>
      <c r="E432" s="27" t="s">
        <v>330</v>
      </c>
      <c r="F432" s="75"/>
      <c r="G432" s="61">
        <f>G435+G433</f>
        <v>926000</v>
      </c>
      <c r="H432" s="51">
        <f>H435+H433</f>
        <v>926000</v>
      </c>
      <c r="I432" s="28"/>
      <c r="J432" s="28"/>
      <c r="K432" s="10"/>
      <c r="L432" s="46">
        <f>L435+L433</f>
        <v>27000</v>
      </c>
      <c r="M432" s="61">
        <f>M435+M433</f>
        <v>953000</v>
      </c>
      <c r="N432" s="52">
        <f>N435+N433</f>
        <v>464715</v>
      </c>
      <c r="O432" s="50">
        <f>O435</f>
        <v>926000</v>
      </c>
      <c r="P432" s="29">
        <f>P435</f>
        <v>260000</v>
      </c>
      <c r="Q432" s="47">
        <f>Q435</f>
        <v>0</v>
      </c>
      <c r="R432" s="102">
        <f t="shared" si="80"/>
        <v>48.76337880377755</v>
      </c>
    </row>
    <row r="433" spans="1:18" ht="25.5" outlineLevel="5">
      <c r="A433" s="31" t="s">
        <v>43</v>
      </c>
      <c r="B433" s="27" t="s">
        <v>74</v>
      </c>
      <c r="C433" s="27" t="s">
        <v>113</v>
      </c>
      <c r="D433" s="27" t="s">
        <v>77</v>
      </c>
      <c r="E433" s="27" t="s">
        <v>330</v>
      </c>
      <c r="F433" s="75" t="s">
        <v>17</v>
      </c>
      <c r="G433" s="83"/>
      <c r="H433" s="79"/>
      <c r="I433" s="28"/>
      <c r="J433" s="28"/>
      <c r="K433" s="10"/>
      <c r="L433" s="46">
        <f>L434</f>
        <v>27000</v>
      </c>
      <c r="M433" s="61">
        <f>M434</f>
        <v>27000</v>
      </c>
      <c r="N433" s="52">
        <f>N434</f>
        <v>27000</v>
      </c>
      <c r="O433" s="50"/>
      <c r="P433" s="29"/>
      <c r="Q433" s="47"/>
      <c r="R433" s="102">
        <f t="shared" si="80"/>
        <v>100</v>
      </c>
    </row>
    <row r="434" spans="1:18" ht="25.5" outlineLevel="5">
      <c r="A434" s="31" t="s">
        <v>44</v>
      </c>
      <c r="B434" s="27" t="s">
        <v>74</v>
      </c>
      <c r="C434" s="27" t="s">
        <v>113</v>
      </c>
      <c r="D434" s="27" t="s">
        <v>77</v>
      </c>
      <c r="E434" s="27" t="s">
        <v>330</v>
      </c>
      <c r="F434" s="75" t="s">
        <v>167</v>
      </c>
      <c r="G434" s="83"/>
      <c r="H434" s="79"/>
      <c r="I434" s="28"/>
      <c r="J434" s="28"/>
      <c r="K434" s="10"/>
      <c r="L434" s="46">
        <v>27000</v>
      </c>
      <c r="M434" s="61">
        <f>K434+J434+I434+H434+L434</f>
        <v>27000</v>
      </c>
      <c r="N434" s="86">
        <v>27000</v>
      </c>
      <c r="O434" s="50"/>
      <c r="P434" s="29"/>
      <c r="Q434" s="47"/>
      <c r="R434" s="102">
        <f t="shared" si="80"/>
        <v>100</v>
      </c>
    </row>
    <row r="435" spans="1:18" ht="15" outlineLevel="5">
      <c r="A435" s="31" t="s">
        <v>46</v>
      </c>
      <c r="B435" s="27" t="s">
        <v>74</v>
      </c>
      <c r="C435" s="27" t="s">
        <v>113</v>
      </c>
      <c r="D435" s="27" t="s">
        <v>77</v>
      </c>
      <c r="E435" s="27" t="s">
        <v>330</v>
      </c>
      <c r="F435" s="75" t="s">
        <v>19</v>
      </c>
      <c r="G435" s="61">
        <f>G436</f>
        <v>926000</v>
      </c>
      <c r="H435" s="51">
        <f>H436</f>
        <v>926000</v>
      </c>
      <c r="I435" s="28"/>
      <c r="J435" s="28"/>
      <c r="K435" s="10"/>
      <c r="L435" s="46"/>
      <c r="M435" s="61">
        <f>M436</f>
        <v>926000</v>
      </c>
      <c r="N435" s="52">
        <f>N436</f>
        <v>437715</v>
      </c>
      <c r="O435" s="50">
        <f>O436</f>
        <v>926000</v>
      </c>
      <c r="P435" s="29">
        <f>P436</f>
        <v>260000</v>
      </c>
      <c r="Q435" s="47">
        <f>Q436</f>
        <v>0</v>
      </c>
      <c r="R435" s="102">
        <f t="shared" si="80"/>
        <v>47.269438444924404</v>
      </c>
    </row>
    <row r="436" spans="1:18" ht="63.75" outlineLevel="6">
      <c r="A436" s="7" t="s">
        <v>278</v>
      </c>
      <c r="B436" s="27" t="s">
        <v>74</v>
      </c>
      <c r="C436" s="27" t="s">
        <v>113</v>
      </c>
      <c r="D436" s="27" t="s">
        <v>77</v>
      </c>
      <c r="E436" s="27" t="s">
        <v>330</v>
      </c>
      <c r="F436" s="75" t="s">
        <v>279</v>
      </c>
      <c r="G436" s="83">
        <v>926000</v>
      </c>
      <c r="H436" s="79">
        <v>926000</v>
      </c>
      <c r="I436" s="28"/>
      <c r="J436" s="28"/>
      <c r="K436" s="10"/>
      <c r="L436" s="46"/>
      <c r="M436" s="61">
        <f>K436+J436+I436+H436+L436</f>
        <v>926000</v>
      </c>
      <c r="N436" s="86">
        <v>437715</v>
      </c>
      <c r="O436" s="50">
        <v>926000</v>
      </c>
      <c r="P436" s="29">
        <v>260000</v>
      </c>
      <c r="Q436" s="47">
        <v>0</v>
      </c>
      <c r="R436" s="102">
        <f t="shared" si="80"/>
        <v>47.269438444924404</v>
      </c>
    </row>
    <row r="437" spans="1:18" ht="25.5">
      <c r="A437" s="7" t="s">
        <v>331</v>
      </c>
      <c r="B437" s="27" t="s">
        <v>332</v>
      </c>
      <c r="C437" s="27"/>
      <c r="D437" s="27"/>
      <c r="E437" s="27"/>
      <c r="F437" s="75"/>
      <c r="G437" s="61">
        <f>G438</f>
        <v>4209700</v>
      </c>
      <c r="H437" s="51">
        <f>H438</f>
        <v>4209700</v>
      </c>
      <c r="I437" s="28"/>
      <c r="J437" s="28"/>
      <c r="K437" s="10">
        <f aca="true" t="shared" si="89" ref="K437:Q438">K438</f>
        <v>0</v>
      </c>
      <c r="L437" s="46"/>
      <c r="M437" s="61">
        <f t="shared" si="89"/>
        <v>4209700</v>
      </c>
      <c r="N437" s="52">
        <f t="shared" si="89"/>
        <v>979814.58</v>
      </c>
      <c r="O437" s="50">
        <f t="shared" si="89"/>
        <v>5831400</v>
      </c>
      <c r="P437" s="29">
        <f t="shared" si="89"/>
        <v>4209700</v>
      </c>
      <c r="Q437" s="47">
        <f t="shared" si="89"/>
        <v>4209700</v>
      </c>
      <c r="R437" s="102">
        <f t="shared" si="80"/>
        <v>23.27516402594009</v>
      </c>
    </row>
    <row r="438" spans="1:18" ht="15" outlineLevel="1">
      <c r="A438" s="7" t="s">
        <v>76</v>
      </c>
      <c r="B438" s="27" t="s">
        <v>332</v>
      </c>
      <c r="C438" s="27" t="s">
        <v>77</v>
      </c>
      <c r="D438" s="27"/>
      <c r="E438" s="27"/>
      <c r="F438" s="75"/>
      <c r="G438" s="61">
        <f>G439</f>
        <v>4209700</v>
      </c>
      <c r="H438" s="51">
        <f>H439</f>
        <v>4209700</v>
      </c>
      <c r="I438" s="28"/>
      <c r="J438" s="28"/>
      <c r="K438" s="10">
        <f t="shared" si="89"/>
        <v>0</v>
      </c>
      <c r="L438" s="46"/>
      <c r="M438" s="61">
        <f t="shared" si="89"/>
        <v>4209700</v>
      </c>
      <c r="N438" s="52">
        <f t="shared" si="89"/>
        <v>979814.58</v>
      </c>
      <c r="O438" s="50">
        <f t="shared" si="89"/>
        <v>5831400</v>
      </c>
      <c r="P438" s="29">
        <f t="shared" si="89"/>
        <v>4209700</v>
      </c>
      <c r="Q438" s="47">
        <f t="shared" si="89"/>
        <v>4209700</v>
      </c>
      <c r="R438" s="102">
        <f t="shared" si="80"/>
        <v>23.27516402594009</v>
      </c>
    </row>
    <row r="439" spans="1:18" ht="25.5" outlineLevel="2">
      <c r="A439" s="7" t="s">
        <v>114</v>
      </c>
      <c r="B439" s="27" t="s">
        <v>332</v>
      </c>
      <c r="C439" s="27" t="s">
        <v>77</v>
      </c>
      <c r="D439" s="27" t="s">
        <v>115</v>
      </c>
      <c r="E439" s="27"/>
      <c r="F439" s="75"/>
      <c r="G439" s="61">
        <f>G440+G454</f>
        <v>4209700</v>
      </c>
      <c r="H439" s="51">
        <f>H440+H454</f>
        <v>4209700</v>
      </c>
      <c r="I439" s="28"/>
      <c r="J439" s="28"/>
      <c r="K439" s="10">
        <f>K440+K454</f>
        <v>0</v>
      </c>
      <c r="L439" s="46"/>
      <c r="M439" s="61">
        <f>M440+M454</f>
        <v>4209700</v>
      </c>
      <c r="N439" s="52">
        <f>N440+N454</f>
        <v>979814.58</v>
      </c>
      <c r="O439" s="50">
        <f>O440+O454</f>
        <v>5831400</v>
      </c>
      <c r="P439" s="29">
        <f>P440+P454</f>
        <v>4209700</v>
      </c>
      <c r="Q439" s="47">
        <f>Q440+Q454</f>
        <v>4209700</v>
      </c>
      <c r="R439" s="102">
        <f t="shared" si="80"/>
        <v>23.27516402594009</v>
      </c>
    </row>
    <row r="440" spans="1:18" ht="63.75" outlineLevel="3">
      <c r="A440" s="7" t="s">
        <v>80</v>
      </c>
      <c r="B440" s="27" t="s">
        <v>332</v>
      </c>
      <c r="C440" s="27" t="s">
        <v>77</v>
      </c>
      <c r="D440" s="27" t="s">
        <v>115</v>
      </c>
      <c r="E440" s="27" t="s">
        <v>81</v>
      </c>
      <c r="F440" s="75"/>
      <c r="G440" s="61">
        <f>G441</f>
        <v>3209700</v>
      </c>
      <c r="H440" s="51">
        <f>H441</f>
        <v>3209700</v>
      </c>
      <c r="I440" s="28"/>
      <c r="J440" s="28"/>
      <c r="K440" s="10">
        <f aca="true" t="shared" si="90" ref="K440:Q441">K441</f>
        <v>0</v>
      </c>
      <c r="L440" s="46"/>
      <c r="M440" s="61">
        <f t="shared" si="90"/>
        <v>3209700</v>
      </c>
      <c r="N440" s="52">
        <f t="shared" si="90"/>
        <v>699540.45</v>
      </c>
      <c r="O440" s="50">
        <f t="shared" si="90"/>
        <v>3831400</v>
      </c>
      <c r="P440" s="29">
        <f t="shared" si="90"/>
        <v>3209700</v>
      </c>
      <c r="Q440" s="47">
        <f t="shared" si="90"/>
        <v>3209700</v>
      </c>
      <c r="R440" s="102">
        <f t="shared" si="80"/>
        <v>21.794574259276565</v>
      </c>
    </row>
    <row r="441" spans="1:18" ht="15" outlineLevel="4">
      <c r="A441" s="7" t="s">
        <v>82</v>
      </c>
      <c r="B441" s="27" t="s">
        <v>332</v>
      </c>
      <c r="C441" s="27" t="s">
        <v>77</v>
      </c>
      <c r="D441" s="27" t="s">
        <v>115</v>
      </c>
      <c r="E441" s="27" t="s">
        <v>83</v>
      </c>
      <c r="F441" s="75"/>
      <c r="G441" s="61">
        <f>G442</f>
        <v>3209700</v>
      </c>
      <c r="H441" s="51">
        <f>H442</f>
        <v>3209700</v>
      </c>
      <c r="I441" s="28"/>
      <c r="J441" s="28"/>
      <c r="K441" s="10">
        <f t="shared" si="90"/>
        <v>0</v>
      </c>
      <c r="L441" s="46"/>
      <c r="M441" s="61">
        <f t="shared" si="90"/>
        <v>3209700</v>
      </c>
      <c r="N441" s="52">
        <f t="shared" si="90"/>
        <v>699540.45</v>
      </c>
      <c r="O441" s="50">
        <f t="shared" si="90"/>
        <v>3831400</v>
      </c>
      <c r="P441" s="29">
        <f t="shared" si="90"/>
        <v>3209700</v>
      </c>
      <c r="Q441" s="47">
        <f t="shared" si="90"/>
        <v>3209700</v>
      </c>
      <c r="R441" s="102">
        <f t="shared" si="80"/>
        <v>21.794574259276565</v>
      </c>
    </row>
    <row r="442" spans="1:18" ht="38.25" outlineLevel="5">
      <c r="A442" s="7" t="s">
        <v>333</v>
      </c>
      <c r="B442" s="27" t="s">
        <v>332</v>
      </c>
      <c r="C442" s="27" t="s">
        <v>77</v>
      </c>
      <c r="D442" s="27" t="s">
        <v>115</v>
      </c>
      <c r="E442" s="27" t="s">
        <v>334</v>
      </c>
      <c r="F442" s="75"/>
      <c r="G442" s="61">
        <f>G443+G447+G450</f>
        <v>3209700</v>
      </c>
      <c r="H442" s="51">
        <f>H443+H447+H450</f>
        <v>3209700</v>
      </c>
      <c r="I442" s="28"/>
      <c r="J442" s="28"/>
      <c r="K442" s="10">
        <f>K443+K447+K450</f>
        <v>0</v>
      </c>
      <c r="L442" s="46"/>
      <c r="M442" s="61">
        <f>M443+M447+M450</f>
        <v>3209700</v>
      </c>
      <c r="N442" s="52">
        <f>N443+N447+N450</f>
        <v>699540.45</v>
      </c>
      <c r="O442" s="50">
        <f>O443+O447+O450</f>
        <v>3831400</v>
      </c>
      <c r="P442" s="29">
        <f>P443+P447+P450</f>
        <v>3209700</v>
      </c>
      <c r="Q442" s="47">
        <f>Q443+Q447+Q450</f>
        <v>3209700</v>
      </c>
      <c r="R442" s="102">
        <f t="shared" si="80"/>
        <v>21.794574259276565</v>
      </c>
    </row>
    <row r="443" spans="1:18" ht="51" outlineLevel="5">
      <c r="A443" s="30" t="s">
        <v>42</v>
      </c>
      <c r="B443" s="27" t="s">
        <v>332</v>
      </c>
      <c r="C443" s="27" t="s">
        <v>77</v>
      </c>
      <c r="D443" s="27" t="s">
        <v>115</v>
      </c>
      <c r="E443" s="27" t="s">
        <v>334</v>
      </c>
      <c r="F443" s="75" t="s">
        <v>16</v>
      </c>
      <c r="G443" s="61">
        <f>G445+G446</f>
        <v>2463000</v>
      </c>
      <c r="H443" s="51">
        <f>H445+H446</f>
        <v>2463000</v>
      </c>
      <c r="I443" s="28"/>
      <c r="J443" s="28"/>
      <c r="K443" s="10"/>
      <c r="L443" s="46"/>
      <c r="M443" s="61">
        <f>M445+M446</f>
        <v>2463000</v>
      </c>
      <c r="N443" s="52">
        <f>N445+N446</f>
        <v>527193.24</v>
      </c>
      <c r="O443" s="50">
        <f>O445+O446</f>
        <v>2463000</v>
      </c>
      <c r="P443" s="29">
        <f>P445+P446</f>
        <v>2463000</v>
      </c>
      <c r="Q443" s="47">
        <f>Q445+Q446</f>
        <v>2463000</v>
      </c>
      <c r="R443" s="102">
        <f t="shared" si="80"/>
        <v>21.404516443361754</v>
      </c>
    </row>
    <row r="444" spans="1:19" s="15" customFormat="1" ht="25.5" outlineLevel="5">
      <c r="A444" s="30" t="s">
        <v>479</v>
      </c>
      <c r="B444" s="27" t="s">
        <v>332</v>
      </c>
      <c r="C444" s="27" t="s">
        <v>77</v>
      </c>
      <c r="D444" s="27" t="s">
        <v>115</v>
      </c>
      <c r="E444" s="27" t="s">
        <v>334</v>
      </c>
      <c r="F444" s="75" t="s">
        <v>478</v>
      </c>
      <c r="G444" s="61">
        <f>G445+G446</f>
        <v>2463000</v>
      </c>
      <c r="H444" s="61">
        <f aca="true" t="shared" si="91" ref="H444:N444">H445+H446</f>
        <v>2463000</v>
      </c>
      <c r="I444" s="61">
        <f t="shared" si="91"/>
        <v>0</v>
      </c>
      <c r="J444" s="61">
        <f t="shared" si="91"/>
        <v>0</v>
      </c>
      <c r="K444" s="61">
        <f t="shared" si="91"/>
        <v>0</v>
      </c>
      <c r="L444" s="61">
        <f t="shared" si="91"/>
        <v>0</v>
      </c>
      <c r="M444" s="61">
        <f t="shared" si="91"/>
        <v>2463000</v>
      </c>
      <c r="N444" s="61">
        <f t="shared" si="91"/>
        <v>527193.24</v>
      </c>
      <c r="O444" s="50"/>
      <c r="P444" s="29"/>
      <c r="Q444" s="47"/>
      <c r="R444" s="102"/>
      <c r="S444" s="109"/>
    </row>
    <row r="445" spans="1:18" ht="25.5" outlineLevel="6">
      <c r="A445" s="7" t="s">
        <v>84</v>
      </c>
      <c r="B445" s="27" t="s">
        <v>332</v>
      </c>
      <c r="C445" s="27" t="s">
        <v>77</v>
      </c>
      <c r="D445" s="27" t="s">
        <v>115</v>
      </c>
      <c r="E445" s="27" t="s">
        <v>334</v>
      </c>
      <c r="F445" s="75" t="s">
        <v>85</v>
      </c>
      <c r="G445" s="83">
        <v>2375000</v>
      </c>
      <c r="H445" s="79">
        <v>2375000</v>
      </c>
      <c r="I445" s="28"/>
      <c r="J445" s="28"/>
      <c r="K445" s="10"/>
      <c r="L445" s="46"/>
      <c r="M445" s="61">
        <f>K445+J445+I445+H445+L445</f>
        <v>2375000</v>
      </c>
      <c r="N445" s="86">
        <v>526193.24</v>
      </c>
      <c r="O445" s="50">
        <v>2375000</v>
      </c>
      <c r="P445" s="29">
        <v>2375000</v>
      </c>
      <c r="Q445" s="47">
        <v>2375000</v>
      </c>
      <c r="R445" s="102">
        <f t="shared" si="80"/>
        <v>22.155504842105262</v>
      </c>
    </row>
    <row r="446" spans="1:18" ht="25.5" outlineLevel="6">
      <c r="A446" s="7" t="s">
        <v>86</v>
      </c>
      <c r="B446" s="27" t="s">
        <v>332</v>
      </c>
      <c r="C446" s="27" t="s">
        <v>77</v>
      </c>
      <c r="D446" s="27" t="s">
        <v>115</v>
      </c>
      <c r="E446" s="27" t="s">
        <v>334</v>
      </c>
      <c r="F446" s="75" t="s">
        <v>87</v>
      </c>
      <c r="G446" s="83">
        <v>88000</v>
      </c>
      <c r="H446" s="79">
        <v>88000</v>
      </c>
      <c r="I446" s="28"/>
      <c r="J446" s="28"/>
      <c r="K446" s="10"/>
      <c r="L446" s="46"/>
      <c r="M446" s="61">
        <f>K446+J446+I446+H446+L446</f>
        <v>88000</v>
      </c>
      <c r="N446" s="86">
        <v>1000</v>
      </c>
      <c r="O446" s="50">
        <v>88000</v>
      </c>
      <c r="P446" s="29">
        <v>88000</v>
      </c>
      <c r="Q446" s="47">
        <v>88000</v>
      </c>
      <c r="R446" s="102">
        <f t="shared" si="80"/>
        <v>1.1363636363636365</v>
      </c>
    </row>
    <row r="447" spans="1:18" ht="25.5" outlineLevel="6">
      <c r="A447" s="31" t="s">
        <v>43</v>
      </c>
      <c r="B447" s="27" t="s">
        <v>332</v>
      </c>
      <c r="C447" s="27" t="s">
        <v>77</v>
      </c>
      <c r="D447" s="27" t="s">
        <v>115</v>
      </c>
      <c r="E447" s="27" t="s">
        <v>334</v>
      </c>
      <c r="F447" s="75" t="s">
        <v>17</v>
      </c>
      <c r="G447" s="61">
        <f>G448</f>
        <v>621700</v>
      </c>
      <c r="H447" s="51">
        <f>H448+H449</f>
        <v>621700</v>
      </c>
      <c r="I447" s="28"/>
      <c r="J447" s="28"/>
      <c r="K447" s="10">
        <f>K448+K449</f>
        <v>0</v>
      </c>
      <c r="L447" s="46"/>
      <c r="M447" s="61">
        <f>M448+M449</f>
        <v>621700</v>
      </c>
      <c r="N447" s="52">
        <f>N448+N449</f>
        <v>147035.21</v>
      </c>
      <c r="O447" s="50">
        <f>O448+O449</f>
        <v>1243400</v>
      </c>
      <c r="P447" s="29">
        <f>P448+P449</f>
        <v>621700</v>
      </c>
      <c r="Q447" s="47">
        <f>Q448+Q449</f>
        <v>621700</v>
      </c>
      <c r="R447" s="102">
        <f t="shared" si="80"/>
        <v>23.650508283738137</v>
      </c>
    </row>
    <row r="448" spans="1:18" ht="25.5" outlineLevel="6">
      <c r="A448" s="31" t="s">
        <v>44</v>
      </c>
      <c r="B448" s="27" t="s">
        <v>332</v>
      </c>
      <c r="C448" s="27" t="s">
        <v>77</v>
      </c>
      <c r="D448" s="27" t="s">
        <v>115</v>
      </c>
      <c r="E448" s="27" t="s">
        <v>334</v>
      </c>
      <c r="F448" s="75" t="s">
        <v>167</v>
      </c>
      <c r="G448" s="83">
        <f>G449</f>
        <v>621700</v>
      </c>
      <c r="H448" s="79"/>
      <c r="I448" s="28"/>
      <c r="J448" s="28"/>
      <c r="K448" s="10">
        <v>621700</v>
      </c>
      <c r="L448" s="46"/>
      <c r="M448" s="61">
        <f>K448+J448+I448+H448+L448</f>
        <v>621700</v>
      </c>
      <c r="N448" s="86">
        <v>147035.21</v>
      </c>
      <c r="O448" s="50">
        <f>O449</f>
        <v>621700</v>
      </c>
      <c r="P448" s="29">
        <v>621700</v>
      </c>
      <c r="Q448" s="47">
        <v>621700</v>
      </c>
      <c r="R448" s="102">
        <f t="shared" si="80"/>
        <v>23.650508283738137</v>
      </c>
    </row>
    <row r="449" spans="1:18" ht="38.25" outlineLevel="6">
      <c r="A449" s="7" t="s">
        <v>88</v>
      </c>
      <c r="B449" s="27" t="s">
        <v>332</v>
      </c>
      <c r="C449" s="27" t="s">
        <v>77</v>
      </c>
      <c r="D449" s="27" t="s">
        <v>115</v>
      </c>
      <c r="E449" s="27" t="s">
        <v>334</v>
      </c>
      <c r="F449" s="75" t="s">
        <v>89</v>
      </c>
      <c r="G449" s="83">
        <v>621700</v>
      </c>
      <c r="H449" s="79">
        <v>621700</v>
      </c>
      <c r="I449" s="28"/>
      <c r="J449" s="28"/>
      <c r="K449" s="10">
        <v>-621700</v>
      </c>
      <c r="L449" s="46"/>
      <c r="M449" s="104">
        <f>K449+J449+I449+H449</f>
        <v>0</v>
      </c>
      <c r="N449" s="86"/>
      <c r="O449" s="50">
        <v>621700</v>
      </c>
      <c r="P449" s="29">
        <v>0</v>
      </c>
      <c r="Q449" s="47">
        <v>0</v>
      </c>
      <c r="R449" s="102"/>
    </row>
    <row r="450" spans="1:18" ht="15" outlineLevel="6">
      <c r="A450" s="31" t="s">
        <v>45</v>
      </c>
      <c r="B450" s="27" t="s">
        <v>332</v>
      </c>
      <c r="C450" s="27" t="s">
        <v>77</v>
      </c>
      <c r="D450" s="27" t="s">
        <v>115</v>
      </c>
      <c r="E450" s="27" t="s">
        <v>334</v>
      </c>
      <c r="F450" s="75" t="s">
        <v>18</v>
      </c>
      <c r="G450" s="61">
        <f>G452+G453</f>
        <v>125000</v>
      </c>
      <c r="H450" s="51">
        <f>H452+H453</f>
        <v>125000</v>
      </c>
      <c r="I450" s="28"/>
      <c r="J450" s="28"/>
      <c r="K450" s="10"/>
      <c r="L450" s="46"/>
      <c r="M450" s="61">
        <f>M452+M453</f>
        <v>125000</v>
      </c>
      <c r="N450" s="52">
        <f>N452+N453</f>
        <v>25312</v>
      </c>
      <c r="O450" s="50">
        <f>O452+O453</f>
        <v>125000</v>
      </c>
      <c r="P450" s="29">
        <f>P452+P453</f>
        <v>125000</v>
      </c>
      <c r="Q450" s="47">
        <f>Q452+Q453</f>
        <v>125000</v>
      </c>
      <c r="R450" s="102">
        <f t="shared" si="80"/>
        <v>20.2496</v>
      </c>
    </row>
    <row r="451" spans="1:19" s="15" customFormat="1" ht="25.5" outlineLevel="6">
      <c r="A451" s="7" t="s">
        <v>481</v>
      </c>
      <c r="B451" s="27" t="s">
        <v>332</v>
      </c>
      <c r="C451" s="27" t="s">
        <v>77</v>
      </c>
      <c r="D451" s="27" t="s">
        <v>115</v>
      </c>
      <c r="E451" s="27" t="s">
        <v>334</v>
      </c>
      <c r="F451" s="75" t="s">
        <v>480</v>
      </c>
      <c r="G451" s="61">
        <f>G452+G453</f>
        <v>125000</v>
      </c>
      <c r="H451" s="51"/>
      <c r="I451" s="28"/>
      <c r="J451" s="28"/>
      <c r="K451" s="10"/>
      <c r="L451" s="46"/>
      <c r="M451" s="61"/>
      <c r="N451" s="86"/>
      <c r="O451" s="50"/>
      <c r="P451" s="29"/>
      <c r="Q451" s="47"/>
      <c r="R451" s="102"/>
      <c r="S451" s="109"/>
    </row>
    <row r="452" spans="1:18" ht="25.5" outlineLevel="6">
      <c r="A452" s="7" t="s">
        <v>90</v>
      </c>
      <c r="B452" s="27" t="s">
        <v>332</v>
      </c>
      <c r="C452" s="27" t="s">
        <v>77</v>
      </c>
      <c r="D452" s="27" t="s">
        <v>115</v>
      </c>
      <c r="E452" s="27" t="s">
        <v>334</v>
      </c>
      <c r="F452" s="75" t="s">
        <v>91</v>
      </c>
      <c r="G452" s="83">
        <v>100000</v>
      </c>
      <c r="H452" s="79">
        <v>100000</v>
      </c>
      <c r="I452" s="28"/>
      <c r="J452" s="28"/>
      <c r="K452" s="10"/>
      <c r="L452" s="46"/>
      <c r="M452" s="61">
        <f>K452+J452+I452+H452+L452</f>
        <v>100000</v>
      </c>
      <c r="N452" s="86">
        <v>25075</v>
      </c>
      <c r="O452" s="50">
        <v>100000</v>
      </c>
      <c r="P452" s="29">
        <v>100000</v>
      </c>
      <c r="Q452" s="47">
        <v>100000</v>
      </c>
      <c r="R452" s="102">
        <f t="shared" si="80"/>
        <v>25.074999999999996</v>
      </c>
    </row>
    <row r="453" spans="1:18" ht="25.5" outlineLevel="6">
      <c r="A453" s="7" t="s">
        <v>92</v>
      </c>
      <c r="B453" s="27" t="s">
        <v>332</v>
      </c>
      <c r="C453" s="27" t="s">
        <v>77</v>
      </c>
      <c r="D453" s="27" t="s">
        <v>115</v>
      </c>
      <c r="E453" s="27" t="s">
        <v>334</v>
      </c>
      <c r="F453" s="75" t="s">
        <v>93</v>
      </c>
      <c r="G453" s="83">
        <v>25000</v>
      </c>
      <c r="H453" s="79">
        <v>25000</v>
      </c>
      <c r="I453" s="28"/>
      <c r="J453" s="28"/>
      <c r="K453" s="10"/>
      <c r="L453" s="46"/>
      <c r="M453" s="61">
        <f>K453+J453+I453+H453+L453</f>
        <v>25000</v>
      </c>
      <c r="N453" s="86">
        <v>237</v>
      </c>
      <c r="O453" s="50">
        <v>25000</v>
      </c>
      <c r="P453" s="29">
        <v>25000</v>
      </c>
      <c r="Q453" s="47">
        <v>25000</v>
      </c>
      <c r="R453" s="102">
        <f t="shared" si="80"/>
        <v>0.9480000000000001</v>
      </c>
    </row>
    <row r="454" spans="1:18" ht="51" outlineLevel="3">
      <c r="A454" s="7" t="s">
        <v>335</v>
      </c>
      <c r="B454" s="27" t="s">
        <v>332</v>
      </c>
      <c r="C454" s="27" t="s">
        <v>77</v>
      </c>
      <c r="D454" s="27" t="s">
        <v>115</v>
      </c>
      <c r="E454" s="27" t="s">
        <v>336</v>
      </c>
      <c r="F454" s="75"/>
      <c r="G454" s="61">
        <f>G455</f>
        <v>1000000</v>
      </c>
      <c r="H454" s="51">
        <f>H455</f>
        <v>1000000</v>
      </c>
      <c r="I454" s="28"/>
      <c r="J454" s="28"/>
      <c r="K454" s="10">
        <f>K455</f>
        <v>0</v>
      </c>
      <c r="L454" s="46"/>
      <c r="M454" s="61">
        <f aca="true" t="shared" si="92" ref="M454:Q455">M455</f>
        <v>1000000</v>
      </c>
      <c r="N454" s="52">
        <f t="shared" si="92"/>
        <v>280274.13</v>
      </c>
      <c r="O454" s="50">
        <f t="shared" si="92"/>
        <v>2000000</v>
      </c>
      <c r="P454" s="29">
        <f t="shared" si="92"/>
        <v>1000000</v>
      </c>
      <c r="Q454" s="47">
        <f t="shared" si="92"/>
        <v>1000000</v>
      </c>
      <c r="R454" s="102">
        <f t="shared" si="80"/>
        <v>28.027413000000003</v>
      </c>
    </row>
    <row r="455" spans="1:18" ht="51" outlineLevel="4">
      <c r="A455" s="7" t="s">
        <v>337</v>
      </c>
      <c r="B455" s="27" t="s">
        <v>332</v>
      </c>
      <c r="C455" s="27" t="s">
        <v>77</v>
      </c>
      <c r="D455" s="27" t="s">
        <v>115</v>
      </c>
      <c r="E455" s="27" t="s">
        <v>338</v>
      </c>
      <c r="F455" s="75"/>
      <c r="G455" s="61">
        <f>G456</f>
        <v>1000000</v>
      </c>
      <c r="H455" s="51">
        <f>H456</f>
        <v>1000000</v>
      </c>
      <c r="I455" s="28"/>
      <c r="J455" s="28"/>
      <c r="K455" s="10">
        <f>K456</f>
        <v>0</v>
      </c>
      <c r="L455" s="46"/>
      <c r="M455" s="61">
        <f t="shared" si="92"/>
        <v>1000000</v>
      </c>
      <c r="N455" s="52">
        <f t="shared" si="92"/>
        <v>280274.13</v>
      </c>
      <c r="O455" s="50">
        <f t="shared" si="92"/>
        <v>2000000</v>
      </c>
      <c r="P455" s="29">
        <f t="shared" si="92"/>
        <v>1000000</v>
      </c>
      <c r="Q455" s="47">
        <f t="shared" si="92"/>
        <v>1000000</v>
      </c>
      <c r="R455" s="102">
        <f t="shared" si="80"/>
        <v>28.027413000000003</v>
      </c>
    </row>
    <row r="456" spans="1:18" ht="25.5" outlineLevel="4">
      <c r="A456" s="31" t="s">
        <v>43</v>
      </c>
      <c r="B456" s="27" t="s">
        <v>332</v>
      </c>
      <c r="C456" s="27" t="s">
        <v>77</v>
      </c>
      <c r="D456" s="27" t="s">
        <v>115</v>
      </c>
      <c r="E456" s="27" t="s">
        <v>338</v>
      </c>
      <c r="F456" s="75" t="s">
        <v>17</v>
      </c>
      <c r="G456" s="61">
        <f>G457</f>
        <v>1000000</v>
      </c>
      <c r="H456" s="51">
        <f>H457+H458</f>
        <v>1000000</v>
      </c>
      <c r="I456" s="28"/>
      <c r="J456" s="28"/>
      <c r="K456" s="10">
        <f>K457+K458</f>
        <v>0</v>
      </c>
      <c r="L456" s="46"/>
      <c r="M456" s="61">
        <f>M457+M458</f>
        <v>1000000</v>
      </c>
      <c r="N456" s="52">
        <f>N457+N458</f>
        <v>280274.13</v>
      </c>
      <c r="O456" s="50">
        <f>O457+O458</f>
        <v>2000000</v>
      </c>
      <c r="P456" s="29">
        <f>P457+P458</f>
        <v>1000000</v>
      </c>
      <c r="Q456" s="47">
        <f>Q457+Q458</f>
        <v>1000000</v>
      </c>
      <c r="R456" s="102">
        <f t="shared" si="80"/>
        <v>28.027413000000003</v>
      </c>
    </row>
    <row r="457" spans="1:18" ht="25.5" outlineLevel="4">
      <c r="A457" s="31" t="s">
        <v>44</v>
      </c>
      <c r="B457" s="27" t="s">
        <v>332</v>
      </c>
      <c r="C457" s="27" t="s">
        <v>77</v>
      </c>
      <c r="D457" s="27" t="s">
        <v>115</v>
      </c>
      <c r="E457" s="27" t="s">
        <v>338</v>
      </c>
      <c r="F457" s="75" t="s">
        <v>167</v>
      </c>
      <c r="G457" s="83">
        <f>G458</f>
        <v>1000000</v>
      </c>
      <c r="H457" s="79"/>
      <c r="I457" s="28"/>
      <c r="J457" s="28"/>
      <c r="K457" s="10">
        <v>1000000</v>
      </c>
      <c r="L457" s="46"/>
      <c r="M457" s="61">
        <f>K457+J457+I457+H457+L457</f>
        <v>1000000</v>
      </c>
      <c r="N457" s="86">
        <v>280274.13</v>
      </c>
      <c r="O457" s="50">
        <f>O458</f>
        <v>1000000</v>
      </c>
      <c r="P457" s="29">
        <v>1000000</v>
      </c>
      <c r="Q457" s="47">
        <v>1000000</v>
      </c>
      <c r="R457" s="102">
        <f t="shared" si="80"/>
        <v>28.027413000000003</v>
      </c>
    </row>
    <row r="458" spans="1:18" ht="38.25" outlineLevel="6">
      <c r="A458" s="7" t="s">
        <v>88</v>
      </c>
      <c r="B458" s="27" t="s">
        <v>332</v>
      </c>
      <c r="C458" s="27" t="s">
        <v>77</v>
      </c>
      <c r="D458" s="27" t="s">
        <v>115</v>
      </c>
      <c r="E458" s="27" t="s">
        <v>338</v>
      </c>
      <c r="F458" s="75" t="s">
        <v>89</v>
      </c>
      <c r="G458" s="83">
        <v>1000000</v>
      </c>
      <c r="H458" s="79">
        <v>1000000</v>
      </c>
      <c r="I458" s="28"/>
      <c r="J458" s="28"/>
      <c r="K458" s="10">
        <v>-1000000</v>
      </c>
      <c r="L458" s="46"/>
      <c r="M458" s="104">
        <f>K458+J458+I458+H458</f>
        <v>0</v>
      </c>
      <c r="N458" s="86"/>
      <c r="O458" s="50">
        <v>1000000</v>
      </c>
      <c r="P458" s="29">
        <v>0</v>
      </c>
      <c r="Q458" s="47">
        <v>0</v>
      </c>
      <c r="R458" s="102"/>
    </row>
    <row r="459" spans="1:18" ht="25.5">
      <c r="A459" s="7" t="s">
        <v>339</v>
      </c>
      <c r="B459" s="27" t="s">
        <v>340</v>
      </c>
      <c r="C459" s="27"/>
      <c r="D459" s="27"/>
      <c r="E459" s="27"/>
      <c r="F459" s="75"/>
      <c r="G459" s="61">
        <f>G460+G740</f>
        <v>357824118.14</v>
      </c>
      <c r="H459" s="51">
        <f>H460+H740</f>
        <v>357824118.14</v>
      </c>
      <c r="I459" s="28"/>
      <c r="J459" s="28"/>
      <c r="K459" s="10">
        <f aca="true" t="shared" si="93" ref="K459:Q459">K460+K740</f>
        <v>1044275</v>
      </c>
      <c r="L459" s="46">
        <f t="shared" si="93"/>
        <v>28119927</v>
      </c>
      <c r="M459" s="61">
        <f t="shared" si="93"/>
        <v>387634789.14</v>
      </c>
      <c r="N459" s="52">
        <f t="shared" si="93"/>
        <v>89215185.63</v>
      </c>
      <c r="O459" s="50">
        <f t="shared" si="93"/>
        <v>358889587.14</v>
      </c>
      <c r="P459" s="29">
        <f t="shared" si="93"/>
        <v>385013361.83</v>
      </c>
      <c r="Q459" s="47">
        <f t="shared" si="93"/>
        <v>394742914.89</v>
      </c>
      <c r="R459" s="102">
        <f aca="true" t="shared" si="94" ref="R459:R522">N459/M459*100</f>
        <v>23.015268012432863</v>
      </c>
    </row>
    <row r="460" spans="1:18" ht="15" outlineLevel="1">
      <c r="A460" s="7" t="s">
        <v>226</v>
      </c>
      <c r="B460" s="27" t="s">
        <v>340</v>
      </c>
      <c r="C460" s="27" t="s">
        <v>227</v>
      </c>
      <c r="D460" s="27"/>
      <c r="E460" s="27"/>
      <c r="F460" s="75"/>
      <c r="G460" s="61">
        <f>G461+G475+G649+G706+G700</f>
        <v>353562618.14</v>
      </c>
      <c r="H460" s="51">
        <f>H461+H475+H649+H706+H700</f>
        <v>353562618.14</v>
      </c>
      <c r="I460" s="28"/>
      <c r="J460" s="28"/>
      <c r="K460" s="10">
        <f>K461+K475+K649+K706+K700</f>
        <v>1044275</v>
      </c>
      <c r="L460" s="46">
        <f>L461+L475+L649+L706+L700</f>
        <v>28119927</v>
      </c>
      <c r="M460" s="61">
        <f>M461+M475+M649+M706+M700</f>
        <v>383373289.14</v>
      </c>
      <c r="N460" s="52">
        <f>N461+N475+N649+N706+N700</f>
        <v>88049690.27</v>
      </c>
      <c r="O460" s="50">
        <f>O461+O475+O649+O706</f>
        <v>354628087.14</v>
      </c>
      <c r="P460" s="29">
        <f>P461+P475+P649+P706</f>
        <v>380751861.83</v>
      </c>
      <c r="Q460" s="47">
        <f>Q461+Q475+Q649+Q706</f>
        <v>390481414.89</v>
      </c>
      <c r="R460" s="102">
        <f t="shared" si="94"/>
        <v>22.967090500101605</v>
      </c>
    </row>
    <row r="461" spans="1:18" ht="15" outlineLevel="2">
      <c r="A461" s="7" t="s">
        <v>341</v>
      </c>
      <c r="B461" s="27" t="s">
        <v>340</v>
      </c>
      <c r="C461" s="27" t="s">
        <v>227</v>
      </c>
      <c r="D461" s="27" t="s">
        <v>77</v>
      </c>
      <c r="E461" s="27"/>
      <c r="F461" s="75"/>
      <c r="G461" s="61">
        <f>G462+G467</f>
        <v>115991364</v>
      </c>
      <c r="H461" s="51">
        <f>H462+H467</f>
        <v>115991364</v>
      </c>
      <c r="I461" s="28"/>
      <c r="J461" s="28"/>
      <c r="K461" s="10"/>
      <c r="L461" s="46"/>
      <c r="M461" s="61">
        <f>M462+M467</f>
        <v>115991364</v>
      </c>
      <c r="N461" s="52">
        <f>N462+N467</f>
        <v>26800120.74</v>
      </c>
      <c r="O461" s="50">
        <f>O462+O467</f>
        <v>115991364</v>
      </c>
      <c r="P461" s="29">
        <f>P462+P467</f>
        <v>108602600</v>
      </c>
      <c r="Q461" s="47">
        <f>Q462+Q467</f>
        <v>108602600</v>
      </c>
      <c r="R461" s="102">
        <f t="shared" si="94"/>
        <v>23.10527250977064</v>
      </c>
    </row>
    <row r="462" spans="1:18" ht="15" outlineLevel="3">
      <c r="A462" s="7" t="s">
        <v>342</v>
      </c>
      <c r="B462" s="27" t="s">
        <v>340</v>
      </c>
      <c r="C462" s="27" t="s">
        <v>227</v>
      </c>
      <c r="D462" s="27" t="s">
        <v>77</v>
      </c>
      <c r="E462" s="27" t="s">
        <v>343</v>
      </c>
      <c r="F462" s="75"/>
      <c r="G462" s="61">
        <f>G463</f>
        <v>115820364</v>
      </c>
      <c r="H462" s="51">
        <f>H463</f>
        <v>115820364</v>
      </c>
      <c r="I462" s="28"/>
      <c r="J462" s="28"/>
      <c r="K462" s="10"/>
      <c r="L462" s="46"/>
      <c r="M462" s="61">
        <f aca="true" t="shared" si="95" ref="M462:Q463">M463</f>
        <v>115820364</v>
      </c>
      <c r="N462" s="52">
        <f t="shared" si="95"/>
        <v>26750890</v>
      </c>
      <c r="O462" s="50">
        <f t="shared" si="95"/>
        <v>115820364</v>
      </c>
      <c r="P462" s="29">
        <f t="shared" si="95"/>
        <v>108431600</v>
      </c>
      <c r="Q462" s="47">
        <f t="shared" si="95"/>
        <v>108431600</v>
      </c>
      <c r="R462" s="102">
        <f t="shared" si="94"/>
        <v>23.096879578102516</v>
      </c>
    </row>
    <row r="463" spans="1:18" ht="25.5" outlineLevel="4">
      <c r="A463" s="7" t="s">
        <v>231</v>
      </c>
      <c r="B463" s="27" t="s">
        <v>340</v>
      </c>
      <c r="C463" s="27" t="s">
        <v>227</v>
      </c>
      <c r="D463" s="27" t="s">
        <v>77</v>
      </c>
      <c r="E463" s="27" t="s">
        <v>344</v>
      </c>
      <c r="F463" s="75"/>
      <c r="G463" s="61">
        <f>G464</f>
        <v>115820364</v>
      </c>
      <c r="H463" s="51">
        <f>H464</f>
        <v>115820364</v>
      </c>
      <c r="I463" s="28"/>
      <c r="J463" s="28"/>
      <c r="K463" s="10"/>
      <c r="L463" s="46"/>
      <c r="M463" s="61">
        <f t="shared" si="95"/>
        <v>115820364</v>
      </c>
      <c r="N463" s="52">
        <f t="shared" si="95"/>
        <v>26750890</v>
      </c>
      <c r="O463" s="50">
        <f t="shared" si="95"/>
        <v>115820364</v>
      </c>
      <c r="P463" s="29">
        <f t="shared" si="95"/>
        <v>108431600</v>
      </c>
      <c r="Q463" s="47">
        <f t="shared" si="95"/>
        <v>108431600</v>
      </c>
      <c r="R463" s="102">
        <f t="shared" si="94"/>
        <v>23.096879578102516</v>
      </c>
    </row>
    <row r="464" spans="1:18" ht="51" outlineLevel="4">
      <c r="A464" s="31" t="s">
        <v>47</v>
      </c>
      <c r="B464" s="27" t="s">
        <v>340</v>
      </c>
      <c r="C464" s="27" t="s">
        <v>227</v>
      </c>
      <c r="D464" s="27" t="s">
        <v>77</v>
      </c>
      <c r="E464" s="27" t="s">
        <v>344</v>
      </c>
      <c r="F464" s="75" t="s">
        <v>20</v>
      </c>
      <c r="G464" s="61">
        <f>G466</f>
        <v>115820364</v>
      </c>
      <c r="H464" s="51">
        <f>H466</f>
        <v>115820364</v>
      </c>
      <c r="I464" s="28"/>
      <c r="J464" s="28"/>
      <c r="K464" s="10"/>
      <c r="L464" s="46"/>
      <c r="M464" s="61">
        <f>M466</f>
        <v>115820364</v>
      </c>
      <c r="N464" s="52">
        <f>N466</f>
        <v>26750890</v>
      </c>
      <c r="O464" s="50">
        <f>O466</f>
        <v>115820364</v>
      </c>
      <c r="P464" s="29">
        <f>P466</f>
        <v>108431600</v>
      </c>
      <c r="Q464" s="47">
        <f>Q466</f>
        <v>108431600</v>
      </c>
      <c r="R464" s="102">
        <f t="shared" si="94"/>
        <v>23.096879578102516</v>
      </c>
    </row>
    <row r="465" spans="1:19" s="15" customFormat="1" ht="25.5" outlineLevel="4">
      <c r="A465" s="7" t="s">
        <v>487</v>
      </c>
      <c r="B465" s="27" t="s">
        <v>340</v>
      </c>
      <c r="C465" s="27" t="s">
        <v>227</v>
      </c>
      <c r="D465" s="27" t="s">
        <v>77</v>
      </c>
      <c r="E465" s="27" t="s">
        <v>344</v>
      </c>
      <c r="F465" s="75" t="s">
        <v>486</v>
      </c>
      <c r="G465" s="61">
        <f>G466</f>
        <v>115820364</v>
      </c>
      <c r="H465" s="51"/>
      <c r="I465" s="28"/>
      <c r="J465" s="28"/>
      <c r="K465" s="10"/>
      <c r="L465" s="46"/>
      <c r="M465" s="61"/>
      <c r="N465" s="86"/>
      <c r="O465" s="50"/>
      <c r="P465" s="29"/>
      <c r="Q465" s="47"/>
      <c r="R465" s="102"/>
      <c r="S465" s="109"/>
    </row>
    <row r="466" spans="1:18" ht="63.75" outlineLevel="6">
      <c r="A466" s="7" t="s">
        <v>235</v>
      </c>
      <c r="B466" s="27" t="s">
        <v>340</v>
      </c>
      <c r="C466" s="27" t="s">
        <v>227</v>
      </c>
      <c r="D466" s="27" t="s">
        <v>77</v>
      </c>
      <c r="E466" s="27" t="s">
        <v>344</v>
      </c>
      <c r="F466" s="75" t="s">
        <v>236</v>
      </c>
      <c r="G466" s="83">
        <v>115820364</v>
      </c>
      <c r="H466" s="79">
        <v>115820364</v>
      </c>
      <c r="I466" s="28"/>
      <c r="J466" s="28"/>
      <c r="K466" s="10"/>
      <c r="L466" s="46"/>
      <c r="M466" s="61">
        <f>K466+J466+I466+H466+L466</f>
        <v>115820364</v>
      </c>
      <c r="N466" s="86">
        <v>26750890</v>
      </c>
      <c r="O466" s="50">
        <v>115820364</v>
      </c>
      <c r="P466" s="29">
        <v>108431600</v>
      </c>
      <c r="Q466" s="47">
        <v>108431600</v>
      </c>
      <c r="R466" s="102">
        <f t="shared" si="94"/>
        <v>23.096879578102516</v>
      </c>
    </row>
    <row r="467" spans="1:18" ht="15" outlineLevel="3">
      <c r="A467" s="7" t="s">
        <v>116</v>
      </c>
      <c r="B467" s="27" t="s">
        <v>340</v>
      </c>
      <c r="C467" s="27" t="s">
        <v>227</v>
      </c>
      <c r="D467" s="27" t="s">
        <v>77</v>
      </c>
      <c r="E467" s="27" t="s">
        <v>117</v>
      </c>
      <c r="F467" s="75"/>
      <c r="G467" s="61">
        <f>G468</f>
        <v>171000</v>
      </c>
      <c r="H467" s="51">
        <f>H468</f>
        <v>171000</v>
      </c>
      <c r="I467" s="28"/>
      <c r="J467" s="28"/>
      <c r="K467" s="10"/>
      <c r="L467" s="46"/>
      <c r="M467" s="61">
        <f aca="true" t="shared" si="96" ref="M467:Q468">M468</f>
        <v>171000</v>
      </c>
      <c r="N467" s="52">
        <f t="shared" si="96"/>
        <v>49230.74</v>
      </c>
      <c r="O467" s="50">
        <f t="shared" si="96"/>
        <v>171000</v>
      </c>
      <c r="P467" s="29">
        <f t="shared" si="96"/>
        <v>171000</v>
      </c>
      <c r="Q467" s="47">
        <f t="shared" si="96"/>
        <v>171000</v>
      </c>
      <c r="R467" s="102">
        <f t="shared" si="94"/>
        <v>28.789906432748534</v>
      </c>
    </row>
    <row r="468" spans="1:18" ht="127.5" outlineLevel="4">
      <c r="A468" s="7" t="s">
        <v>118</v>
      </c>
      <c r="B468" s="27" t="s">
        <v>340</v>
      </c>
      <c r="C468" s="27" t="s">
        <v>227</v>
      </c>
      <c r="D468" s="27" t="s">
        <v>77</v>
      </c>
      <c r="E468" s="27" t="s">
        <v>119</v>
      </c>
      <c r="F468" s="75"/>
      <c r="G468" s="61">
        <f>G469</f>
        <v>171000</v>
      </c>
      <c r="H468" s="51">
        <f>H469</f>
        <v>171000</v>
      </c>
      <c r="I468" s="28"/>
      <c r="J468" s="28"/>
      <c r="K468" s="10"/>
      <c r="L468" s="46"/>
      <c r="M468" s="61">
        <f t="shared" si="96"/>
        <v>171000</v>
      </c>
      <c r="N468" s="52">
        <f t="shared" si="96"/>
        <v>49230.74</v>
      </c>
      <c r="O468" s="50">
        <f t="shared" si="96"/>
        <v>171000</v>
      </c>
      <c r="P468" s="29">
        <f t="shared" si="96"/>
        <v>171000</v>
      </c>
      <c r="Q468" s="47">
        <f t="shared" si="96"/>
        <v>171000</v>
      </c>
      <c r="R468" s="102">
        <f t="shared" si="94"/>
        <v>28.789906432748534</v>
      </c>
    </row>
    <row r="469" spans="1:18" ht="153" outlineLevel="5">
      <c r="A469" s="7" t="s">
        <v>345</v>
      </c>
      <c r="B469" s="27" t="s">
        <v>340</v>
      </c>
      <c r="C469" s="27" t="s">
        <v>227</v>
      </c>
      <c r="D469" s="27" t="s">
        <v>77</v>
      </c>
      <c r="E469" s="27" t="s">
        <v>346</v>
      </c>
      <c r="F469" s="75"/>
      <c r="G469" s="61">
        <f>G470+G473</f>
        <v>171000</v>
      </c>
      <c r="H469" s="51">
        <f>H470+H473</f>
        <v>171000</v>
      </c>
      <c r="I469" s="28"/>
      <c r="J469" s="28"/>
      <c r="K469" s="10">
        <f>K470+K473</f>
        <v>0</v>
      </c>
      <c r="L469" s="46"/>
      <c r="M469" s="61">
        <f>M470+M473</f>
        <v>171000</v>
      </c>
      <c r="N469" s="52">
        <f>N470+N473</f>
        <v>49230.74</v>
      </c>
      <c r="O469" s="50">
        <f>O470+O473</f>
        <v>171000</v>
      </c>
      <c r="P469" s="29">
        <f>P470+P473</f>
        <v>171000</v>
      </c>
      <c r="Q469" s="47">
        <f>Q470+Q473</f>
        <v>171000</v>
      </c>
      <c r="R469" s="102">
        <f t="shared" si="94"/>
        <v>28.789906432748534</v>
      </c>
    </row>
    <row r="470" spans="1:18" ht="25.5" outlineLevel="5">
      <c r="A470" s="31" t="s">
        <v>48</v>
      </c>
      <c r="B470" s="27" t="s">
        <v>340</v>
      </c>
      <c r="C470" s="27" t="s">
        <v>227</v>
      </c>
      <c r="D470" s="27" t="s">
        <v>77</v>
      </c>
      <c r="E470" s="27" t="s">
        <v>346</v>
      </c>
      <c r="F470" s="75" t="s">
        <v>21</v>
      </c>
      <c r="G470" s="61">
        <f>G472</f>
        <v>171000</v>
      </c>
      <c r="H470" s="51">
        <f>H472</f>
        <v>171000</v>
      </c>
      <c r="I470" s="28"/>
      <c r="J470" s="28"/>
      <c r="K470" s="10">
        <f>K472</f>
        <v>-171000</v>
      </c>
      <c r="L470" s="46"/>
      <c r="M470" s="104">
        <f>M472</f>
        <v>0</v>
      </c>
      <c r="N470" s="86"/>
      <c r="O470" s="50">
        <f>O472</f>
        <v>171000</v>
      </c>
      <c r="P470" s="29">
        <f>P472</f>
        <v>0</v>
      </c>
      <c r="Q470" s="47">
        <f>Q472</f>
        <v>0</v>
      </c>
      <c r="R470" s="102"/>
    </row>
    <row r="471" spans="1:19" s="59" customFormat="1" ht="38.25" outlineLevel="5">
      <c r="A471" s="31" t="s">
        <v>492</v>
      </c>
      <c r="B471" s="27" t="s">
        <v>340</v>
      </c>
      <c r="C471" s="27" t="s">
        <v>227</v>
      </c>
      <c r="D471" s="27" t="s">
        <v>77</v>
      </c>
      <c r="E471" s="27" t="s">
        <v>346</v>
      </c>
      <c r="F471" s="75" t="s">
        <v>491</v>
      </c>
      <c r="G471" s="61">
        <f>G472</f>
        <v>171000</v>
      </c>
      <c r="H471" s="81"/>
      <c r="I471" s="55"/>
      <c r="J471" s="55"/>
      <c r="K471" s="56"/>
      <c r="L471" s="54"/>
      <c r="M471" s="66"/>
      <c r="N471" s="89"/>
      <c r="O471" s="57"/>
      <c r="P471" s="58"/>
      <c r="Q471" s="60"/>
      <c r="R471" s="102"/>
      <c r="S471" s="111"/>
    </row>
    <row r="472" spans="1:18" ht="51" outlineLevel="6">
      <c r="A472" s="7" t="s">
        <v>347</v>
      </c>
      <c r="B472" s="27" t="s">
        <v>340</v>
      </c>
      <c r="C472" s="27" t="s">
        <v>227</v>
      </c>
      <c r="D472" s="27" t="s">
        <v>77</v>
      </c>
      <c r="E472" s="27" t="s">
        <v>346</v>
      </c>
      <c r="F472" s="75" t="s">
        <v>348</v>
      </c>
      <c r="G472" s="83">
        <v>171000</v>
      </c>
      <c r="H472" s="79">
        <v>171000</v>
      </c>
      <c r="I472" s="28"/>
      <c r="J472" s="28"/>
      <c r="K472" s="10">
        <v>-171000</v>
      </c>
      <c r="L472" s="46"/>
      <c r="M472" s="104">
        <f>K472+J472+I472+H472</f>
        <v>0</v>
      </c>
      <c r="N472" s="86"/>
      <c r="O472" s="50">
        <v>171000</v>
      </c>
      <c r="P472" s="29">
        <v>0</v>
      </c>
      <c r="Q472" s="47">
        <v>0</v>
      </c>
      <c r="R472" s="102"/>
    </row>
    <row r="473" spans="1:18" ht="51" outlineLevel="6">
      <c r="A473" s="31" t="s">
        <v>47</v>
      </c>
      <c r="B473" s="27" t="s">
        <v>340</v>
      </c>
      <c r="C473" s="27" t="s">
        <v>227</v>
      </c>
      <c r="D473" s="27" t="s">
        <v>77</v>
      </c>
      <c r="E473" s="27" t="s">
        <v>346</v>
      </c>
      <c r="F473" s="75" t="s">
        <v>20</v>
      </c>
      <c r="G473" s="83"/>
      <c r="H473" s="79"/>
      <c r="I473" s="28"/>
      <c r="J473" s="28"/>
      <c r="K473" s="10">
        <f>K474</f>
        <v>171000</v>
      </c>
      <c r="L473" s="46"/>
      <c r="M473" s="61">
        <f>M474</f>
        <v>171000</v>
      </c>
      <c r="N473" s="52">
        <f>N474</f>
        <v>49230.74</v>
      </c>
      <c r="O473" s="50">
        <f>O474</f>
        <v>0</v>
      </c>
      <c r="P473" s="29">
        <f>P474</f>
        <v>171000</v>
      </c>
      <c r="Q473" s="47">
        <f>Q474</f>
        <v>171000</v>
      </c>
      <c r="R473" s="102">
        <f t="shared" si="94"/>
        <v>28.789906432748534</v>
      </c>
    </row>
    <row r="474" spans="1:18" ht="63.75" outlineLevel="6">
      <c r="A474" s="7" t="s">
        <v>235</v>
      </c>
      <c r="B474" s="27" t="s">
        <v>340</v>
      </c>
      <c r="C474" s="27" t="s">
        <v>227</v>
      </c>
      <c r="D474" s="27" t="s">
        <v>77</v>
      </c>
      <c r="E474" s="27" t="s">
        <v>346</v>
      </c>
      <c r="F474" s="75" t="s">
        <v>236</v>
      </c>
      <c r="G474" s="83"/>
      <c r="H474" s="79"/>
      <c r="I474" s="28"/>
      <c r="J474" s="28"/>
      <c r="K474" s="10">
        <v>171000</v>
      </c>
      <c r="L474" s="46"/>
      <c r="M474" s="61">
        <f>K474+J474+I474+H474+L474</f>
        <v>171000</v>
      </c>
      <c r="N474" s="86">
        <v>49230.74</v>
      </c>
      <c r="O474" s="50"/>
      <c r="P474" s="29">
        <v>171000</v>
      </c>
      <c r="Q474" s="47">
        <v>171000</v>
      </c>
      <c r="R474" s="102">
        <f t="shared" si="94"/>
        <v>28.789906432748534</v>
      </c>
    </row>
    <row r="475" spans="1:18" ht="15" outlineLevel="2">
      <c r="A475" s="7" t="s">
        <v>228</v>
      </c>
      <c r="B475" s="27" t="s">
        <v>340</v>
      </c>
      <c r="C475" s="27" t="s">
        <v>227</v>
      </c>
      <c r="D475" s="27" t="s">
        <v>210</v>
      </c>
      <c r="E475" s="27"/>
      <c r="F475" s="75"/>
      <c r="G475" s="61">
        <f>G476+G526+G538+G542+G592</f>
        <v>213503944.14</v>
      </c>
      <c r="H475" s="51">
        <f>H476+H526+H538+H542+H592</f>
        <v>213503944.14</v>
      </c>
      <c r="I475" s="28"/>
      <c r="J475" s="28"/>
      <c r="K475" s="10"/>
      <c r="L475" s="46">
        <f aca="true" t="shared" si="97" ref="L475:Q475">L476+L526+L538+L542+L592</f>
        <v>27524327</v>
      </c>
      <c r="M475" s="61">
        <f t="shared" si="97"/>
        <v>241028271.14</v>
      </c>
      <c r="N475" s="52">
        <f t="shared" si="97"/>
        <v>54724691.26</v>
      </c>
      <c r="O475" s="51">
        <f t="shared" si="97"/>
        <v>213503944.14</v>
      </c>
      <c r="P475" s="10">
        <f t="shared" si="97"/>
        <v>249802661.82999998</v>
      </c>
      <c r="Q475" s="46">
        <f t="shared" si="97"/>
        <v>259532214.89</v>
      </c>
      <c r="R475" s="102">
        <f t="shared" si="94"/>
        <v>22.704677339785363</v>
      </c>
    </row>
    <row r="476" spans="1:18" ht="38.25" outlineLevel="3">
      <c r="A476" s="7" t="s">
        <v>349</v>
      </c>
      <c r="B476" s="27" t="s">
        <v>340</v>
      </c>
      <c r="C476" s="27" t="s">
        <v>227</v>
      </c>
      <c r="D476" s="27" t="s">
        <v>210</v>
      </c>
      <c r="E476" s="27" t="s">
        <v>350</v>
      </c>
      <c r="F476" s="75"/>
      <c r="G476" s="61">
        <f>G477</f>
        <v>41878000</v>
      </c>
      <c r="H476" s="51">
        <f>H477</f>
        <v>41878000</v>
      </c>
      <c r="I476" s="28"/>
      <c r="J476" s="28"/>
      <c r="K476" s="10"/>
      <c r="L476" s="46"/>
      <c r="M476" s="61">
        <f>M477</f>
        <v>41878000</v>
      </c>
      <c r="N476" s="52">
        <f>N477</f>
        <v>13795931</v>
      </c>
      <c r="O476" s="50">
        <f>O477</f>
        <v>41878000</v>
      </c>
      <c r="P476" s="29">
        <f>P477</f>
        <v>41719400</v>
      </c>
      <c r="Q476" s="47">
        <f>Q477</f>
        <v>41719400</v>
      </c>
      <c r="R476" s="102">
        <f t="shared" si="94"/>
        <v>32.94314675963513</v>
      </c>
    </row>
    <row r="477" spans="1:18" ht="25.5" outlineLevel="3">
      <c r="A477" s="7" t="s">
        <v>231</v>
      </c>
      <c r="B477" s="27" t="s">
        <v>340</v>
      </c>
      <c r="C477" s="27" t="s">
        <v>227</v>
      </c>
      <c r="D477" s="27" t="s">
        <v>210</v>
      </c>
      <c r="E477" s="27" t="s">
        <v>352</v>
      </c>
      <c r="F477" s="75"/>
      <c r="G477" s="61">
        <f>G478+G482+G486+G490+G494+G498+G502+G506+G510+G514+G518+G522</f>
        <v>41878000</v>
      </c>
      <c r="H477" s="51">
        <f>H478+H482+H486+H490+H494+H498+H502+H506+H510+H514+H518+H522</f>
        <v>41878000</v>
      </c>
      <c r="I477" s="28"/>
      <c r="J477" s="28"/>
      <c r="K477" s="10"/>
      <c r="L477" s="46"/>
      <c r="M477" s="61">
        <f>M478+M482+M486+M490+M494+M498+M502+M506+M510+M514+M518+M522</f>
        <v>41878000</v>
      </c>
      <c r="N477" s="52">
        <f>N478+N482+N486+N490+N494+N498+N502+N506+N510+N514+N518+N522</f>
        <v>13795931</v>
      </c>
      <c r="O477" s="50">
        <f>O478+O482+O486+O490+O494+O498+O502+O506+O510+O514+O518+O522</f>
        <v>41878000</v>
      </c>
      <c r="P477" s="29">
        <f>P478+P482+P486+P490+P494+P498+P502+P506+P510+P514+P518+P522</f>
        <v>41719400</v>
      </c>
      <c r="Q477" s="47">
        <f>Q478+Q482+Q486+Q490+Q494+Q498+Q502+Q506+Q510+Q514+Q518+Q522</f>
        <v>41719400</v>
      </c>
      <c r="R477" s="102">
        <f t="shared" si="94"/>
        <v>32.94314675963513</v>
      </c>
    </row>
    <row r="478" spans="1:18" ht="51" outlineLevel="4">
      <c r="A478" s="7" t="s">
        <v>351</v>
      </c>
      <c r="B478" s="27" t="s">
        <v>340</v>
      </c>
      <c r="C478" s="27" t="s">
        <v>227</v>
      </c>
      <c r="D478" s="27" t="s">
        <v>210</v>
      </c>
      <c r="E478" s="27" t="s">
        <v>352</v>
      </c>
      <c r="F478" s="75"/>
      <c r="G478" s="61">
        <f>G479</f>
        <v>7053800</v>
      </c>
      <c r="H478" s="51">
        <f>H479</f>
        <v>7053800</v>
      </c>
      <c r="I478" s="28"/>
      <c r="J478" s="28"/>
      <c r="K478" s="10"/>
      <c r="L478" s="46"/>
      <c r="M478" s="61">
        <f>M479</f>
        <v>7053800</v>
      </c>
      <c r="N478" s="52">
        <f>N479</f>
        <v>2048575</v>
      </c>
      <c r="O478" s="50">
        <f>O479</f>
        <v>7053800</v>
      </c>
      <c r="P478" s="29">
        <f>P479</f>
        <v>7053800</v>
      </c>
      <c r="Q478" s="47">
        <f>Q479</f>
        <v>7053800</v>
      </c>
      <c r="R478" s="102">
        <f t="shared" si="94"/>
        <v>29.042147494967253</v>
      </c>
    </row>
    <row r="479" spans="1:18" ht="51" outlineLevel="4">
      <c r="A479" s="31" t="s">
        <v>47</v>
      </c>
      <c r="B479" s="27" t="s">
        <v>340</v>
      </c>
      <c r="C479" s="27" t="s">
        <v>227</v>
      </c>
      <c r="D479" s="27" t="s">
        <v>210</v>
      </c>
      <c r="E479" s="27" t="s">
        <v>352</v>
      </c>
      <c r="F479" s="75" t="s">
        <v>20</v>
      </c>
      <c r="G479" s="61">
        <f>G481</f>
        <v>7053800</v>
      </c>
      <c r="H479" s="51">
        <f>H481</f>
        <v>7053800</v>
      </c>
      <c r="I479" s="28"/>
      <c r="J479" s="28"/>
      <c r="K479" s="10"/>
      <c r="L479" s="46"/>
      <c r="M479" s="61">
        <f>M481</f>
        <v>7053800</v>
      </c>
      <c r="N479" s="52">
        <f>N481</f>
        <v>2048575</v>
      </c>
      <c r="O479" s="50">
        <f>O481</f>
        <v>7053800</v>
      </c>
      <c r="P479" s="29">
        <f>P481</f>
        <v>7053800</v>
      </c>
      <c r="Q479" s="47">
        <f>Q481</f>
        <v>7053800</v>
      </c>
      <c r="R479" s="102">
        <f t="shared" si="94"/>
        <v>29.042147494967253</v>
      </c>
    </row>
    <row r="480" spans="1:19" s="15" customFormat="1" ht="25.5" outlineLevel="4">
      <c r="A480" s="7" t="s">
        <v>487</v>
      </c>
      <c r="B480" s="27" t="s">
        <v>340</v>
      </c>
      <c r="C480" s="27" t="s">
        <v>227</v>
      </c>
      <c r="D480" s="27" t="s">
        <v>210</v>
      </c>
      <c r="E480" s="27" t="s">
        <v>352</v>
      </c>
      <c r="F480" s="75" t="s">
        <v>486</v>
      </c>
      <c r="G480" s="61">
        <f>G481</f>
        <v>7053800</v>
      </c>
      <c r="H480" s="51"/>
      <c r="I480" s="28"/>
      <c r="J480" s="28"/>
      <c r="K480" s="10"/>
      <c r="L480" s="46"/>
      <c r="M480" s="61"/>
      <c r="N480" s="86"/>
      <c r="O480" s="50"/>
      <c r="P480" s="29"/>
      <c r="Q480" s="47"/>
      <c r="R480" s="102"/>
      <c r="S480" s="109"/>
    </row>
    <row r="481" spans="1:18" ht="63.75" outlineLevel="6">
      <c r="A481" s="7" t="s">
        <v>235</v>
      </c>
      <c r="B481" s="27" t="s">
        <v>340</v>
      </c>
      <c r="C481" s="27" t="s">
        <v>227</v>
      </c>
      <c r="D481" s="27" t="s">
        <v>210</v>
      </c>
      <c r="E481" s="27" t="s">
        <v>352</v>
      </c>
      <c r="F481" s="75" t="s">
        <v>236</v>
      </c>
      <c r="G481" s="83">
        <v>7053800</v>
      </c>
      <c r="H481" s="79">
        <v>7053800</v>
      </c>
      <c r="I481" s="28"/>
      <c r="J481" s="28"/>
      <c r="K481" s="10"/>
      <c r="L481" s="46"/>
      <c r="M481" s="61">
        <f>K481+J481+I481+H481+L481</f>
        <v>7053800</v>
      </c>
      <c r="N481" s="86">
        <v>2048575</v>
      </c>
      <c r="O481" s="50">
        <v>7053800</v>
      </c>
      <c r="P481" s="29">
        <v>7053800</v>
      </c>
      <c r="Q481" s="47">
        <v>7053800</v>
      </c>
      <c r="R481" s="102">
        <f t="shared" si="94"/>
        <v>29.042147494967253</v>
      </c>
    </row>
    <row r="482" spans="1:18" ht="38.25" outlineLevel="5">
      <c r="A482" s="7" t="s">
        <v>353</v>
      </c>
      <c r="B482" s="27" t="s">
        <v>340</v>
      </c>
      <c r="C482" s="27" t="s">
        <v>227</v>
      </c>
      <c r="D482" s="27" t="s">
        <v>210</v>
      </c>
      <c r="E482" s="27" t="s">
        <v>354</v>
      </c>
      <c r="F482" s="75"/>
      <c r="G482" s="61">
        <f>G483</f>
        <v>3413000</v>
      </c>
      <c r="H482" s="51">
        <f>H483</f>
        <v>3413000</v>
      </c>
      <c r="I482" s="28"/>
      <c r="J482" s="28"/>
      <c r="K482" s="10"/>
      <c r="L482" s="46"/>
      <c r="M482" s="61">
        <f>M483</f>
        <v>3413000</v>
      </c>
      <c r="N482" s="52">
        <f>N483</f>
        <v>1307440</v>
      </c>
      <c r="O482" s="50">
        <f>O483</f>
        <v>3413000</v>
      </c>
      <c r="P482" s="29">
        <f>P483</f>
        <v>3413000</v>
      </c>
      <c r="Q482" s="47">
        <f>Q483</f>
        <v>3413000</v>
      </c>
      <c r="R482" s="102">
        <f t="shared" si="94"/>
        <v>38.30764723117492</v>
      </c>
    </row>
    <row r="483" spans="1:18" ht="51" outlineLevel="5">
      <c r="A483" s="31" t="s">
        <v>47</v>
      </c>
      <c r="B483" s="27" t="s">
        <v>340</v>
      </c>
      <c r="C483" s="27" t="s">
        <v>227</v>
      </c>
      <c r="D483" s="27" t="s">
        <v>210</v>
      </c>
      <c r="E483" s="27" t="s">
        <v>354</v>
      </c>
      <c r="F483" s="75" t="s">
        <v>20</v>
      </c>
      <c r="G483" s="61">
        <f>G485</f>
        <v>3413000</v>
      </c>
      <c r="H483" s="51">
        <f>H485</f>
        <v>3413000</v>
      </c>
      <c r="I483" s="28"/>
      <c r="J483" s="28"/>
      <c r="K483" s="10"/>
      <c r="L483" s="46"/>
      <c r="M483" s="61">
        <f>M485</f>
        <v>3413000</v>
      </c>
      <c r="N483" s="52">
        <f>N485</f>
        <v>1307440</v>
      </c>
      <c r="O483" s="50">
        <f>O485</f>
        <v>3413000</v>
      </c>
      <c r="P483" s="29">
        <f>P485</f>
        <v>3413000</v>
      </c>
      <c r="Q483" s="47">
        <f>Q485</f>
        <v>3413000</v>
      </c>
      <c r="R483" s="102">
        <f t="shared" si="94"/>
        <v>38.30764723117492</v>
      </c>
    </row>
    <row r="484" spans="1:19" s="15" customFormat="1" ht="25.5" outlineLevel="5">
      <c r="A484" s="7" t="s">
        <v>487</v>
      </c>
      <c r="B484" s="27" t="s">
        <v>340</v>
      </c>
      <c r="C484" s="27" t="s">
        <v>227</v>
      </c>
      <c r="D484" s="27" t="s">
        <v>210</v>
      </c>
      <c r="E484" s="27" t="s">
        <v>354</v>
      </c>
      <c r="F484" s="75" t="s">
        <v>486</v>
      </c>
      <c r="G484" s="61">
        <f>G485</f>
        <v>3413000</v>
      </c>
      <c r="H484" s="51"/>
      <c r="I484" s="28"/>
      <c r="J484" s="28"/>
      <c r="K484" s="10"/>
      <c r="L484" s="46"/>
      <c r="M484" s="61"/>
      <c r="N484" s="86"/>
      <c r="O484" s="50"/>
      <c r="P484" s="29"/>
      <c r="Q484" s="47"/>
      <c r="R484" s="102"/>
      <c r="S484" s="109"/>
    </row>
    <row r="485" spans="1:18" ht="63.75" outlineLevel="6">
      <c r="A485" s="7" t="s">
        <v>235</v>
      </c>
      <c r="B485" s="27" t="s">
        <v>340</v>
      </c>
      <c r="C485" s="27" t="s">
        <v>227</v>
      </c>
      <c r="D485" s="27" t="s">
        <v>210</v>
      </c>
      <c r="E485" s="27" t="s">
        <v>354</v>
      </c>
      <c r="F485" s="75" t="s">
        <v>236</v>
      </c>
      <c r="G485" s="83">
        <v>3413000</v>
      </c>
      <c r="H485" s="79">
        <v>3413000</v>
      </c>
      <c r="I485" s="28"/>
      <c r="J485" s="28"/>
      <c r="K485" s="10"/>
      <c r="L485" s="46"/>
      <c r="M485" s="61">
        <f>K485+J485+I485+H485+L485</f>
        <v>3413000</v>
      </c>
      <c r="N485" s="86">
        <v>1307440</v>
      </c>
      <c r="O485" s="50">
        <v>3413000</v>
      </c>
      <c r="P485" s="29">
        <v>3413000</v>
      </c>
      <c r="Q485" s="47">
        <v>3413000</v>
      </c>
      <c r="R485" s="102">
        <f t="shared" si="94"/>
        <v>38.30764723117492</v>
      </c>
    </row>
    <row r="486" spans="1:18" ht="38.25" outlineLevel="5">
      <c r="A486" s="7" t="s">
        <v>355</v>
      </c>
      <c r="B486" s="27" t="s">
        <v>340</v>
      </c>
      <c r="C486" s="27" t="s">
        <v>227</v>
      </c>
      <c r="D486" s="27" t="s">
        <v>210</v>
      </c>
      <c r="E486" s="27" t="s">
        <v>356</v>
      </c>
      <c r="F486" s="75"/>
      <c r="G486" s="61">
        <f>G487</f>
        <v>2525700</v>
      </c>
      <c r="H486" s="51">
        <f>H487</f>
        <v>2525700</v>
      </c>
      <c r="I486" s="28"/>
      <c r="J486" s="28"/>
      <c r="K486" s="10"/>
      <c r="L486" s="46"/>
      <c r="M486" s="61">
        <f>M487</f>
        <v>2525700</v>
      </c>
      <c r="N486" s="52">
        <f>N487</f>
        <v>827270</v>
      </c>
      <c r="O486" s="50">
        <f>O487</f>
        <v>2525700</v>
      </c>
      <c r="P486" s="29">
        <f>P487</f>
        <v>2525700</v>
      </c>
      <c r="Q486" s="47">
        <f>Q487</f>
        <v>2525700</v>
      </c>
      <c r="R486" s="102">
        <f t="shared" si="94"/>
        <v>32.75408797561072</v>
      </c>
    </row>
    <row r="487" spans="1:18" ht="51" outlineLevel="5">
      <c r="A487" s="31" t="s">
        <v>47</v>
      </c>
      <c r="B487" s="27" t="s">
        <v>340</v>
      </c>
      <c r="C487" s="27" t="s">
        <v>227</v>
      </c>
      <c r="D487" s="27" t="s">
        <v>210</v>
      </c>
      <c r="E487" s="27" t="s">
        <v>356</v>
      </c>
      <c r="F487" s="75" t="s">
        <v>20</v>
      </c>
      <c r="G487" s="61">
        <f>G489</f>
        <v>2525700</v>
      </c>
      <c r="H487" s="51">
        <f>H489</f>
        <v>2525700</v>
      </c>
      <c r="I487" s="28"/>
      <c r="J487" s="28"/>
      <c r="K487" s="10"/>
      <c r="L487" s="46"/>
      <c r="M487" s="61">
        <f>M489</f>
        <v>2525700</v>
      </c>
      <c r="N487" s="52">
        <f>N489</f>
        <v>827270</v>
      </c>
      <c r="O487" s="50">
        <f>O489</f>
        <v>2525700</v>
      </c>
      <c r="P487" s="29">
        <f>P489</f>
        <v>2525700</v>
      </c>
      <c r="Q487" s="47">
        <f>Q489</f>
        <v>2525700</v>
      </c>
      <c r="R487" s="102">
        <f t="shared" si="94"/>
        <v>32.75408797561072</v>
      </c>
    </row>
    <row r="488" spans="1:19" s="15" customFormat="1" ht="25.5" outlineLevel="5">
      <c r="A488" s="7" t="s">
        <v>487</v>
      </c>
      <c r="B488" s="27" t="s">
        <v>340</v>
      </c>
      <c r="C488" s="27" t="s">
        <v>227</v>
      </c>
      <c r="D488" s="27" t="s">
        <v>210</v>
      </c>
      <c r="E488" s="27" t="s">
        <v>356</v>
      </c>
      <c r="F488" s="75" t="s">
        <v>486</v>
      </c>
      <c r="G488" s="61">
        <f>G489</f>
        <v>2525700</v>
      </c>
      <c r="H488" s="51"/>
      <c r="I488" s="28"/>
      <c r="J488" s="28"/>
      <c r="K488" s="10"/>
      <c r="L488" s="46"/>
      <c r="M488" s="61"/>
      <c r="N488" s="86"/>
      <c r="O488" s="50"/>
      <c r="P488" s="29"/>
      <c r="Q488" s="47"/>
      <c r="R488" s="102"/>
      <c r="S488" s="109"/>
    </row>
    <row r="489" spans="1:18" ht="63.75" outlineLevel="6">
      <c r="A489" s="7" t="s">
        <v>235</v>
      </c>
      <c r="B489" s="27" t="s">
        <v>340</v>
      </c>
      <c r="C489" s="27" t="s">
        <v>227</v>
      </c>
      <c r="D489" s="27" t="s">
        <v>210</v>
      </c>
      <c r="E489" s="27" t="s">
        <v>356</v>
      </c>
      <c r="F489" s="75" t="s">
        <v>236</v>
      </c>
      <c r="G489" s="83">
        <v>2525700</v>
      </c>
      <c r="H489" s="79">
        <v>2525700</v>
      </c>
      <c r="I489" s="28"/>
      <c r="J489" s="28"/>
      <c r="K489" s="10"/>
      <c r="L489" s="46"/>
      <c r="M489" s="61">
        <f>K489+J489+I489+H489+L489</f>
        <v>2525700</v>
      </c>
      <c r="N489" s="86">
        <v>827270</v>
      </c>
      <c r="O489" s="50">
        <v>2525700</v>
      </c>
      <c r="P489" s="29">
        <v>2525700</v>
      </c>
      <c r="Q489" s="47">
        <v>2525700</v>
      </c>
      <c r="R489" s="102">
        <f t="shared" si="94"/>
        <v>32.75408797561072</v>
      </c>
    </row>
    <row r="490" spans="1:18" ht="38.25" outlineLevel="5">
      <c r="A490" s="7" t="s">
        <v>357</v>
      </c>
      <c r="B490" s="27" t="s">
        <v>340</v>
      </c>
      <c r="C490" s="27" t="s">
        <v>227</v>
      </c>
      <c r="D490" s="27" t="s">
        <v>210</v>
      </c>
      <c r="E490" s="27" t="s">
        <v>358</v>
      </c>
      <c r="F490" s="75"/>
      <c r="G490" s="61">
        <f>G491</f>
        <v>4220500</v>
      </c>
      <c r="H490" s="51">
        <f>H491</f>
        <v>4220500</v>
      </c>
      <c r="I490" s="28"/>
      <c r="J490" s="28"/>
      <c r="K490" s="10"/>
      <c r="L490" s="46"/>
      <c r="M490" s="61">
        <f>M491</f>
        <v>4220500</v>
      </c>
      <c r="N490" s="52">
        <f>N491</f>
        <v>1309713</v>
      </c>
      <c r="O490" s="50">
        <f>O491</f>
        <v>4220500</v>
      </c>
      <c r="P490" s="29">
        <f>P491</f>
        <v>4220500</v>
      </c>
      <c r="Q490" s="47">
        <f>Q491</f>
        <v>4220500</v>
      </c>
      <c r="R490" s="102">
        <f t="shared" si="94"/>
        <v>31.03217628243099</v>
      </c>
    </row>
    <row r="491" spans="1:18" ht="51" outlineLevel="5">
      <c r="A491" s="31" t="s">
        <v>47</v>
      </c>
      <c r="B491" s="27" t="s">
        <v>340</v>
      </c>
      <c r="C491" s="27" t="s">
        <v>227</v>
      </c>
      <c r="D491" s="27" t="s">
        <v>210</v>
      </c>
      <c r="E491" s="27" t="s">
        <v>358</v>
      </c>
      <c r="F491" s="75" t="s">
        <v>20</v>
      </c>
      <c r="G491" s="61">
        <f>G493</f>
        <v>4220500</v>
      </c>
      <c r="H491" s="51">
        <f>H493</f>
        <v>4220500</v>
      </c>
      <c r="I491" s="28"/>
      <c r="J491" s="28"/>
      <c r="K491" s="10"/>
      <c r="L491" s="46"/>
      <c r="M491" s="61">
        <f>M493</f>
        <v>4220500</v>
      </c>
      <c r="N491" s="52">
        <f>N493</f>
        <v>1309713</v>
      </c>
      <c r="O491" s="50">
        <f>O493</f>
        <v>4220500</v>
      </c>
      <c r="P491" s="29">
        <f>P493</f>
        <v>4220500</v>
      </c>
      <c r="Q491" s="47">
        <f>Q493</f>
        <v>4220500</v>
      </c>
      <c r="R491" s="102">
        <f t="shared" si="94"/>
        <v>31.03217628243099</v>
      </c>
    </row>
    <row r="492" spans="1:19" s="15" customFormat="1" ht="25.5" outlineLevel="5">
      <c r="A492" s="7" t="s">
        <v>487</v>
      </c>
      <c r="B492" s="27" t="s">
        <v>340</v>
      </c>
      <c r="C492" s="27" t="s">
        <v>227</v>
      </c>
      <c r="D492" s="27" t="s">
        <v>210</v>
      </c>
      <c r="E492" s="27" t="s">
        <v>358</v>
      </c>
      <c r="F492" s="75" t="s">
        <v>486</v>
      </c>
      <c r="G492" s="61">
        <f>G493</f>
        <v>4220500</v>
      </c>
      <c r="H492" s="51"/>
      <c r="I492" s="28"/>
      <c r="J492" s="28"/>
      <c r="K492" s="10"/>
      <c r="L492" s="46"/>
      <c r="M492" s="61"/>
      <c r="N492" s="86"/>
      <c r="O492" s="50"/>
      <c r="P492" s="29"/>
      <c r="Q492" s="47"/>
      <c r="R492" s="102"/>
      <c r="S492" s="109"/>
    </row>
    <row r="493" spans="1:18" ht="63.75" outlineLevel="6">
      <c r="A493" s="7" t="s">
        <v>235</v>
      </c>
      <c r="B493" s="27" t="s">
        <v>340</v>
      </c>
      <c r="C493" s="27" t="s">
        <v>227</v>
      </c>
      <c r="D493" s="27" t="s">
        <v>210</v>
      </c>
      <c r="E493" s="27" t="s">
        <v>358</v>
      </c>
      <c r="F493" s="75" t="s">
        <v>236</v>
      </c>
      <c r="G493" s="83">
        <v>4220500</v>
      </c>
      <c r="H493" s="79">
        <v>4220500</v>
      </c>
      <c r="I493" s="28"/>
      <c r="J493" s="28"/>
      <c r="K493" s="10"/>
      <c r="L493" s="46"/>
      <c r="M493" s="61">
        <f>K493+J493+I493+H493+L493</f>
        <v>4220500</v>
      </c>
      <c r="N493" s="86">
        <v>1309713</v>
      </c>
      <c r="O493" s="50">
        <v>4220500</v>
      </c>
      <c r="P493" s="29">
        <v>4220500</v>
      </c>
      <c r="Q493" s="47">
        <v>4220500</v>
      </c>
      <c r="R493" s="102">
        <f t="shared" si="94"/>
        <v>31.03217628243099</v>
      </c>
    </row>
    <row r="494" spans="1:18" ht="38.25" outlineLevel="5">
      <c r="A494" s="7" t="s">
        <v>359</v>
      </c>
      <c r="B494" s="27" t="s">
        <v>340</v>
      </c>
      <c r="C494" s="27" t="s">
        <v>227</v>
      </c>
      <c r="D494" s="27" t="s">
        <v>210</v>
      </c>
      <c r="E494" s="27" t="s">
        <v>360</v>
      </c>
      <c r="F494" s="75"/>
      <c r="G494" s="61">
        <f>G495</f>
        <v>2371100</v>
      </c>
      <c r="H494" s="51">
        <f>H495</f>
        <v>2371100</v>
      </c>
      <c r="I494" s="28"/>
      <c r="J494" s="28"/>
      <c r="K494" s="10"/>
      <c r="L494" s="46"/>
      <c r="M494" s="61">
        <f>M495</f>
        <v>2371100</v>
      </c>
      <c r="N494" s="52">
        <f>N495</f>
        <v>883675</v>
      </c>
      <c r="O494" s="50">
        <f>O495</f>
        <v>2371100</v>
      </c>
      <c r="P494" s="29">
        <f>P495</f>
        <v>2329300</v>
      </c>
      <c r="Q494" s="47">
        <f>Q495</f>
        <v>2329300</v>
      </c>
      <c r="R494" s="102">
        <f t="shared" si="94"/>
        <v>37.268567331618236</v>
      </c>
    </row>
    <row r="495" spans="1:18" ht="51" outlineLevel="5">
      <c r="A495" s="31" t="s">
        <v>47</v>
      </c>
      <c r="B495" s="27" t="s">
        <v>340</v>
      </c>
      <c r="C495" s="27" t="s">
        <v>227</v>
      </c>
      <c r="D495" s="27" t="s">
        <v>210</v>
      </c>
      <c r="E495" s="27" t="s">
        <v>360</v>
      </c>
      <c r="F495" s="75" t="s">
        <v>20</v>
      </c>
      <c r="G495" s="61">
        <f>G497</f>
        <v>2371100</v>
      </c>
      <c r="H495" s="51">
        <f>H497</f>
        <v>2371100</v>
      </c>
      <c r="I495" s="28"/>
      <c r="J495" s="28"/>
      <c r="K495" s="10"/>
      <c r="L495" s="46"/>
      <c r="M495" s="61">
        <f>M497</f>
        <v>2371100</v>
      </c>
      <c r="N495" s="52">
        <f>N497</f>
        <v>883675</v>
      </c>
      <c r="O495" s="50">
        <f>O497</f>
        <v>2371100</v>
      </c>
      <c r="P495" s="29">
        <f>P497</f>
        <v>2329300</v>
      </c>
      <c r="Q495" s="47">
        <f>Q497</f>
        <v>2329300</v>
      </c>
      <c r="R495" s="102">
        <f t="shared" si="94"/>
        <v>37.268567331618236</v>
      </c>
    </row>
    <row r="496" spans="1:19" s="15" customFormat="1" ht="25.5" outlineLevel="5">
      <c r="A496" s="7" t="s">
        <v>487</v>
      </c>
      <c r="B496" s="27" t="s">
        <v>340</v>
      </c>
      <c r="C496" s="27" t="s">
        <v>227</v>
      </c>
      <c r="D496" s="27" t="s">
        <v>210</v>
      </c>
      <c r="E496" s="27" t="s">
        <v>360</v>
      </c>
      <c r="F496" s="75" t="s">
        <v>486</v>
      </c>
      <c r="G496" s="61">
        <f>G497</f>
        <v>2371100</v>
      </c>
      <c r="H496" s="51"/>
      <c r="I496" s="28"/>
      <c r="J496" s="28"/>
      <c r="K496" s="10"/>
      <c r="L496" s="46"/>
      <c r="M496" s="61"/>
      <c r="N496" s="86"/>
      <c r="O496" s="50"/>
      <c r="P496" s="29"/>
      <c r="Q496" s="47"/>
      <c r="R496" s="102"/>
      <c r="S496" s="109"/>
    </row>
    <row r="497" spans="1:18" ht="63.75" outlineLevel="6">
      <c r="A497" s="7" t="s">
        <v>235</v>
      </c>
      <c r="B497" s="27" t="s">
        <v>340</v>
      </c>
      <c r="C497" s="27" t="s">
        <v>227</v>
      </c>
      <c r="D497" s="27" t="s">
        <v>210</v>
      </c>
      <c r="E497" s="27" t="s">
        <v>360</v>
      </c>
      <c r="F497" s="75" t="s">
        <v>236</v>
      </c>
      <c r="G497" s="83">
        <v>2371100</v>
      </c>
      <c r="H497" s="79">
        <v>2371100</v>
      </c>
      <c r="I497" s="28"/>
      <c r="J497" s="28"/>
      <c r="K497" s="10"/>
      <c r="L497" s="46"/>
      <c r="M497" s="61">
        <f>K497+J497+I497+H497+L497</f>
        <v>2371100</v>
      </c>
      <c r="N497" s="86">
        <v>883675</v>
      </c>
      <c r="O497" s="50">
        <v>2371100</v>
      </c>
      <c r="P497" s="29">
        <v>2329300</v>
      </c>
      <c r="Q497" s="47">
        <v>2329300</v>
      </c>
      <c r="R497" s="102">
        <f t="shared" si="94"/>
        <v>37.268567331618236</v>
      </c>
    </row>
    <row r="498" spans="1:18" ht="38.25" outlineLevel="5">
      <c r="A498" s="7" t="s">
        <v>361</v>
      </c>
      <c r="B498" s="27" t="s">
        <v>340</v>
      </c>
      <c r="C498" s="27" t="s">
        <v>227</v>
      </c>
      <c r="D498" s="27" t="s">
        <v>210</v>
      </c>
      <c r="E498" s="27" t="s">
        <v>362</v>
      </c>
      <c r="F498" s="75"/>
      <c r="G498" s="61">
        <f>G499</f>
        <v>2114700</v>
      </c>
      <c r="H498" s="51">
        <f>H499</f>
        <v>2114700</v>
      </c>
      <c r="I498" s="28"/>
      <c r="J498" s="28"/>
      <c r="K498" s="10"/>
      <c r="L498" s="46"/>
      <c r="M498" s="61">
        <f>M499</f>
        <v>2114700</v>
      </c>
      <c r="N498" s="52">
        <f>N499</f>
        <v>778131</v>
      </c>
      <c r="O498" s="50">
        <f>O499</f>
        <v>2114700</v>
      </c>
      <c r="P498" s="29">
        <f>P499</f>
        <v>2114700</v>
      </c>
      <c r="Q498" s="47">
        <f>Q499</f>
        <v>2114700</v>
      </c>
      <c r="R498" s="102">
        <f t="shared" si="94"/>
        <v>36.79628316073202</v>
      </c>
    </row>
    <row r="499" spans="1:18" ht="51" outlineLevel="5">
      <c r="A499" s="31" t="s">
        <v>47</v>
      </c>
      <c r="B499" s="27" t="s">
        <v>340</v>
      </c>
      <c r="C499" s="27" t="s">
        <v>227</v>
      </c>
      <c r="D499" s="27" t="s">
        <v>210</v>
      </c>
      <c r="E499" s="27" t="s">
        <v>362</v>
      </c>
      <c r="F499" s="75" t="s">
        <v>20</v>
      </c>
      <c r="G499" s="61">
        <f>G501</f>
        <v>2114700</v>
      </c>
      <c r="H499" s="51">
        <f>H501</f>
        <v>2114700</v>
      </c>
      <c r="I499" s="28"/>
      <c r="J499" s="28"/>
      <c r="K499" s="10"/>
      <c r="L499" s="46"/>
      <c r="M499" s="61">
        <f>M501</f>
        <v>2114700</v>
      </c>
      <c r="N499" s="52">
        <f>N501</f>
        <v>778131</v>
      </c>
      <c r="O499" s="50">
        <f>O501</f>
        <v>2114700</v>
      </c>
      <c r="P499" s="29">
        <f>P501</f>
        <v>2114700</v>
      </c>
      <c r="Q499" s="47">
        <f>Q501</f>
        <v>2114700</v>
      </c>
      <c r="R499" s="102">
        <f t="shared" si="94"/>
        <v>36.79628316073202</v>
      </c>
    </row>
    <row r="500" spans="1:19" s="15" customFormat="1" ht="25.5" outlineLevel="5">
      <c r="A500" s="7" t="s">
        <v>487</v>
      </c>
      <c r="B500" s="27" t="s">
        <v>340</v>
      </c>
      <c r="C500" s="27" t="s">
        <v>227</v>
      </c>
      <c r="D500" s="27" t="s">
        <v>210</v>
      </c>
      <c r="E500" s="27" t="s">
        <v>362</v>
      </c>
      <c r="F500" s="75" t="s">
        <v>486</v>
      </c>
      <c r="G500" s="61">
        <f>G501</f>
        <v>2114700</v>
      </c>
      <c r="H500" s="51"/>
      <c r="I500" s="28"/>
      <c r="J500" s="28"/>
      <c r="K500" s="10"/>
      <c r="L500" s="46"/>
      <c r="M500" s="61"/>
      <c r="N500" s="86"/>
      <c r="O500" s="50"/>
      <c r="P500" s="29"/>
      <c r="Q500" s="47"/>
      <c r="R500" s="102"/>
      <c r="S500" s="109"/>
    </row>
    <row r="501" spans="1:18" ht="63.75" outlineLevel="6">
      <c r="A501" s="7" t="s">
        <v>235</v>
      </c>
      <c r="B501" s="27" t="s">
        <v>340</v>
      </c>
      <c r="C501" s="27" t="s">
        <v>227</v>
      </c>
      <c r="D501" s="27" t="s">
        <v>210</v>
      </c>
      <c r="E501" s="27" t="s">
        <v>362</v>
      </c>
      <c r="F501" s="75" t="s">
        <v>236</v>
      </c>
      <c r="G501" s="83">
        <v>2114700</v>
      </c>
      <c r="H501" s="79">
        <v>2114700</v>
      </c>
      <c r="I501" s="28"/>
      <c r="J501" s="28"/>
      <c r="K501" s="10"/>
      <c r="L501" s="46"/>
      <c r="M501" s="61">
        <f>K501+J501+I501+H501+L501</f>
        <v>2114700</v>
      </c>
      <c r="N501" s="86">
        <v>778131</v>
      </c>
      <c r="O501" s="50">
        <v>2114700</v>
      </c>
      <c r="P501" s="29">
        <v>2114700</v>
      </c>
      <c r="Q501" s="47">
        <v>2114700</v>
      </c>
      <c r="R501" s="102">
        <f t="shared" si="94"/>
        <v>36.79628316073202</v>
      </c>
    </row>
    <row r="502" spans="1:18" ht="38.25" outlineLevel="5">
      <c r="A502" s="7" t="s">
        <v>363</v>
      </c>
      <c r="B502" s="27" t="s">
        <v>340</v>
      </c>
      <c r="C502" s="27" t="s">
        <v>227</v>
      </c>
      <c r="D502" s="27" t="s">
        <v>210</v>
      </c>
      <c r="E502" s="27" t="s">
        <v>364</v>
      </c>
      <c r="F502" s="75"/>
      <c r="G502" s="61">
        <f>G503</f>
        <v>3623200</v>
      </c>
      <c r="H502" s="51">
        <f>H503</f>
        <v>3623200</v>
      </c>
      <c r="I502" s="28"/>
      <c r="J502" s="28"/>
      <c r="K502" s="10"/>
      <c r="L502" s="46"/>
      <c r="M502" s="61">
        <f>M503</f>
        <v>3623200</v>
      </c>
      <c r="N502" s="52">
        <f>N503</f>
        <v>1157245</v>
      </c>
      <c r="O502" s="50">
        <f>O503</f>
        <v>3623200</v>
      </c>
      <c r="P502" s="29">
        <f>P503</f>
        <v>3581400</v>
      </c>
      <c r="Q502" s="47">
        <f>Q503</f>
        <v>3581400</v>
      </c>
      <c r="R502" s="102">
        <f t="shared" si="94"/>
        <v>31.939859792448665</v>
      </c>
    </row>
    <row r="503" spans="1:18" ht="51" outlineLevel="5">
      <c r="A503" s="31" t="s">
        <v>47</v>
      </c>
      <c r="B503" s="27" t="s">
        <v>340</v>
      </c>
      <c r="C503" s="27" t="s">
        <v>227</v>
      </c>
      <c r="D503" s="27" t="s">
        <v>210</v>
      </c>
      <c r="E503" s="27" t="s">
        <v>364</v>
      </c>
      <c r="F503" s="75" t="s">
        <v>20</v>
      </c>
      <c r="G503" s="61">
        <f>G505</f>
        <v>3623200</v>
      </c>
      <c r="H503" s="51">
        <f>H505</f>
        <v>3623200</v>
      </c>
      <c r="I503" s="28"/>
      <c r="J503" s="28"/>
      <c r="K503" s="10"/>
      <c r="L503" s="46"/>
      <c r="M503" s="61">
        <f>M505</f>
        <v>3623200</v>
      </c>
      <c r="N503" s="52">
        <f>N505</f>
        <v>1157245</v>
      </c>
      <c r="O503" s="50">
        <f>O505</f>
        <v>3623200</v>
      </c>
      <c r="P503" s="29">
        <f>P505</f>
        <v>3581400</v>
      </c>
      <c r="Q503" s="47">
        <f>Q505</f>
        <v>3581400</v>
      </c>
      <c r="R503" s="102">
        <f t="shared" si="94"/>
        <v>31.939859792448665</v>
      </c>
    </row>
    <row r="504" spans="1:19" s="15" customFormat="1" ht="25.5" outlineLevel="5">
      <c r="A504" s="7" t="s">
        <v>487</v>
      </c>
      <c r="B504" s="27" t="s">
        <v>340</v>
      </c>
      <c r="C504" s="27" t="s">
        <v>227</v>
      </c>
      <c r="D504" s="27" t="s">
        <v>210</v>
      </c>
      <c r="E504" s="27" t="s">
        <v>364</v>
      </c>
      <c r="F504" s="75" t="s">
        <v>486</v>
      </c>
      <c r="G504" s="61">
        <f>G505</f>
        <v>3623200</v>
      </c>
      <c r="H504" s="51"/>
      <c r="I504" s="28"/>
      <c r="J504" s="28"/>
      <c r="K504" s="10"/>
      <c r="L504" s="46"/>
      <c r="M504" s="61"/>
      <c r="N504" s="86"/>
      <c r="O504" s="50"/>
      <c r="P504" s="29"/>
      <c r="Q504" s="47"/>
      <c r="R504" s="102"/>
      <c r="S504" s="109"/>
    </row>
    <row r="505" spans="1:18" ht="63.75" outlineLevel="6">
      <c r="A505" s="7" t="s">
        <v>235</v>
      </c>
      <c r="B505" s="27" t="s">
        <v>340</v>
      </c>
      <c r="C505" s="27" t="s">
        <v>227</v>
      </c>
      <c r="D505" s="27" t="s">
        <v>210</v>
      </c>
      <c r="E505" s="27" t="s">
        <v>364</v>
      </c>
      <c r="F505" s="75" t="s">
        <v>236</v>
      </c>
      <c r="G505" s="83">
        <v>3623200</v>
      </c>
      <c r="H505" s="79">
        <v>3623200</v>
      </c>
      <c r="I505" s="28"/>
      <c r="J505" s="28"/>
      <c r="K505" s="10"/>
      <c r="L505" s="46"/>
      <c r="M505" s="61">
        <f>K505+J505+I505+H505+L505</f>
        <v>3623200</v>
      </c>
      <c r="N505" s="86">
        <v>1157245</v>
      </c>
      <c r="O505" s="50">
        <v>3623200</v>
      </c>
      <c r="P505" s="29">
        <v>3581400</v>
      </c>
      <c r="Q505" s="47">
        <v>3581400</v>
      </c>
      <c r="R505" s="102">
        <f t="shared" si="94"/>
        <v>31.939859792448665</v>
      </c>
    </row>
    <row r="506" spans="1:18" ht="38.25" outlineLevel="5">
      <c r="A506" s="7" t="s">
        <v>365</v>
      </c>
      <c r="B506" s="27" t="s">
        <v>340</v>
      </c>
      <c r="C506" s="27" t="s">
        <v>227</v>
      </c>
      <c r="D506" s="27" t="s">
        <v>210</v>
      </c>
      <c r="E506" s="27" t="s">
        <v>366</v>
      </c>
      <c r="F506" s="75"/>
      <c r="G506" s="61">
        <f>G507</f>
        <v>4519800</v>
      </c>
      <c r="H506" s="51">
        <f>H507</f>
        <v>4519800</v>
      </c>
      <c r="I506" s="28"/>
      <c r="J506" s="28"/>
      <c r="K506" s="10"/>
      <c r="L506" s="46"/>
      <c r="M506" s="61">
        <f>M507</f>
        <v>4519800</v>
      </c>
      <c r="N506" s="52">
        <f>N507</f>
        <v>1579463</v>
      </c>
      <c r="O506" s="50">
        <f>O507</f>
        <v>4519800</v>
      </c>
      <c r="P506" s="29">
        <f>P507</f>
        <v>4519800</v>
      </c>
      <c r="Q506" s="47">
        <f>Q507</f>
        <v>4519800</v>
      </c>
      <c r="R506" s="102">
        <f t="shared" si="94"/>
        <v>34.94541793884685</v>
      </c>
    </row>
    <row r="507" spans="1:18" ht="51" outlineLevel="5">
      <c r="A507" s="31" t="s">
        <v>47</v>
      </c>
      <c r="B507" s="27" t="s">
        <v>340</v>
      </c>
      <c r="C507" s="27" t="s">
        <v>227</v>
      </c>
      <c r="D507" s="27" t="s">
        <v>210</v>
      </c>
      <c r="E507" s="27" t="s">
        <v>366</v>
      </c>
      <c r="F507" s="75" t="s">
        <v>20</v>
      </c>
      <c r="G507" s="61">
        <f>G509</f>
        <v>4519800</v>
      </c>
      <c r="H507" s="51">
        <f>H509</f>
        <v>4519800</v>
      </c>
      <c r="I507" s="28"/>
      <c r="J507" s="28"/>
      <c r="K507" s="10"/>
      <c r="L507" s="46"/>
      <c r="M507" s="61">
        <f>M509</f>
        <v>4519800</v>
      </c>
      <c r="N507" s="52">
        <f>N509</f>
        <v>1579463</v>
      </c>
      <c r="O507" s="50">
        <f>O509</f>
        <v>4519800</v>
      </c>
      <c r="P507" s="29">
        <f>P509</f>
        <v>4519800</v>
      </c>
      <c r="Q507" s="47">
        <f>Q509</f>
        <v>4519800</v>
      </c>
      <c r="R507" s="102">
        <f t="shared" si="94"/>
        <v>34.94541793884685</v>
      </c>
    </row>
    <row r="508" spans="1:19" s="15" customFormat="1" ht="25.5" outlineLevel="5">
      <c r="A508" s="7" t="s">
        <v>487</v>
      </c>
      <c r="B508" s="27" t="s">
        <v>340</v>
      </c>
      <c r="C508" s="27" t="s">
        <v>227</v>
      </c>
      <c r="D508" s="27" t="s">
        <v>210</v>
      </c>
      <c r="E508" s="27" t="s">
        <v>366</v>
      </c>
      <c r="F508" s="75" t="s">
        <v>486</v>
      </c>
      <c r="G508" s="61">
        <f>G509</f>
        <v>4519800</v>
      </c>
      <c r="H508" s="51"/>
      <c r="I508" s="28"/>
      <c r="J508" s="28"/>
      <c r="K508" s="10"/>
      <c r="L508" s="46"/>
      <c r="M508" s="61"/>
      <c r="N508" s="86"/>
      <c r="O508" s="50"/>
      <c r="P508" s="29"/>
      <c r="Q508" s="47"/>
      <c r="R508" s="102"/>
      <c r="S508" s="109"/>
    </row>
    <row r="509" spans="1:18" ht="63.75" outlineLevel="6">
      <c r="A509" s="7" t="s">
        <v>235</v>
      </c>
      <c r="B509" s="27" t="s">
        <v>340</v>
      </c>
      <c r="C509" s="27" t="s">
        <v>227</v>
      </c>
      <c r="D509" s="27" t="s">
        <v>210</v>
      </c>
      <c r="E509" s="27" t="s">
        <v>366</v>
      </c>
      <c r="F509" s="75" t="s">
        <v>236</v>
      </c>
      <c r="G509" s="83">
        <v>4519800</v>
      </c>
      <c r="H509" s="79">
        <v>4519800</v>
      </c>
      <c r="I509" s="28"/>
      <c r="J509" s="28"/>
      <c r="K509" s="10"/>
      <c r="L509" s="46"/>
      <c r="M509" s="61">
        <f>K509+J509+I509+H509+L509</f>
        <v>4519800</v>
      </c>
      <c r="N509" s="86">
        <v>1579463</v>
      </c>
      <c r="O509" s="50">
        <v>4519800</v>
      </c>
      <c r="P509" s="29">
        <v>4519800</v>
      </c>
      <c r="Q509" s="47">
        <v>4519800</v>
      </c>
      <c r="R509" s="102">
        <f t="shared" si="94"/>
        <v>34.94541793884685</v>
      </c>
    </row>
    <row r="510" spans="1:18" ht="38.25" outlineLevel="5">
      <c r="A510" s="7" t="s">
        <v>367</v>
      </c>
      <c r="B510" s="27" t="s">
        <v>340</v>
      </c>
      <c r="C510" s="27" t="s">
        <v>227</v>
      </c>
      <c r="D510" s="27" t="s">
        <v>210</v>
      </c>
      <c r="E510" s="27" t="s">
        <v>368</v>
      </c>
      <c r="F510" s="75"/>
      <c r="G510" s="61">
        <f>G511</f>
        <v>2283900</v>
      </c>
      <c r="H510" s="51">
        <f>H511</f>
        <v>2283900</v>
      </c>
      <c r="I510" s="28"/>
      <c r="J510" s="28"/>
      <c r="K510" s="10"/>
      <c r="L510" s="46"/>
      <c r="M510" s="61">
        <f>M511</f>
        <v>2283900</v>
      </c>
      <c r="N510" s="52">
        <f>N511</f>
        <v>666840</v>
      </c>
      <c r="O510" s="50">
        <f>O511</f>
        <v>2283900</v>
      </c>
      <c r="P510" s="29">
        <f>P511</f>
        <v>2283900</v>
      </c>
      <c r="Q510" s="47">
        <f>Q511</f>
        <v>2283900</v>
      </c>
      <c r="R510" s="102">
        <f t="shared" si="94"/>
        <v>29.19742545645606</v>
      </c>
    </row>
    <row r="511" spans="1:18" ht="51" outlineLevel="5">
      <c r="A511" s="31" t="s">
        <v>47</v>
      </c>
      <c r="B511" s="27" t="s">
        <v>340</v>
      </c>
      <c r="C511" s="27" t="s">
        <v>227</v>
      </c>
      <c r="D511" s="27" t="s">
        <v>210</v>
      </c>
      <c r="E511" s="27" t="s">
        <v>368</v>
      </c>
      <c r="F511" s="75" t="s">
        <v>20</v>
      </c>
      <c r="G511" s="61">
        <f>G513</f>
        <v>2283900</v>
      </c>
      <c r="H511" s="51">
        <f>H513</f>
        <v>2283900</v>
      </c>
      <c r="I511" s="28"/>
      <c r="J511" s="28"/>
      <c r="K511" s="10"/>
      <c r="L511" s="46"/>
      <c r="M511" s="61">
        <f>M513</f>
        <v>2283900</v>
      </c>
      <c r="N511" s="52">
        <f>N513</f>
        <v>666840</v>
      </c>
      <c r="O511" s="50">
        <f>O513</f>
        <v>2283900</v>
      </c>
      <c r="P511" s="29">
        <f>P513</f>
        <v>2283900</v>
      </c>
      <c r="Q511" s="47">
        <f>Q513</f>
        <v>2283900</v>
      </c>
      <c r="R511" s="102">
        <f t="shared" si="94"/>
        <v>29.19742545645606</v>
      </c>
    </row>
    <row r="512" spans="1:19" s="15" customFormat="1" ht="25.5" outlineLevel="5">
      <c r="A512" s="7" t="s">
        <v>487</v>
      </c>
      <c r="B512" s="27" t="s">
        <v>340</v>
      </c>
      <c r="C512" s="27" t="s">
        <v>227</v>
      </c>
      <c r="D512" s="27" t="s">
        <v>210</v>
      </c>
      <c r="E512" s="27" t="s">
        <v>368</v>
      </c>
      <c r="F512" s="75" t="s">
        <v>486</v>
      </c>
      <c r="G512" s="61">
        <f>G513</f>
        <v>2283900</v>
      </c>
      <c r="H512" s="51"/>
      <c r="I512" s="28"/>
      <c r="J512" s="28"/>
      <c r="K512" s="10"/>
      <c r="L512" s="46"/>
      <c r="M512" s="61"/>
      <c r="N512" s="86"/>
      <c r="O512" s="50"/>
      <c r="P512" s="29"/>
      <c r="Q512" s="47"/>
      <c r="R512" s="102"/>
      <c r="S512" s="109"/>
    </row>
    <row r="513" spans="1:18" ht="63.75" outlineLevel="6">
      <c r="A513" s="7" t="s">
        <v>235</v>
      </c>
      <c r="B513" s="27" t="s">
        <v>340</v>
      </c>
      <c r="C513" s="27" t="s">
        <v>227</v>
      </c>
      <c r="D513" s="27" t="s">
        <v>210</v>
      </c>
      <c r="E513" s="27" t="s">
        <v>368</v>
      </c>
      <c r="F513" s="75" t="s">
        <v>236</v>
      </c>
      <c r="G513" s="83">
        <v>2283900</v>
      </c>
      <c r="H513" s="79">
        <v>2283900</v>
      </c>
      <c r="I513" s="28"/>
      <c r="J513" s="28"/>
      <c r="K513" s="10"/>
      <c r="L513" s="46"/>
      <c r="M513" s="61">
        <f>K513+J513+I513+H513+L513</f>
        <v>2283900</v>
      </c>
      <c r="N513" s="86">
        <v>666840</v>
      </c>
      <c r="O513" s="50">
        <v>2283900</v>
      </c>
      <c r="P513" s="29">
        <v>2283900</v>
      </c>
      <c r="Q513" s="47">
        <v>2283900</v>
      </c>
      <c r="R513" s="102">
        <f t="shared" si="94"/>
        <v>29.19742545645606</v>
      </c>
    </row>
    <row r="514" spans="1:18" ht="38.25" outlineLevel="5">
      <c r="A514" s="7" t="s">
        <v>369</v>
      </c>
      <c r="B514" s="27" t="s">
        <v>340</v>
      </c>
      <c r="C514" s="27" t="s">
        <v>227</v>
      </c>
      <c r="D514" s="27" t="s">
        <v>210</v>
      </c>
      <c r="E514" s="27" t="s">
        <v>370</v>
      </c>
      <c r="F514" s="75"/>
      <c r="G514" s="61">
        <f>G515</f>
        <v>5122000</v>
      </c>
      <c r="H514" s="51">
        <f>H515</f>
        <v>5122000</v>
      </c>
      <c r="I514" s="28"/>
      <c r="J514" s="28"/>
      <c r="K514" s="10"/>
      <c r="L514" s="46"/>
      <c r="M514" s="61">
        <f>M515</f>
        <v>5122000</v>
      </c>
      <c r="N514" s="52">
        <f>N515</f>
        <v>1488350</v>
      </c>
      <c r="O514" s="50">
        <f>O515</f>
        <v>5122000</v>
      </c>
      <c r="P514" s="29">
        <f>P515</f>
        <v>5122000</v>
      </c>
      <c r="Q514" s="47">
        <f>Q515</f>
        <v>5122000</v>
      </c>
      <c r="R514" s="102">
        <f t="shared" si="94"/>
        <v>29.057985162046073</v>
      </c>
    </row>
    <row r="515" spans="1:18" ht="51" outlineLevel="5">
      <c r="A515" s="31" t="s">
        <v>47</v>
      </c>
      <c r="B515" s="27" t="s">
        <v>340</v>
      </c>
      <c r="C515" s="27" t="s">
        <v>227</v>
      </c>
      <c r="D515" s="27" t="s">
        <v>210</v>
      </c>
      <c r="E515" s="27" t="s">
        <v>370</v>
      </c>
      <c r="F515" s="75" t="s">
        <v>20</v>
      </c>
      <c r="G515" s="61">
        <f>G517</f>
        <v>5122000</v>
      </c>
      <c r="H515" s="51">
        <f>H517</f>
        <v>5122000</v>
      </c>
      <c r="I515" s="28"/>
      <c r="J515" s="28"/>
      <c r="K515" s="10"/>
      <c r="L515" s="46"/>
      <c r="M515" s="61">
        <f>M517</f>
        <v>5122000</v>
      </c>
      <c r="N515" s="52">
        <f>N517</f>
        <v>1488350</v>
      </c>
      <c r="O515" s="50">
        <f>O517</f>
        <v>5122000</v>
      </c>
      <c r="P515" s="29">
        <f>P517</f>
        <v>5122000</v>
      </c>
      <c r="Q515" s="47">
        <f>Q517</f>
        <v>5122000</v>
      </c>
      <c r="R515" s="102">
        <f t="shared" si="94"/>
        <v>29.057985162046073</v>
      </c>
    </row>
    <row r="516" spans="1:19" s="15" customFormat="1" ht="25.5" outlineLevel="5">
      <c r="A516" s="7" t="s">
        <v>487</v>
      </c>
      <c r="B516" s="27" t="s">
        <v>340</v>
      </c>
      <c r="C516" s="27" t="s">
        <v>227</v>
      </c>
      <c r="D516" s="27" t="s">
        <v>210</v>
      </c>
      <c r="E516" s="27" t="s">
        <v>370</v>
      </c>
      <c r="F516" s="75" t="s">
        <v>486</v>
      </c>
      <c r="G516" s="61">
        <f>G517</f>
        <v>5122000</v>
      </c>
      <c r="H516" s="51"/>
      <c r="I516" s="28"/>
      <c r="J516" s="28"/>
      <c r="K516" s="10"/>
      <c r="L516" s="46"/>
      <c r="M516" s="61"/>
      <c r="N516" s="86"/>
      <c r="O516" s="50"/>
      <c r="P516" s="29"/>
      <c r="Q516" s="47"/>
      <c r="R516" s="102"/>
      <c r="S516" s="109"/>
    </row>
    <row r="517" spans="1:18" ht="63.75" outlineLevel="6">
      <c r="A517" s="7" t="s">
        <v>235</v>
      </c>
      <c r="B517" s="27" t="s">
        <v>340</v>
      </c>
      <c r="C517" s="27" t="s">
        <v>227</v>
      </c>
      <c r="D517" s="27" t="s">
        <v>210</v>
      </c>
      <c r="E517" s="27" t="s">
        <v>370</v>
      </c>
      <c r="F517" s="75" t="s">
        <v>236</v>
      </c>
      <c r="G517" s="83">
        <v>5122000</v>
      </c>
      <c r="H517" s="79">
        <v>5122000</v>
      </c>
      <c r="I517" s="28"/>
      <c r="J517" s="28"/>
      <c r="K517" s="10"/>
      <c r="L517" s="46"/>
      <c r="M517" s="61">
        <f>K517+J517+I517+H517+L517</f>
        <v>5122000</v>
      </c>
      <c r="N517" s="86">
        <v>1488350</v>
      </c>
      <c r="O517" s="50">
        <v>5122000</v>
      </c>
      <c r="P517" s="29">
        <v>5122000</v>
      </c>
      <c r="Q517" s="47">
        <v>5122000</v>
      </c>
      <c r="R517" s="102">
        <f t="shared" si="94"/>
        <v>29.057985162046073</v>
      </c>
    </row>
    <row r="518" spans="1:18" ht="38.25" outlineLevel="5">
      <c r="A518" s="7" t="s">
        <v>371</v>
      </c>
      <c r="B518" s="27" t="s">
        <v>340</v>
      </c>
      <c r="C518" s="27" t="s">
        <v>227</v>
      </c>
      <c r="D518" s="27" t="s">
        <v>210</v>
      </c>
      <c r="E518" s="27" t="s">
        <v>372</v>
      </c>
      <c r="F518" s="75"/>
      <c r="G518" s="61">
        <f>G519</f>
        <v>1955800</v>
      </c>
      <c r="H518" s="51">
        <f>H519</f>
        <v>1955800</v>
      </c>
      <c r="I518" s="28"/>
      <c r="J518" s="28"/>
      <c r="K518" s="10"/>
      <c r="L518" s="46"/>
      <c r="M518" s="61">
        <f>M519</f>
        <v>1955800</v>
      </c>
      <c r="N518" s="52">
        <f>N519</f>
        <v>617494</v>
      </c>
      <c r="O518" s="50">
        <f>O519</f>
        <v>1955800</v>
      </c>
      <c r="P518" s="29">
        <f>P519</f>
        <v>1940800</v>
      </c>
      <c r="Q518" s="47">
        <f>Q519</f>
        <v>1940800</v>
      </c>
      <c r="R518" s="102">
        <f t="shared" si="94"/>
        <v>31.57245117087637</v>
      </c>
    </row>
    <row r="519" spans="1:18" ht="51" outlineLevel="5">
      <c r="A519" s="31" t="s">
        <v>47</v>
      </c>
      <c r="B519" s="27" t="s">
        <v>340</v>
      </c>
      <c r="C519" s="27" t="s">
        <v>227</v>
      </c>
      <c r="D519" s="27" t="s">
        <v>210</v>
      </c>
      <c r="E519" s="27" t="s">
        <v>372</v>
      </c>
      <c r="F519" s="75" t="s">
        <v>20</v>
      </c>
      <c r="G519" s="61">
        <f>G521</f>
        <v>1955800</v>
      </c>
      <c r="H519" s="51">
        <f>H521</f>
        <v>1955800</v>
      </c>
      <c r="I519" s="28"/>
      <c r="J519" s="28"/>
      <c r="K519" s="10"/>
      <c r="L519" s="46"/>
      <c r="M519" s="61">
        <f>M521</f>
        <v>1955800</v>
      </c>
      <c r="N519" s="52">
        <f>N521</f>
        <v>617494</v>
      </c>
      <c r="O519" s="50">
        <f>O521</f>
        <v>1955800</v>
      </c>
      <c r="P519" s="29">
        <f>P521</f>
        <v>1940800</v>
      </c>
      <c r="Q519" s="47">
        <f>Q521</f>
        <v>1940800</v>
      </c>
      <c r="R519" s="102">
        <f t="shared" si="94"/>
        <v>31.57245117087637</v>
      </c>
    </row>
    <row r="520" spans="1:19" s="15" customFormat="1" ht="25.5" outlineLevel="5">
      <c r="A520" s="7" t="s">
        <v>487</v>
      </c>
      <c r="B520" s="27" t="s">
        <v>340</v>
      </c>
      <c r="C520" s="27" t="s">
        <v>227</v>
      </c>
      <c r="D520" s="27" t="s">
        <v>210</v>
      </c>
      <c r="E520" s="27" t="s">
        <v>372</v>
      </c>
      <c r="F520" s="75" t="s">
        <v>486</v>
      </c>
      <c r="G520" s="61">
        <f>G521</f>
        <v>1955800</v>
      </c>
      <c r="H520" s="51"/>
      <c r="I520" s="28"/>
      <c r="J520" s="28"/>
      <c r="K520" s="10"/>
      <c r="L520" s="46"/>
      <c r="M520" s="61"/>
      <c r="N520" s="86"/>
      <c r="O520" s="50"/>
      <c r="P520" s="29"/>
      <c r="Q520" s="47"/>
      <c r="R520" s="102"/>
      <c r="S520" s="109"/>
    </row>
    <row r="521" spans="1:18" ht="63.75" outlineLevel="6">
      <c r="A521" s="7" t="s">
        <v>235</v>
      </c>
      <c r="B521" s="27" t="s">
        <v>340</v>
      </c>
      <c r="C521" s="27" t="s">
        <v>227</v>
      </c>
      <c r="D521" s="27" t="s">
        <v>210</v>
      </c>
      <c r="E521" s="27" t="s">
        <v>372</v>
      </c>
      <c r="F521" s="75" t="s">
        <v>236</v>
      </c>
      <c r="G521" s="83">
        <v>1955800</v>
      </c>
      <c r="H521" s="79">
        <v>1955800</v>
      </c>
      <c r="I521" s="28"/>
      <c r="J521" s="28"/>
      <c r="K521" s="10"/>
      <c r="L521" s="46"/>
      <c r="M521" s="61">
        <f>K521+J521+I521+H521+L521</f>
        <v>1955800</v>
      </c>
      <c r="N521" s="86">
        <v>617494</v>
      </c>
      <c r="O521" s="50">
        <v>1955800</v>
      </c>
      <c r="P521" s="29">
        <v>1940800</v>
      </c>
      <c r="Q521" s="47">
        <v>1940800</v>
      </c>
      <c r="R521" s="102">
        <f t="shared" si="94"/>
        <v>31.57245117087637</v>
      </c>
    </row>
    <row r="522" spans="1:18" ht="38.25" outlineLevel="5">
      <c r="A522" s="7" t="s">
        <v>373</v>
      </c>
      <c r="B522" s="27" t="s">
        <v>340</v>
      </c>
      <c r="C522" s="27" t="s">
        <v>227</v>
      </c>
      <c r="D522" s="27" t="s">
        <v>210</v>
      </c>
      <c r="E522" s="27" t="s">
        <v>374</v>
      </c>
      <c r="F522" s="75"/>
      <c r="G522" s="61">
        <f>G523</f>
        <v>2674500</v>
      </c>
      <c r="H522" s="51">
        <f>H523</f>
        <v>2674500</v>
      </c>
      <c r="I522" s="28"/>
      <c r="J522" s="28"/>
      <c r="K522" s="10"/>
      <c r="L522" s="46"/>
      <c r="M522" s="61">
        <f>M523</f>
        <v>2674500</v>
      </c>
      <c r="N522" s="52">
        <f>N523</f>
        <v>1131735</v>
      </c>
      <c r="O522" s="50">
        <f>O523</f>
        <v>2674500</v>
      </c>
      <c r="P522" s="29">
        <f>P523</f>
        <v>2614500</v>
      </c>
      <c r="Q522" s="47">
        <f>Q523</f>
        <v>2614500</v>
      </c>
      <c r="R522" s="102">
        <f t="shared" si="94"/>
        <v>42.315759955131796</v>
      </c>
    </row>
    <row r="523" spans="1:18" ht="51" outlineLevel="5">
      <c r="A523" s="31" t="s">
        <v>47</v>
      </c>
      <c r="B523" s="27" t="s">
        <v>340</v>
      </c>
      <c r="C523" s="27" t="s">
        <v>227</v>
      </c>
      <c r="D523" s="27" t="s">
        <v>210</v>
      </c>
      <c r="E523" s="27" t="s">
        <v>374</v>
      </c>
      <c r="F523" s="75" t="s">
        <v>20</v>
      </c>
      <c r="G523" s="61">
        <f>G525</f>
        <v>2674500</v>
      </c>
      <c r="H523" s="51">
        <f>H525</f>
        <v>2674500</v>
      </c>
      <c r="I523" s="28"/>
      <c r="J523" s="28"/>
      <c r="K523" s="10"/>
      <c r="L523" s="46"/>
      <c r="M523" s="61">
        <f>M525</f>
        <v>2674500</v>
      </c>
      <c r="N523" s="52">
        <f>N525</f>
        <v>1131735</v>
      </c>
      <c r="O523" s="50">
        <f>O525</f>
        <v>2674500</v>
      </c>
      <c r="P523" s="29">
        <f>P525</f>
        <v>2614500</v>
      </c>
      <c r="Q523" s="47">
        <f>Q525</f>
        <v>2614500</v>
      </c>
      <c r="R523" s="102">
        <f aca="true" t="shared" si="98" ref="R523:R585">N523/M523*100</f>
        <v>42.315759955131796</v>
      </c>
    </row>
    <row r="524" spans="1:19" s="15" customFormat="1" ht="25.5" outlineLevel="5">
      <c r="A524" s="7" t="s">
        <v>487</v>
      </c>
      <c r="B524" s="27" t="s">
        <v>340</v>
      </c>
      <c r="C524" s="27" t="s">
        <v>227</v>
      </c>
      <c r="D524" s="27" t="s">
        <v>210</v>
      </c>
      <c r="E524" s="27" t="s">
        <v>374</v>
      </c>
      <c r="F524" s="75" t="s">
        <v>486</v>
      </c>
      <c r="G524" s="61">
        <f>G525</f>
        <v>2674500</v>
      </c>
      <c r="H524" s="51"/>
      <c r="I524" s="28"/>
      <c r="J524" s="28"/>
      <c r="K524" s="10"/>
      <c r="L524" s="46"/>
      <c r="M524" s="61"/>
      <c r="N524" s="86"/>
      <c r="O524" s="50"/>
      <c r="P524" s="29"/>
      <c r="Q524" s="47"/>
      <c r="R524" s="102"/>
      <c r="S524" s="109"/>
    </row>
    <row r="525" spans="1:18" ht="63.75" outlineLevel="6">
      <c r="A525" s="7" t="s">
        <v>235</v>
      </c>
      <c r="B525" s="27" t="s">
        <v>340</v>
      </c>
      <c r="C525" s="27" t="s">
        <v>227</v>
      </c>
      <c r="D525" s="27" t="s">
        <v>210</v>
      </c>
      <c r="E525" s="27" t="s">
        <v>374</v>
      </c>
      <c r="F525" s="75" t="s">
        <v>236</v>
      </c>
      <c r="G525" s="83">
        <v>2674500</v>
      </c>
      <c r="H525" s="79">
        <v>2674500</v>
      </c>
      <c r="I525" s="28"/>
      <c r="J525" s="28"/>
      <c r="K525" s="10"/>
      <c r="L525" s="46"/>
      <c r="M525" s="61">
        <f>K525+J525+I525+H525+L525</f>
        <v>2674500</v>
      </c>
      <c r="N525" s="86">
        <v>1131735</v>
      </c>
      <c r="O525" s="50">
        <v>2674500</v>
      </c>
      <c r="P525" s="29">
        <v>2614500</v>
      </c>
      <c r="Q525" s="47">
        <v>2614500</v>
      </c>
      <c r="R525" s="102">
        <f t="shared" si="98"/>
        <v>42.315759955131796</v>
      </c>
    </row>
    <row r="526" spans="1:18" ht="25.5" outlineLevel="3">
      <c r="A526" s="7" t="s">
        <v>229</v>
      </c>
      <c r="B526" s="27" t="s">
        <v>340</v>
      </c>
      <c r="C526" s="27" t="s">
        <v>227</v>
      </c>
      <c r="D526" s="27" t="s">
        <v>210</v>
      </c>
      <c r="E526" s="27" t="s">
        <v>230</v>
      </c>
      <c r="F526" s="75"/>
      <c r="G526" s="61">
        <f aca="true" t="shared" si="99" ref="G526:H528">G527</f>
        <v>6598600</v>
      </c>
      <c r="H526" s="51">
        <f t="shared" si="99"/>
        <v>6598600</v>
      </c>
      <c r="I526" s="28"/>
      <c r="J526" s="28"/>
      <c r="K526" s="10"/>
      <c r="L526" s="46">
        <f aca="true" t="shared" si="100" ref="L526:Q528">L527</f>
        <v>23464227</v>
      </c>
      <c r="M526" s="61">
        <f t="shared" si="100"/>
        <v>30062827</v>
      </c>
      <c r="N526" s="52">
        <f t="shared" si="100"/>
        <v>1270420</v>
      </c>
      <c r="O526" s="50">
        <f t="shared" si="100"/>
        <v>6598600</v>
      </c>
      <c r="P526" s="29">
        <f t="shared" si="100"/>
        <v>35775100</v>
      </c>
      <c r="Q526" s="47">
        <f t="shared" si="100"/>
        <v>35842500</v>
      </c>
      <c r="R526" s="102">
        <f t="shared" si="98"/>
        <v>4.2258833475640865</v>
      </c>
    </row>
    <row r="527" spans="1:18" ht="25.5" outlineLevel="4">
      <c r="A527" s="7" t="s">
        <v>231</v>
      </c>
      <c r="B527" s="27" t="s">
        <v>340</v>
      </c>
      <c r="C527" s="27" t="s">
        <v>227</v>
      </c>
      <c r="D527" s="27" t="s">
        <v>210</v>
      </c>
      <c r="E527" s="27" t="s">
        <v>232</v>
      </c>
      <c r="F527" s="75"/>
      <c r="G527" s="61">
        <f>G528+G532+G535</f>
        <v>6598600</v>
      </c>
      <c r="H527" s="51">
        <f>H528+H532+H535</f>
        <v>6598600</v>
      </c>
      <c r="I527" s="28"/>
      <c r="J527" s="28"/>
      <c r="K527" s="10"/>
      <c r="L527" s="46">
        <f aca="true" t="shared" si="101" ref="L527:Q527">L528+L532+L535</f>
        <v>23464227</v>
      </c>
      <c r="M527" s="61">
        <f t="shared" si="101"/>
        <v>30062827</v>
      </c>
      <c r="N527" s="52">
        <f t="shared" si="101"/>
        <v>1270420</v>
      </c>
      <c r="O527" s="51">
        <f t="shared" si="101"/>
        <v>6598600</v>
      </c>
      <c r="P527" s="10">
        <f t="shared" si="101"/>
        <v>35775100</v>
      </c>
      <c r="Q527" s="46">
        <f t="shared" si="101"/>
        <v>35842500</v>
      </c>
      <c r="R527" s="102">
        <f t="shared" si="98"/>
        <v>4.2258833475640865</v>
      </c>
    </row>
    <row r="528" spans="1:18" ht="38.25" outlineLevel="5">
      <c r="A528" s="7" t="s">
        <v>375</v>
      </c>
      <c r="B528" s="27" t="s">
        <v>340</v>
      </c>
      <c r="C528" s="27" t="s">
        <v>227</v>
      </c>
      <c r="D528" s="27" t="s">
        <v>210</v>
      </c>
      <c r="E528" s="27" t="s">
        <v>376</v>
      </c>
      <c r="F528" s="75"/>
      <c r="G528" s="61">
        <f t="shared" si="99"/>
        <v>6598600</v>
      </c>
      <c r="H528" s="51">
        <f t="shared" si="99"/>
        <v>6598600</v>
      </c>
      <c r="I528" s="28"/>
      <c r="J528" s="28"/>
      <c r="K528" s="10"/>
      <c r="L528" s="46"/>
      <c r="M528" s="61">
        <f t="shared" si="100"/>
        <v>6598600</v>
      </c>
      <c r="N528" s="52">
        <f t="shared" si="100"/>
        <v>1270420</v>
      </c>
      <c r="O528" s="50">
        <f t="shared" si="100"/>
        <v>6598600</v>
      </c>
      <c r="P528" s="29">
        <f t="shared" si="100"/>
        <v>6598600</v>
      </c>
      <c r="Q528" s="47">
        <f t="shared" si="100"/>
        <v>6598600</v>
      </c>
      <c r="R528" s="102">
        <f t="shared" si="98"/>
        <v>19.252871821295425</v>
      </c>
    </row>
    <row r="529" spans="1:18" ht="51" outlineLevel="5">
      <c r="A529" s="31" t="s">
        <v>47</v>
      </c>
      <c r="B529" s="27" t="s">
        <v>340</v>
      </c>
      <c r="C529" s="27" t="s">
        <v>227</v>
      </c>
      <c r="D529" s="27" t="s">
        <v>210</v>
      </c>
      <c r="E529" s="27" t="s">
        <v>376</v>
      </c>
      <c r="F529" s="75" t="s">
        <v>20</v>
      </c>
      <c r="G529" s="61">
        <f>G531</f>
        <v>6598600</v>
      </c>
      <c r="H529" s="51">
        <f>H531</f>
        <v>6598600</v>
      </c>
      <c r="I529" s="28"/>
      <c r="J529" s="28"/>
      <c r="K529" s="10"/>
      <c r="L529" s="46"/>
      <c r="M529" s="61">
        <f>M531</f>
        <v>6598600</v>
      </c>
      <c r="N529" s="52">
        <f>N531</f>
        <v>1270420</v>
      </c>
      <c r="O529" s="50">
        <f>O531</f>
        <v>6598600</v>
      </c>
      <c r="P529" s="29">
        <f>P531</f>
        <v>6598600</v>
      </c>
      <c r="Q529" s="47">
        <f>Q531</f>
        <v>6598600</v>
      </c>
      <c r="R529" s="102">
        <f t="shared" si="98"/>
        <v>19.252871821295425</v>
      </c>
    </row>
    <row r="530" spans="1:19" s="15" customFormat="1" ht="25.5" outlineLevel="5">
      <c r="A530" s="7" t="s">
        <v>487</v>
      </c>
      <c r="B530" s="27" t="s">
        <v>340</v>
      </c>
      <c r="C530" s="27" t="s">
        <v>227</v>
      </c>
      <c r="D530" s="27" t="s">
        <v>210</v>
      </c>
      <c r="E530" s="27" t="s">
        <v>376</v>
      </c>
      <c r="F530" s="75" t="s">
        <v>486</v>
      </c>
      <c r="G530" s="61">
        <f>G531</f>
        <v>6598600</v>
      </c>
      <c r="H530" s="51"/>
      <c r="I530" s="28"/>
      <c r="J530" s="28"/>
      <c r="K530" s="10"/>
      <c r="L530" s="46"/>
      <c r="M530" s="61"/>
      <c r="N530" s="86"/>
      <c r="O530" s="50"/>
      <c r="P530" s="29"/>
      <c r="Q530" s="47"/>
      <c r="R530" s="102"/>
      <c r="S530" s="109"/>
    </row>
    <row r="531" spans="1:18" ht="63.75" outlineLevel="6">
      <c r="A531" s="7" t="s">
        <v>235</v>
      </c>
      <c r="B531" s="27" t="s">
        <v>340</v>
      </c>
      <c r="C531" s="27" t="s">
        <v>227</v>
      </c>
      <c r="D531" s="27" t="s">
        <v>210</v>
      </c>
      <c r="E531" s="27" t="s">
        <v>376</v>
      </c>
      <c r="F531" s="75" t="s">
        <v>236</v>
      </c>
      <c r="G531" s="83">
        <v>6598600</v>
      </c>
      <c r="H531" s="79">
        <v>6598600</v>
      </c>
      <c r="I531" s="28"/>
      <c r="J531" s="28"/>
      <c r="K531" s="10"/>
      <c r="L531" s="46"/>
      <c r="M531" s="61">
        <f>K531+J531+I531+H531+L531</f>
        <v>6598600</v>
      </c>
      <c r="N531" s="86">
        <v>1270420</v>
      </c>
      <c r="O531" s="50">
        <v>6598600</v>
      </c>
      <c r="P531" s="29">
        <v>6598600</v>
      </c>
      <c r="Q531" s="47">
        <v>6598600</v>
      </c>
      <c r="R531" s="102">
        <f t="shared" si="98"/>
        <v>19.252871821295425</v>
      </c>
    </row>
    <row r="532" spans="1:19" s="15" customFormat="1" ht="38.25" outlineLevel="6">
      <c r="A532" s="7" t="s">
        <v>233</v>
      </c>
      <c r="B532" s="27" t="s">
        <v>340</v>
      </c>
      <c r="C532" s="27" t="s">
        <v>227</v>
      </c>
      <c r="D532" s="27" t="s">
        <v>210</v>
      </c>
      <c r="E532" s="27" t="s">
        <v>234</v>
      </c>
      <c r="F532" s="75"/>
      <c r="G532" s="83"/>
      <c r="H532" s="79"/>
      <c r="I532" s="28"/>
      <c r="J532" s="28"/>
      <c r="K532" s="10"/>
      <c r="L532" s="46">
        <f aca="true" t="shared" si="102" ref="L532:Q533">L533</f>
        <v>12478120</v>
      </c>
      <c r="M532" s="61">
        <f t="shared" si="102"/>
        <v>12478120</v>
      </c>
      <c r="N532" s="86"/>
      <c r="O532" s="51">
        <f t="shared" si="102"/>
        <v>0</v>
      </c>
      <c r="P532" s="10">
        <f t="shared" si="102"/>
        <v>15405900</v>
      </c>
      <c r="Q532" s="46">
        <f t="shared" si="102"/>
        <v>15446100</v>
      </c>
      <c r="R532" s="102"/>
      <c r="S532" s="109"/>
    </row>
    <row r="533" spans="1:19" s="15" customFormat="1" ht="51" outlineLevel="6">
      <c r="A533" s="31" t="s">
        <v>47</v>
      </c>
      <c r="B533" s="27" t="s">
        <v>340</v>
      </c>
      <c r="C533" s="27" t="s">
        <v>227</v>
      </c>
      <c r="D533" s="27" t="s">
        <v>210</v>
      </c>
      <c r="E533" s="27" t="s">
        <v>234</v>
      </c>
      <c r="F533" s="75" t="s">
        <v>20</v>
      </c>
      <c r="G533" s="83"/>
      <c r="H533" s="79"/>
      <c r="I533" s="28"/>
      <c r="J533" s="28"/>
      <c r="K533" s="10"/>
      <c r="L533" s="46">
        <f t="shared" si="102"/>
        <v>12478120</v>
      </c>
      <c r="M533" s="61">
        <f t="shared" si="102"/>
        <v>12478120</v>
      </c>
      <c r="N533" s="86"/>
      <c r="O533" s="51">
        <f t="shared" si="102"/>
        <v>0</v>
      </c>
      <c r="P533" s="10">
        <f t="shared" si="102"/>
        <v>15405900</v>
      </c>
      <c r="Q533" s="46">
        <f t="shared" si="102"/>
        <v>15446100</v>
      </c>
      <c r="R533" s="102"/>
      <c r="S533" s="109"/>
    </row>
    <row r="534" spans="1:19" s="15" customFormat="1" ht="63.75" outlineLevel="6">
      <c r="A534" s="7" t="s">
        <v>235</v>
      </c>
      <c r="B534" s="27" t="s">
        <v>340</v>
      </c>
      <c r="C534" s="27" t="s">
        <v>227</v>
      </c>
      <c r="D534" s="27" t="s">
        <v>210</v>
      </c>
      <c r="E534" s="27" t="s">
        <v>234</v>
      </c>
      <c r="F534" s="75" t="s">
        <v>236</v>
      </c>
      <c r="G534" s="100">
        <v>0</v>
      </c>
      <c r="H534" s="79">
        <v>0</v>
      </c>
      <c r="I534" s="28"/>
      <c r="J534" s="28"/>
      <c r="K534" s="10"/>
      <c r="L534" s="46">
        <v>12478120</v>
      </c>
      <c r="M534" s="61">
        <f>K534+J534+I534+H534+L534</f>
        <v>12478120</v>
      </c>
      <c r="N534" s="86"/>
      <c r="O534" s="50"/>
      <c r="P534" s="29">
        <v>15405900</v>
      </c>
      <c r="Q534" s="47">
        <v>15446100</v>
      </c>
      <c r="R534" s="102"/>
      <c r="S534" s="109"/>
    </row>
    <row r="535" spans="1:19" s="15" customFormat="1" ht="38.25" outlineLevel="6">
      <c r="A535" s="7" t="s">
        <v>241</v>
      </c>
      <c r="B535" s="27" t="s">
        <v>340</v>
      </c>
      <c r="C535" s="27" t="s">
        <v>227</v>
      </c>
      <c r="D535" s="27" t="s">
        <v>210</v>
      </c>
      <c r="E535" s="27" t="s">
        <v>242</v>
      </c>
      <c r="F535" s="75"/>
      <c r="G535" s="83"/>
      <c r="H535" s="79"/>
      <c r="I535" s="28"/>
      <c r="J535" s="28"/>
      <c r="K535" s="10"/>
      <c r="L535" s="46">
        <f aca="true" t="shared" si="103" ref="L535:Q536">L536</f>
        <v>10986107</v>
      </c>
      <c r="M535" s="61">
        <f t="shared" si="103"/>
        <v>10986107</v>
      </c>
      <c r="N535" s="86"/>
      <c r="O535" s="51">
        <f t="shared" si="103"/>
        <v>0</v>
      </c>
      <c r="P535" s="10">
        <f t="shared" si="103"/>
        <v>13770600</v>
      </c>
      <c r="Q535" s="46">
        <f t="shared" si="103"/>
        <v>13797800</v>
      </c>
      <c r="R535" s="102"/>
      <c r="S535" s="109"/>
    </row>
    <row r="536" spans="1:19" s="15" customFormat="1" ht="51" outlineLevel="6">
      <c r="A536" s="31" t="s">
        <v>47</v>
      </c>
      <c r="B536" s="27" t="s">
        <v>340</v>
      </c>
      <c r="C536" s="27" t="s">
        <v>227</v>
      </c>
      <c r="D536" s="27" t="s">
        <v>210</v>
      </c>
      <c r="E536" s="27" t="s">
        <v>242</v>
      </c>
      <c r="F536" s="75" t="s">
        <v>20</v>
      </c>
      <c r="G536" s="83"/>
      <c r="H536" s="79"/>
      <c r="I536" s="28"/>
      <c r="J536" s="28"/>
      <c r="K536" s="10"/>
      <c r="L536" s="46">
        <f t="shared" si="103"/>
        <v>10986107</v>
      </c>
      <c r="M536" s="61">
        <f t="shared" si="103"/>
        <v>10986107</v>
      </c>
      <c r="N536" s="86"/>
      <c r="O536" s="51">
        <f t="shared" si="103"/>
        <v>0</v>
      </c>
      <c r="P536" s="10">
        <f t="shared" si="103"/>
        <v>13770600</v>
      </c>
      <c r="Q536" s="46">
        <f t="shared" si="103"/>
        <v>13797800</v>
      </c>
      <c r="R536" s="102"/>
      <c r="S536" s="109"/>
    </row>
    <row r="537" spans="1:19" s="15" customFormat="1" ht="63.75" outlineLevel="6">
      <c r="A537" s="7" t="s">
        <v>235</v>
      </c>
      <c r="B537" s="27" t="s">
        <v>340</v>
      </c>
      <c r="C537" s="27" t="s">
        <v>227</v>
      </c>
      <c r="D537" s="27" t="s">
        <v>210</v>
      </c>
      <c r="E537" s="27" t="s">
        <v>242</v>
      </c>
      <c r="F537" s="75" t="s">
        <v>236</v>
      </c>
      <c r="G537" s="100">
        <v>0</v>
      </c>
      <c r="H537" s="79">
        <v>0</v>
      </c>
      <c r="I537" s="28"/>
      <c r="J537" s="28"/>
      <c r="K537" s="10"/>
      <c r="L537" s="46">
        <v>10986107</v>
      </c>
      <c r="M537" s="61">
        <f>K537+J537+I537+H537+L537</f>
        <v>10986107</v>
      </c>
      <c r="N537" s="86"/>
      <c r="O537" s="50"/>
      <c r="P537" s="29">
        <v>13770600</v>
      </c>
      <c r="Q537" s="47">
        <v>13797800</v>
      </c>
      <c r="R537" s="102"/>
      <c r="S537" s="109"/>
    </row>
    <row r="538" spans="1:19" s="14" customFormat="1" ht="15" outlineLevel="6">
      <c r="A538" s="7" t="s">
        <v>474</v>
      </c>
      <c r="B538" s="27" t="s">
        <v>340</v>
      </c>
      <c r="C538" s="27" t="s">
        <v>227</v>
      </c>
      <c r="D538" s="27" t="s">
        <v>210</v>
      </c>
      <c r="E538" s="27" t="s">
        <v>473</v>
      </c>
      <c r="F538" s="75"/>
      <c r="G538" s="83"/>
      <c r="H538" s="79"/>
      <c r="I538" s="28"/>
      <c r="J538" s="28"/>
      <c r="K538" s="10"/>
      <c r="L538" s="46">
        <f aca="true" t="shared" si="104" ref="L538:N540">L539</f>
        <v>4060100</v>
      </c>
      <c r="M538" s="61">
        <f t="shared" si="104"/>
        <v>4060100</v>
      </c>
      <c r="N538" s="52">
        <f t="shared" si="104"/>
        <v>1205428</v>
      </c>
      <c r="O538" s="51">
        <f aca="true" t="shared" si="105" ref="O538:Q539">O539</f>
        <v>0</v>
      </c>
      <c r="P538" s="10">
        <f t="shared" si="105"/>
        <v>4060100</v>
      </c>
      <c r="Q538" s="46">
        <f t="shared" si="105"/>
        <v>4060100</v>
      </c>
      <c r="R538" s="102">
        <f t="shared" si="98"/>
        <v>29.689613556316345</v>
      </c>
      <c r="S538" s="109"/>
    </row>
    <row r="539" spans="1:18" ht="44.25" customHeight="1" outlineLevel="6">
      <c r="A539" s="7" t="s">
        <v>472</v>
      </c>
      <c r="B539" s="27" t="s">
        <v>340</v>
      </c>
      <c r="C539" s="27" t="s">
        <v>227</v>
      </c>
      <c r="D539" s="27" t="s">
        <v>210</v>
      </c>
      <c r="E539" s="27" t="s">
        <v>471</v>
      </c>
      <c r="F539" s="75"/>
      <c r="G539" s="83"/>
      <c r="H539" s="79"/>
      <c r="I539" s="28"/>
      <c r="J539" s="28"/>
      <c r="K539" s="10"/>
      <c r="L539" s="46">
        <f t="shared" si="104"/>
        <v>4060100</v>
      </c>
      <c r="M539" s="61">
        <f t="shared" si="104"/>
        <v>4060100</v>
      </c>
      <c r="N539" s="52">
        <f t="shared" si="104"/>
        <v>1205428</v>
      </c>
      <c r="O539" s="51">
        <f t="shared" si="105"/>
        <v>0</v>
      </c>
      <c r="P539" s="10">
        <f t="shared" si="105"/>
        <v>4060100</v>
      </c>
      <c r="Q539" s="46">
        <f t="shared" si="105"/>
        <v>4060100</v>
      </c>
      <c r="R539" s="102">
        <f t="shared" si="98"/>
        <v>29.689613556316345</v>
      </c>
    </row>
    <row r="540" spans="1:18" ht="51" outlineLevel="6">
      <c r="A540" s="31" t="s">
        <v>47</v>
      </c>
      <c r="B540" s="27" t="s">
        <v>340</v>
      </c>
      <c r="C540" s="27" t="s">
        <v>227</v>
      </c>
      <c r="D540" s="27" t="s">
        <v>210</v>
      </c>
      <c r="E540" s="27" t="s">
        <v>471</v>
      </c>
      <c r="F540" s="75" t="s">
        <v>20</v>
      </c>
      <c r="G540" s="83"/>
      <c r="H540" s="79"/>
      <c r="I540" s="28"/>
      <c r="J540" s="28"/>
      <c r="K540" s="10"/>
      <c r="L540" s="46">
        <f t="shared" si="104"/>
        <v>4060100</v>
      </c>
      <c r="M540" s="61">
        <f t="shared" si="104"/>
        <v>4060100</v>
      </c>
      <c r="N540" s="52">
        <f t="shared" si="104"/>
        <v>1205428</v>
      </c>
      <c r="O540" s="51">
        <f>O541</f>
        <v>0</v>
      </c>
      <c r="P540" s="10">
        <f>P541</f>
        <v>4060100</v>
      </c>
      <c r="Q540" s="46">
        <f>Q541</f>
        <v>4060100</v>
      </c>
      <c r="R540" s="102">
        <f t="shared" si="98"/>
        <v>29.689613556316345</v>
      </c>
    </row>
    <row r="541" spans="1:18" ht="25.5" outlineLevel="6">
      <c r="A541" s="7" t="s">
        <v>251</v>
      </c>
      <c r="B541" s="27" t="s">
        <v>340</v>
      </c>
      <c r="C541" s="27" t="s">
        <v>227</v>
      </c>
      <c r="D541" s="27" t="s">
        <v>210</v>
      </c>
      <c r="E541" s="27" t="s">
        <v>471</v>
      </c>
      <c r="F541" s="75" t="s">
        <v>252</v>
      </c>
      <c r="G541" s="83"/>
      <c r="H541" s="79"/>
      <c r="I541" s="28"/>
      <c r="J541" s="28"/>
      <c r="K541" s="10"/>
      <c r="L541" s="46">
        <v>4060100</v>
      </c>
      <c r="M541" s="61">
        <f>K541+J541+I541+H541+L541</f>
        <v>4060100</v>
      </c>
      <c r="N541" s="86">
        <v>1205428</v>
      </c>
      <c r="O541" s="50"/>
      <c r="P541" s="29">
        <v>4060100</v>
      </c>
      <c r="Q541" s="47">
        <v>4060100</v>
      </c>
      <c r="R541" s="102">
        <f t="shared" si="98"/>
        <v>29.689613556316345</v>
      </c>
    </row>
    <row r="542" spans="1:18" ht="25.5" outlineLevel="3">
      <c r="A542" s="7" t="s">
        <v>314</v>
      </c>
      <c r="B542" s="27" t="s">
        <v>340</v>
      </c>
      <c r="C542" s="27" t="s">
        <v>227</v>
      </c>
      <c r="D542" s="27" t="s">
        <v>210</v>
      </c>
      <c r="E542" s="27" t="s">
        <v>315</v>
      </c>
      <c r="F542" s="75"/>
      <c r="G542" s="61">
        <v>4036700</v>
      </c>
      <c r="H542" s="51">
        <v>4036700</v>
      </c>
      <c r="I542" s="28"/>
      <c r="J542" s="28"/>
      <c r="K542" s="10"/>
      <c r="L542" s="46"/>
      <c r="M542" s="61">
        <f>M543</f>
        <v>4036700</v>
      </c>
      <c r="N542" s="52">
        <f>N543</f>
        <v>981949</v>
      </c>
      <c r="O542" s="50">
        <v>4036700</v>
      </c>
      <c r="P542" s="29">
        <v>4036700</v>
      </c>
      <c r="Q542" s="47">
        <v>4036700</v>
      </c>
      <c r="R542" s="102">
        <f t="shared" si="98"/>
        <v>24.325538187133056</v>
      </c>
    </row>
    <row r="543" spans="1:18" ht="38.25" outlineLevel="4">
      <c r="A543" s="7" t="s">
        <v>377</v>
      </c>
      <c r="B543" s="27" t="s">
        <v>340</v>
      </c>
      <c r="C543" s="27" t="s">
        <v>227</v>
      </c>
      <c r="D543" s="27" t="s">
        <v>210</v>
      </c>
      <c r="E543" s="27" t="s">
        <v>378</v>
      </c>
      <c r="F543" s="75"/>
      <c r="G543" s="61">
        <f>G544+G548+G552+G556+G560+G564+G568+G572+G576+G580+G584+G588</f>
        <v>4036700</v>
      </c>
      <c r="H543" s="51">
        <f>H544+H548+H552+H556+H560+H564+H568+H572+H576+H580+H584+H588</f>
        <v>4036700</v>
      </c>
      <c r="I543" s="28"/>
      <c r="J543" s="28"/>
      <c r="K543" s="10"/>
      <c r="L543" s="46"/>
      <c r="M543" s="61">
        <f>M544+M548+M552+M556+M560+M564+M568+M572+M576+M580+M584+M588</f>
        <v>4036700</v>
      </c>
      <c r="N543" s="52">
        <f>N544+N548+N552+N556+N560+N564+N568+N572+N576+N580+N584+N588</f>
        <v>981949</v>
      </c>
      <c r="O543" s="50">
        <f>O544+O548+O552+O556+O560+O564+O568+O572+O576+O580+O584+O588</f>
        <v>4036700</v>
      </c>
      <c r="P543" s="29">
        <f>P544+P548+P552+P556+P560+P564+P568+P572+P576+P580+P584+P588</f>
        <v>4036700</v>
      </c>
      <c r="Q543" s="47">
        <f>Q544+Q548+Q552+Q556+Q560+Q564+Q568+Q572+Q576+Q580+Q584+Q588</f>
        <v>4036700</v>
      </c>
      <c r="R543" s="102">
        <f t="shared" si="98"/>
        <v>24.325538187133056</v>
      </c>
    </row>
    <row r="544" spans="1:18" ht="63.75" outlineLevel="4">
      <c r="A544" s="7" t="s">
        <v>22</v>
      </c>
      <c r="B544" s="27" t="s">
        <v>340</v>
      </c>
      <c r="C544" s="27" t="s">
        <v>227</v>
      </c>
      <c r="D544" s="27" t="s">
        <v>210</v>
      </c>
      <c r="E544" s="27" t="s">
        <v>378</v>
      </c>
      <c r="F544" s="75"/>
      <c r="G544" s="61">
        <f>G545</f>
        <v>189700</v>
      </c>
      <c r="H544" s="51">
        <f>H545</f>
        <v>189700</v>
      </c>
      <c r="I544" s="28"/>
      <c r="J544" s="28"/>
      <c r="K544" s="10"/>
      <c r="L544" s="46"/>
      <c r="M544" s="61">
        <f>M545</f>
        <v>189700</v>
      </c>
      <c r="N544" s="52">
        <f>N545</f>
        <v>48119</v>
      </c>
      <c r="O544" s="50">
        <f>O545</f>
        <v>189700</v>
      </c>
      <c r="P544" s="29">
        <f>P545</f>
        <v>189700</v>
      </c>
      <c r="Q544" s="47">
        <f>Q545</f>
        <v>189700</v>
      </c>
      <c r="R544" s="102">
        <f t="shared" si="98"/>
        <v>25.365840801265154</v>
      </c>
    </row>
    <row r="545" spans="1:18" ht="51" outlineLevel="4">
      <c r="A545" s="31" t="s">
        <v>47</v>
      </c>
      <c r="B545" s="27" t="s">
        <v>340</v>
      </c>
      <c r="C545" s="27" t="s">
        <v>227</v>
      </c>
      <c r="D545" s="27" t="s">
        <v>210</v>
      </c>
      <c r="E545" s="27" t="s">
        <v>378</v>
      </c>
      <c r="F545" s="75" t="s">
        <v>20</v>
      </c>
      <c r="G545" s="61">
        <f>G547</f>
        <v>189700</v>
      </c>
      <c r="H545" s="51">
        <f>H547</f>
        <v>189700</v>
      </c>
      <c r="I545" s="28"/>
      <c r="J545" s="28"/>
      <c r="K545" s="10"/>
      <c r="L545" s="46"/>
      <c r="M545" s="61">
        <f>M547</f>
        <v>189700</v>
      </c>
      <c r="N545" s="52">
        <f>N547</f>
        <v>48119</v>
      </c>
      <c r="O545" s="50">
        <f>O547</f>
        <v>189700</v>
      </c>
      <c r="P545" s="29">
        <f>P547</f>
        <v>189700</v>
      </c>
      <c r="Q545" s="47">
        <f>Q547</f>
        <v>189700</v>
      </c>
      <c r="R545" s="102">
        <f t="shared" si="98"/>
        <v>25.365840801265154</v>
      </c>
    </row>
    <row r="546" spans="1:19" s="15" customFormat="1" ht="25.5" outlineLevel="4">
      <c r="A546" s="7" t="s">
        <v>487</v>
      </c>
      <c r="B546" s="27" t="s">
        <v>340</v>
      </c>
      <c r="C546" s="27" t="s">
        <v>227</v>
      </c>
      <c r="D546" s="27" t="s">
        <v>210</v>
      </c>
      <c r="E546" s="27" t="s">
        <v>378</v>
      </c>
      <c r="F546" s="75" t="s">
        <v>486</v>
      </c>
      <c r="G546" s="61">
        <f>G547</f>
        <v>189700</v>
      </c>
      <c r="H546" s="51"/>
      <c r="I546" s="28"/>
      <c r="J546" s="28"/>
      <c r="K546" s="10"/>
      <c r="L546" s="46"/>
      <c r="M546" s="61"/>
      <c r="N546" s="86"/>
      <c r="O546" s="50"/>
      <c r="P546" s="29"/>
      <c r="Q546" s="47"/>
      <c r="R546" s="102"/>
      <c r="S546" s="109"/>
    </row>
    <row r="547" spans="1:18" ht="25.5" outlineLevel="6">
      <c r="A547" s="7" t="s">
        <v>251</v>
      </c>
      <c r="B547" s="27" t="s">
        <v>340</v>
      </c>
      <c r="C547" s="27" t="s">
        <v>227</v>
      </c>
      <c r="D547" s="27" t="s">
        <v>210</v>
      </c>
      <c r="E547" s="27" t="s">
        <v>378</v>
      </c>
      <c r="F547" s="75" t="s">
        <v>252</v>
      </c>
      <c r="G547" s="83">
        <v>189700</v>
      </c>
      <c r="H547" s="79">
        <v>189700</v>
      </c>
      <c r="I547" s="28"/>
      <c r="J547" s="28"/>
      <c r="K547" s="10"/>
      <c r="L547" s="46"/>
      <c r="M547" s="61">
        <f>K547+J547+I547+H547+L547</f>
        <v>189700</v>
      </c>
      <c r="N547" s="86">
        <v>48119</v>
      </c>
      <c r="O547" s="50">
        <v>189700</v>
      </c>
      <c r="P547" s="29">
        <v>189700</v>
      </c>
      <c r="Q547" s="47">
        <v>189700</v>
      </c>
      <c r="R547" s="102">
        <f t="shared" si="98"/>
        <v>25.365840801265154</v>
      </c>
    </row>
    <row r="548" spans="1:18" ht="51" outlineLevel="5">
      <c r="A548" s="7" t="s">
        <v>379</v>
      </c>
      <c r="B548" s="27" t="s">
        <v>340</v>
      </c>
      <c r="C548" s="27" t="s">
        <v>227</v>
      </c>
      <c r="D548" s="27" t="s">
        <v>210</v>
      </c>
      <c r="E548" s="27" t="s">
        <v>380</v>
      </c>
      <c r="F548" s="75"/>
      <c r="G548" s="61">
        <f>G549</f>
        <v>481600</v>
      </c>
      <c r="H548" s="51">
        <f>H549</f>
        <v>481600</v>
      </c>
      <c r="I548" s="28"/>
      <c r="J548" s="28"/>
      <c r="K548" s="10"/>
      <c r="L548" s="46"/>
      <c r="M548" s="61">
        <f>M549</f>
        <v>481600</v>
      </c>
      <c r="N548" s="52">
        <f>N549</f>
        <v>115481</v>
      </c>
      <c r="O548" s="50">
        <f>O549</f>
        <v>481600</v>
      </c>
      <c r="P548" s="29">
        <f>P549</f>
        <v>481600</v>
      </c>
      <c r="Q548" s="47">
        <f>Q549</f>
        <v>481600</v>
      </c>
      <c r="R548" s="102">
        <f t="shared" si="98"/>
        <v>23.97861295681063</v>
      </c>
    </row>
    <row r="549" spans="1:18" ht="51" outlineLevel="5">
      <c r="A549" s="31" t="s">
        <v>47</v>
      </c>
      <c r="B549" s="27" t="s">
        <v>340</v>
      </c>
      <c r="C549" s="27" t="s">
        <v>227</v>
      </c>
      <c r="D549" s="27" t="s">
        <v>210</v>
      </c>
      <c r="E549" s="27" t="s">
        <v>380</v>
      </c>
      <c r="F549" s="75" t="s">
        <v>20</v>
      </c>
      <c r="G549" s="61">
        <f>G551</f>
        <v>481600</v>
      </c>
      <c r="H549" s="51">
        <f>H551</f>
        <v>481600</v>
      </c>
      <c r="I549" s="28"/>
      <c r="J549" s="28"/>
      <c r="K549" s="10"/>
      <c r="L549" s="46"/>
      <c r="M549" s="61">
        <f>M551</f>
        <v>481600</v>
      </c>
      <c r="N549" s="52">
        <f>N551</f>
        <v>115481</v>
      </c>
      <c r="O549" s="50">
        <f>O551</f>
        <v>481600</v>
      </c>
      <c r="P549" s="29">
        <f>P551</f>
        <v>481600</v>
      </c>
      <c r="Q549" s="47">
        <f>Q551</f>
        <v>481600</v>
      </c>
      <c r="R549" s="102">
        <f t="shared" si="98"/>
        <v>23.97861295681063</v>
      </c>
    </row>
    <row r="550" spans="1:19" s="15" customFormat="1" ht="25.5" outlineLevel="5">
      <c r="A550" s="7" t="s">
        <v>487</v>
      </c>
      <c r="B550" s="27" t="s">
        <v>340</v>
      </c>
      <c r="C550" s="27" t="s">
        <v>227</v>
      </c>
      <c r="D550" s="27" t="s">
        <v>210</v>
      </c>
      <c r="E550" s="27" t="s">
        <v>380</v>
      </c>
      <c r="F550" s="75" t="s">
        <v>486</v>
      </c>
      <c r="G550" s="61">
        <f>G551</f>
        <v>481600</v>
      </c>
      <c r="H550" s="51"/>
      <c r="I550" s="28"/>
      <c r="J550" s="28"/>
      <c r="K550" s="10"/>
      <c r="L550" s="46"/>
      <c r="M550" s="61"/>
      <c r="N550" s="86"/>
      <c r="O550" s="50"/>
      <c r="P550" s="29"/>
      <c r="Q550" s="47"/>
      <c r="R550" s="102"/>
      <c r="S550" s="109"/>
    </row>
    <row r="551" spans="1:18" ht="25.5" outlineLevel="6">
      <c r="A551" s="7" t="s">
        <v>251</v>
      </c>
      <c r="B551" s="27" t="s">
        <v>340</v>
      </c>
      <c r="C551" s="27" t="s">
        <v>227</v>
      </c>
      <c r="D551" s="27" t="s">
        <v>210</v>
      </c>
      <c r="E551" s="27" t="s">
        <v>380</v>
      </c>
      <c r="F551" s="75" t="s">
        <v>252</v>
      </c>
      <c r="G551" s="83">
        <v>481600</v>
      </c>
      <c r="H551" s="79">
        <v>481600</v>
      </c>
      <c r="I551" s="28"/>
      <c r="J551" s="28"/>
      <c r="K551" s="10"/>
      <c r="L551" s="46"/>
      <c r="M551" s="61">
        <f>K551+J551+I551+H551+L551</f>
        <v>481600</v>
      </c>
      <c r="N551" s="86">
        <v>115481</v>
      </c>
      <c r="O551" s="50">
        <v>481600</v>
      </c>
      <c r="P551" s="29">
        <v>481600</v>
      </c>
      <c r="Q551" s="47">
        <v>481600</v>
      </c>
      <c r="R551" s="102">
        <f t="shared" si="98"/>
        <v>23.97861295681063</v>
      </c>
    </row>
    <row r="552" spans="1:18" ht="38.25" outlineLevel="5">
      <c r="A552" s="7" t="s">
        <v>381</v>
      </c>
      <c r="B552" s="27" t="s">
        <v>340</v>
      </c>
      <c r="C552" s="27" t="s">
        <v>227</v>
      </c>
      <c r="D552" s="27" t="s">
        <v>210</v>
      </c>
      <c r="E552" s="27" t="s">
        <v>382</v>
      </c>
      <c r="F552" s="75"/>
      <c r="G552" s="61">
        <f>G553</f>
        <v>383000</v>
      </c>
      <c r="H552" s="51">
        <f>H553</f>
        <v>383000</v>
      </c>
      <c r="I552" s="28"/>
      <c r="J552" s="28"/>
      <c r="K552" s="10"/>
      <c r="L552" s="46"/>
      <c r="M552" s="61">
        <f>M553</f>
        <v>383000</v>
      </c>
      <c r="N552" s="52">
        <f>N553</f>
        <v>93590</v>
      </c>
      <c r="O552" s="50">
        <f>O553</f>
        <v>383000</v>
      </c>
      <c r="P552" s="29">
        <f>P553</f>
        <v>383000</v>
      </c>
      <c r="Q552" s="47">
        <f>Q553</f>
        <v>383000</v>
      </c>
      <c r="R552" s="102">
        <f t="shared" si="98"/>
        <v>24.436031331592687</v>
      </c>
    </row>
    <row r="553" spans="1:18" ht="51" outlineLevel="5">
      <c r="A553" s="31" t="s">
        <v>47</v>
      </c>
      <c r="B553" s="27" t="s">
        <v>340</v>
      </c>
      <c r="C553" s="27" t="s">
        <v>227</v>
      </c>
      <c r="D553" s="27" t="s">
        <v>210</v>
      </c>
      <c r="E553" s="27" t="s">
        <v>382</v>
      </c>
      <c r="F553" s="75" t="s">
        <v>20</v>
      </c>
      <c r="G553" s="61">
        <f>G555</f>
        <v>383000</v>
      </c>
      <c r="H553" s="51">
        <f>H555</f>
        <v>383000</v>
      </c>
      <c r="I553" s="28"/>
      <c r="J553" s="28"/>
      <c r="K553" s="10"/>
      <c r="L553" s="46"/>
      <c r="M553" s="61">
        <f>M555</f>
        <v>383000</v>
      </c>
      <c r="N553" s="52">
        <f>N555</f>
        <v>93590</v>
      </c>
      <c r="O553" s="50">
        <f>O555</f>
        <v>383000</v>
      </c>
      <c r="P553" s="29">
        <f>P555</f>
        <v>383000</v>
      </c>
      <c r="Q553" s="47">
        <f>Q555</f>
        <v>383000</v>
      </c>
      <c r="R553" s="102">
        <f t="shared" si="98"/>
        <v>24.436031331592687</v>
      </c>
    </row>
    <row r="554" spans="1:19" s="15" customFormat="1" ht="25.5" outlineLevel="5">
      <c r="A554" s="7" t="s">
        <v>487</v>
      </c>
      <c r="B554" s="27" t="s">
        <v>340</v>
      </c>
      <c r="C554" s="27" t="s">
        <v>227</v>
      </c>
      <c r="D554" s="27" t="s">
        <v>210</v>
      </c>
      <c r="E554" s="27" t="s">
        <v>382</v>
      </c>
      <c r="F554" s="75" t="s">
        <v>486</v>
      </c>
      <c r="G554" s="61">
        <f>G555</f>
        <v>383000</v>
      </c>
      <c r="H554" s="51"/>
      <c r="I554" s="28"/>
      <c r="J554" s="28"/>
      <c r="K554" s="10"/>
      <c r="L554" s="46"/>
      <c r="M554" s="61"/>
      <c r="N554" s="86"/>
      <c r="O554" s="50"/>
      <c r="P554" s="29"/>
      <c r="Q554" s="47"/>
      <c r="R554" s="102"/>
      <c r="S554" s="109"/>
    </row>
    <row r="555" spans="1:18" ht="25.5" outlineLevel="6">
      <c r="A555" s="7" t="s">
        <v>251</v>
      </c>
      <c r="B555" s="27" t="s">
        <v>340</v>
      </c>
      <c r="C555" s="27" t="s">
        <v>227</v>
      </c>
      <c r="D555" s="27" t="s">
        <v>210</v>
      </c>
      <c r="E555" s="27" t="s">
        <v>382</v>
      </c>
      <c r="F555" s="75" t="s">
        <v>252</v>
      </c>
      <c r="G555" s="83">
        <v>383000</v>
      </c>
      <c r="H555" s="79">
        <v>383000</v>
      </c>
      <c r="I555" s="28"/>
      <c r="J555" s="28"/>
      <c r="K555" s="10"/>
      <c r="L555" s="46"/>
      <c r="M555" s="61">
        <f>K555+J555+I555+H555+L555</f>
        <v>383000</v>
      </c>
      <c r="N555" s="86">
        <v>93590</v>
      </c>
      <c r="O555" s="50">
        <v>383000</v>
      </c>
      <c r="P555" s="29">
        <v>383000</v>
      </c>
      <c r="Q555" s="47">
        <v>383000</v>
      </c>
      <c r="R555" s="102">
        <f t="shared" si="98"/>
        <v>24.436031331592687</v>
      </c>
    </row>
    <row r="556" spans="1:18" ht="38.25" outlineLevel="5">
      <c r="A556" s="7" t="s">
        <v>383</v>
      </c>
      <c r="B556" s="27" t="s">
        <v>340</v>
      </c>
      <c r="C556" s="27" t="s">
        <v>227</v>
      </c>
      <c r="D556" s="27" t="s">
        <v>210</v>
      </c>
      <c r="E556" s="27" t="s">
        <v>384</v>
      </c>
      <c r="F556" s="75"/>
      <c r="G556" s="61">
        <f>G557</f>
        <v>575400</v>
      </c>
      <c r="H556" s="51">
        <f>H557</f>
        <v>575400</v>
      </c>
      <c r="I556" s="28"/>
      <c r="J556" s="28"/>
      <c r="K556" s="10"/>
      <c r="L556" s="46"/>
      <c r="M556" s="61">
        <f>M557</f>
        <v>575400</v>
      </c>
      <c r="N556" s="52">
        <f>N557</f>
        <v>140024</v>
      </c>
      <c r="O556" s="50">
        <f>O557</f>
        <v>575400</v>
      </c>
      <c r="P556" s="29">
        <f>P557</f>
        <v>575400</v>
      </c>
      <c r="Q556" s="47">
        <f>Q557</f>
        <v>575400</v>
      </c>
      <c r="R556" s="102">
        <f t="shared" si="98"/>
        <v>24.335071254779283</v>
      </c>
    </row>
    <row r="557" spans="1:18" ht="51" outlineLevel="5">
      <c r="A557" s="31" t="s">
        <v>47</v>
      </c>
      <c r="B557" s="27" t="s">
        <v>340</v>
      </c>
      <c r="C557" s="27" t="s">
        <v>227</v>
      </c>
      <c r="D557" s="27" t="s">
        <v>210</v>
      </c>
      <c r="E557" s="27" t="s">
        <v>384</v>
      </c>
      <c r="F557" s="75" t="s">
        <v>20</v>
      </c>
      <c r="G557" s="61">
        <f>G559</f>
        <v>575400</v>
      </c>
      <c r="H557" s="51">
        <f>H559</f>
        <v>575400</v>
      </c>
      <c r="I557" s="28"/>
      <c r="J557" s="28"/>
      <c r="K557" s="10"/>
      <c r="L557" s="46"/>
      <c r="M557" s="61">
        <f>M559</f>
        <v>575400</v>
      </c>
      <c r="N557" s="52">
        <f>N559</f>
        <v>140024</v>
      </c>
      <c r="O557" s="50">
        <f>O559</f>
        <v>575400</v>
      </c>
      <c r="P557" s="29">
        <f>P559</f>
        <v>575400</v>
      </c>
      <c r="Q557" s="47">
        <f>Q559</f>
        <v>575400</v>
      </c>
      <c r="R557" s="102">
        <f t="shared" si="98"/>
        <v>24.335071254779283</v>
      </c>
    </row>
    <row r="558" spans="1:19" s="15" customFormat="1" ht="25.5" outlineLevel="5">
      <c r="A558" s="7" t="s">
        <v>487</v>
      </c>
      <c r="B558" s="27" t="s">
        <v>340</v>
      </c>
      <c r="C558" s="27" t="s">
        <v>227</v>
      </c>
      <c r="D558" s="27" t="s">
        <v>210</v>
      </c>
      <c r="E558" s="27" t="s">
        <v>384</v>
      </c>
      <c r="F558" s="75" t="s">
        <v>486</v>
      </c>
      <c r="G558" s="61">
        <f>G559</f>
        <v>575400</v>
      </c>
      <c r="H558" s="51"/>
      <c r="I558" s="28"/>
      <c r="J558" s="28"/>
      <c r="K558" s="10"/>
      <c r="L558" s="46"/>
      <c r="M558" s="61"/>
      <c r="N558" s="86"/>
      <c r="O558" s="50"/>
      <c r="P558" s="29"/>
      <c r="Q558" s="47"/>
      <c r="R558" s="102"/>
      <c r="S558" s="109"/>
    </row>
    <row r="559" spans="1:18" ht="25.5" outlineLevel="6">
      <c r="A559" s="7" t="s">
        <v>251</v>
      </c>
      <c r="B559" s="27" t="s">
        <v>340</v>
      </c>
      <c r="C559" s="27" t="s">
        <v>227</v>
      </c>
      <c r="D559" s="27" t="s">
        <v>210</v>
      </c>
      <c r="E559" s="27" t="s">
        <v>384</v>
      </c>
      <c r="F559" s="75" t="s">
        <v>252</v>
      </c>
      <c r="G559" s="83">
        <v>575400</v>
      </c>
      <c r="H559" s="79">
        <v>575400</v>
      </c>
      <c r="I559" s="28"/>
      <c r="J559" s="28"/>
      <c r="K559" s="10"/>
      <c r="L559" s="46"/>
      <c r="M559" s="61">
        <f>K559+J559+I559+H559+L559</f>
        <v>575400</v>
      </c>
      <c r="N559" s="86">
        <v>140024</v>
      </c>
      <c r="O559" s="50">
        <v>575400</v>
      </c>
      <c r="P559" s="29">
        <v>575400</v>
      </c>
      <c r="Q559" s="47">
        <v>575400</v>
      </c>
      <c r="R559" s="102">
        <f t="shared" si="98"/>
        <v>24.335071254779283</v>
      </c>
    </row>
    <row r="560" spans="1:18" ht="38.25" outlineLevel="5">
      <c r="A560" s="7" t="s">
        <v>385</v>
      </c>
      <c r="B560" s="27" t="s">
        <v>340</v>
      </c>
      <c r="C560" s="27" t="s">
        <v>227</v>
      </c>
      <c r="D560" s="27" t="s">
        <v>210</v>
      </c>
      <c r="E560" s="27" t="s">
        <v>386</v>
      </c>
      <c r="F560" s="75"/>
      <c r="G560" s="61">
        <f>G561</f>
        <v>305600</v>
      </c>
      <c r="H560" s="51">
        <f>H561</f>
        <v>305600</v>
      </c>
      <c r="I560" s="28"/>
      <c r="J560" s="28"/>
      <c r="K560" s="10"/>
      <c r="L560" s="46"/>
      <c r="M560" s="61">
        <f>M561</f>
        <v>305600</v>
      </c>
      <c r="N560" s="52">
        <f>N561</f>
        <v>73352</v>
      </c>
      <c r="O560" s="50">
        <f>O561</f>
        <v>305600</v>
      </c>
      <c r="P560" s="29">
        <f>P561</f>
        <v>305600</v>
      </c>
      <c r="Q560" s="47">
        <f>Q561</f>
        <v>305600</v>
      </c>
      <c r="R560" s="102">
        <f t="shared" si="98"/>
        <v>24.002617801047123</v>
      </c>
    </row>
    <row r="561" spans="1:18" ht="51" outlineLevel="5">
      <c r="A561" s="31" t="s">
        <v>47</v>
      </c>
      <c r="B561" s="27" t="s">
        <v>340</v>
      </c>
      <c r="C561" s="27" t="s">
        <v>227</v>
      </c>
      <c r="D561" s="27" t="s">
        <v>210</v>
      </c>
      <c r="E561" s="27" t="s">
        <v>386</v>
      </c>
      <c r="F561" s="75" t="s">
        <v>20</v>
      </c>
      <c r="G561" s="61">
        <f>G563</f>
        <v>305600</v>
      </c>
      <c r="H561" s="51">
        <f>H563</f>
        <v>305600</v>
      </c>
      <c r="I561" s="28"/>
      <c r="J561" s="28"/>
      <c r="K561" s="10"/>
      <c r="L561" s="46"/>
      <c r="M561" s="61">
        <f>M563</f>
        <v>305600</v>
      </c>
      <c r="N561" s="52">
        <f>N563</f>
        <v>73352</v>
      </c>
      <c r="O561" s="50">
        <f>O563</f>
        <v>305600</v>
      </c>
      <c r="P561" s="29">
        <f>P563</f>
        <v>305600</v>
      </c>
      <c r="Q561" s="47">
        <f>Q563</f>
        <v>305600</v>
      </c>
      <c r="R561" s="102">
        <f t="shared" si="98"/>
        <v>24.002617801047123</v>
      </c>
    </row>
    <row r="562" spans="1:19" s="15" customFormat="1" ht="25.5" outlineLevel="5">
      <c r="A562" s="7" t="s">
        <v>487</v>
      </c>
      <c r="B562" s="27" t="s">
        <v>340</v>
      </c>
      <c r="C562" s="27" t="s">
        <v>227</v>
      </c>
      <c r="D562" s="27" t="s">
        <v>210</v>
      </c>
      <c r="E562" s="27" t="s">
        <v>386</v>
      </c>
      <c r="F562" s="75" t="s">
        <v>486</v>
      </c>
      <c r="G562" s="61">
        <f>G563</f>
        <v>305600</v>
      </c>
      <c r="H562" s="51"/>
      <c r="I562" s="28"/>
      <c r="J562" s="28"/>
      <c r="K562" s="10"/>
      <c r="L562" s="46"/>
      <c r="M562" s="61"/>
      <c r="N562" s="86"/>
      <c r="O562" s="50"/>
      <c r="P562" s="29"/>
      <c r="Q562" s="47"/>
      <c r="R562" s="102"/>
      <c r="S562" s="109"/>
    </row>
    <row r="563" spans="1:18" ht="25.5" outlineLevel="6">
      <c r="A563" s="7" t="s">
        <v>251</v>
      </c>
      <c r="B563" s="27" t="s">
        <v>340</v>
      </c>
      <c r="C563" s="27" t="s">
        <v>227</v>
      </c>
      <c r="D563" s="27" t="s">
        <v>210</v>
      </c>
      <c r="E563" s="27" t="s">
        <v>386</v>
      </c>
      <c r="F563" s="75" t="s">
        <v>252</v>
      </c>
      <c r="G563" s="83">
        <v>305600</v>
      </c>
      <c r="H563" s="79">
        <v>305600</v>
      </c>
      <c r="I563" s="28"/>
      <c r="J563" s="28"/>
      <c r="K563" s="10"/>
      <c r="L563" s="46"/>
      <c r="M563" s="61">
        <f>K563+J563+I563+H563+L563</f>
        <v>305600</v>
      </c>
      <c r="N563" s="86">
        <v>73352</v>
      </c>
      <c r="O563" s="50">
        <v>305600</v>
      </c>
      <c r="P563" s="29">
        <v>305600</v>
      </c>
      <c r="Q563" s="47">
        <v>305600</v>
      </c>
      <c r="R563" s="102">
        <f t="shared" si="98"/>
        <v>24.002617801047123</v>
      </c>
    </row>
    <row r="564" spans="1:18" ht="38.25" outlineLevel="5">
      <c r="A564" s="7" t="s">
        <v>389</v>
      </c>
      <c r="B564" s="27" t="s">
        <v>340</v>
      </c>
      <c r="C564" s="27" t="s">
        <v>227</v>
      </c>
      <c r="D564" s="27" t="s">
        <v>210</v>
      </c>
      <c r="E564" s="27" t="s">
        <v>390</v>
      </c>
      <c r="F564" s="75"/>
      <c r="G564" s="61">
        <f>G565</f>
        <v>126800</v>
      </c>
      <c r="H564" s="51">
        <f>H565</f>
        <v>126800</v>
      </c>
      <c r="I564" s="28"/>
      <c r="J564" s="28"/>
      <c r="K564" s="10"/>
      <c r="L564" s="46"/>
      <c r="M564" s="61">
        <f>M565</f>
        <v>126800</v>
      </c>
      <c r="N564" s="52">
        <f>N565</f>
        <v>31972</v>
      </c>
      <c r="O564" s="50">
        <f>O565</f>
        <v>126800</v>
      </c>
      <c r="P564" s="29">
        <f>P565</f>
        <v>126800</v>
      </c>
      <c r="Q564" s="47">
        <f>Q565</f>
        <v>126800</v>
      </c>
      <c r="R564" s="102">
        <f t="shared" si="98"/>
        <v>25.214511041009462</v>
      </c>
    </row>
    <row r="565" spans="1:18" ht="51" outlineLevel="5">
      <c r="A565" s="31" t="s">
        <v>47</v>
      </c>
      <c r="B565" s="27" t="s">
        <v>340</v>
      </c>
      <c r="C565" s="27" t="s">
        <v>227</v>
      </c>
      <c r="D565" s="27" t="s">
        <v>210</v>
      </c>
      <c r="E565" s="27" t="s">
        <v>390</v>
      </c>
      <c r="F565" s="75" t="s">
        <v>20</v>
      </c>
      <c r="G565" s="61">
        <f>G567</f>
        <v>126800</v>
      </c>
      <c r="H565" s="51">
        <f>H567</f>
        <v>126800</v>
      </c>
      <c r="I565" s="28"/>
      <c r="J565" s="28"/>
      <c r="K565" s="10"/>
      <c r="L565" s="46"/>
      <c r="M565" s="61">
        <f>M567</f>
        <v>126800</v>
      </c>
      <c r="N565" s="52">
        <f>N567</f>
        <v>31972</v>
      </c>
      <c r="O565" s="50">
        <f>O567</f>
        <v>126800</v>
      </c>
      <c r="P565" s="29">
        <f>P567</f>
        <v>126800</v>
      </c>
      <c r="Q565" s="47">
        <f>Q567</f>
        <v>126800</v>
      </c>
      <c r="R565" s="102">
        <f t="shared" si="98"/>
        <v>25.214511041009462</v>
      </c>
    </row>
    <row r="566" spans="1:19" s="15" customFormat="1" ht="25.5" outlineLevel="5">
      <c r="A566" s="7" t="s">
        <v>487</v>
      </c>
      <c r="B566" s="27" t="s">
        <v>340</v>
      </c>
      <c r="C566" s="27" t="s">
        <v>227</v>
      </c>
      <c r="D566" s="27" t="s">
        <v>210</v>
      </c>
      <c r="E566" s="27" t="s">
        <v>390</v>
      </c>
      <c r="F566" s="75" t="s">
        <v>486</v>
      </c>
      <c r="G566" s="61">
        <f>G567</f>
        <v>126800</v>
      </c>
      <c r="H566" s="51"/>
      <c r="I566" s="28"/>
      <c r="J566" s="28"/>
      <c r="K566" s="10"/>
      <c r="L566" s="46"/>
      <c r="M566" s="61"/>
      <c r="N566" s="86"/>
      <c r="O566" s="50"/>
      <c r="P566" s="29"/>
      <c r="Q566" s="47"/>
      <c r="R566" s="102"/>
      <c r="S566" s="109"/>
    </row>
    <row r="567" spans="1:18" ht="25.5" outlineLevel="6">
      <c r="A567" s="7" t="s">
        <v>251</v>
      </c>
      <c r="B567" s="27" t="s">
        <v>340</v>
      </c>
      <c r="C567" s="27" t="s">
        <v>227</v>
      </c>
      <c r="D567" s="27" t="s">
        <v>210</v>
      </c>
      <c r="E567" s="27" t="s">
        <v>390</v>
      </c>
      <c r="F567" s="75" t="s">
        <v>252</v>
      </c>
      <c r="G567" s="83">
        <v>126800</v>
      </c>
      <c r="H567" s="79">
        <v>126800</v>
      </c>
      <c r="I567" s="28"/>
      <c r="J567" s="28"/>
      <c r="K567" s="10"/>
      <c r="L567" s="46"/>
      <c r="M567" s="61">
        <f>K567+J567+I567+H567+L567</f>
        <v>126800</v>
      </c>
      <c r="N567" s="86">
        <v>31972</v>
      </c>
      <c r="O567" s="50">
        <v>126800</v>
      </c>
      <c r="P567" s="29">
        <v>126800</v>
      </c>
      <c r="Q567" s="47">
        <v>126800</v>
      </c>
      <c r="R567" s="102">
        <f t="shared" si="98"/>
        <v>25.214511041009462</v>
      </c>
    </row>
    <row r="568" spans="1:18" ht="51" outlineLevel="5">
      <c r="A568" s="7" t="s">
        <v>391</v>
      </c>
      <c r="B568" s="27" t="s">
        <v>340</v>
      </c>
      <c r="C568" s="27" t="s">
        <v>227</v>
      </c>
      <c r="D568" s="27" t="s">
        <v>210</v>
      </c>
      <c r="E568" s="27" t="s">
        <v>392</v>
      </c>
      <c r="F568" s="75"/>
      <c r="G568" s="61">
        <f>G569</f>
        <v>252400</v>
      </c>
      <c r="H568" s="51">
        <f>H569</f>
        <v>252400</v>
      </c>
      <c r="I568" s="28"/>
      <c r="J568" s="28"/>
      <c r="K568" s="10"/>
      <c r="L568" s="46"/>
      <c r="M568" s="61">
        <f>M569</f>
        <v>252400</v>
      </c>
      <c r="N568" s="52">
        <f>N569</f>
        <v>61383</v>
      </c>
      <c r="O568" s="50">
        <f>O569</f>
        <v>252400</v>
      </c>
      <c r="P568" s="29">
        <f>P569</f>
        <v>252400</v>
      </c>
      <c r="Q568" s="47">
        <f>Q569</f>
        <v>252400</v>
      </c>
      <c r="R568" s="102">
        <f t="shared" si="98"/>
        <v>24.31973058637084</v>
      </c>
    </row>
    <row r="569" spans="1:18" ht="51" outlineLevel="5">
      <c r="A569" s="31" t="s">
        <v>47</v>
      </c>
      <c r="B569" s="27" t="s">
        <v>340</v>
      </c>
      <c r="C569" s="27" t="s">
        <v>227</v>
      </c>
      <c r="D569" s="27" t="s">
        <v>210</v>
      </c>
      <c r="E569" s="27" t="s">
        <v>392</v>
      </c>
      <c r="F569" s="75" t="s">
        <v>20</v>
      </c>
      <c r="G569" s="61">
        <f>G571</f>
        <v>252400</v>
      </c>
      <c r="H569" s="51">
        <f>H571</f>
        <v>252400</v>
      </c>
      <c r="I569" s="28"/>
      <c r="J569" s="28"/>
      <c r="K569" s="10"/>
      <c r="L569" s="46"/>
      <c r="M569" s="61">
        <f>M571</f>
        <v>252400</v>
      </c>
      <c r="N569" s="52">
        <f>N571</f>
        <v>61383</v>
      </c>
      <c r="O569" s="50">
        <f>O571</f>
        <v>252400</v>
      </c>
      <c r="P569" s="29">
        <f>P571</f>
        <v>252400</v>
      </c>
      <c r="Q569" s="47">
        <f>Q571</f>
        <v>252400</v>
      </c>
      <c r="R569" s="102">
        <f t="shared" si="98"/>
        <v>24.31973058637084</v>
      </c>
    </row>
    <row r="570" spans="1:19" s="15" customFormat="1" ht="25.5" outlineLevel="5">
      <c r="A570" s="7" t="s">
        <v>487</v>
      </c>
      <c r="B570" s="27" t="s">
        <v>340</v>
      </c>
      <c r="C570" s="27" t="s">
        <v>227</v>
      </c>
      <c r="D570" s="27" t="s">
        <v>210</v>
      </c>
      <c r="E570" s="27" t="s">
        <v>392</v>
      </c>
      <c r="F570" s="75" t="s">
        <v>486</v>
      </c>
      <c r="G570" s="61">
        <f>G571</f>
        <v>252400</v>
      </c>
      <c r="H570" s="51"/>
      <c r="I570" s="28"/>
      <c r="J570" s="28"/>
      <c r="K570" s="10"/>
      <c r="L570" s="46"/>
      <c r="M570" s="61"/>
      <c r="N570" s="86"/>
      <c r="O570" s="50"/>
      <c r="P570" s="29"/>
      <c r="Q570" s="47"/>
      <c r="R570" s="102"/>
      <c r="S570" s="109"/>
    </row>
    <row r="571" spans="1:18" ht="25.5" outlineLevel="6">
      <c r="A571" s="7" t="s">
        <v>251</v>
      </c>
      <c r="B571" s="27" t="s">
        <v>340</v>
      </c>
      <c r="C571" s="27" t="s">
        <v>227</v>
      </c>
      <c r="D571" s="27" t="s">
        <v>210</v>
      </c>
      <c r="E571" s="27" t="s">
        <v>392</v>
      </c>
      <c r="F571" s="75" t="s">
        <v>252</v>
      </c>
      <c r="G571" s="83">
        <v>252400</v>
      </c>
      <c r="H571" s="79">
        <v>252400</v>
      </c>
      <c r="I571" s="28"/>
      <c r="J571" s="28"/>
      <c r="K571" s="10"/>
      <c r="L571" s="46"/>
      <c r="M571" s="61">
        <f>K571+J571+I571+H571+L571</f>
        <v>252400</v>
      </c>
      <c r="N571" s="86">
        <v>61383</v>
      </c>
      <c r="O571" s="50">
        <v>252400</v>
      </c>
      <c r="P571" s="29">
        <v>252400</v>
      </c>
      <c r="Q571" s="47">
        <v>252400</v>
      </c>
      <c r="R571" s="102">
        <f t="shared" si="98"/>
        <v>24.31973058637084</v>
      </c>
    </row>
    <row r="572" spans="1:18" ht="38.25" outlineLevel="5">
      <c r="A572" s="7" t="s">
        <v>393</v>
      </c>
      <c r="B572" s="27" t="s">
        <v>340</v>
      </c>
      <c r="C572" s="27" t="s">
        <v>227</v>
      </c>
      <c r="D572" s="27" t="s">
        <v>210</v>
      </c>
      <c r="E572" s="27" t="s">
        <v>394</v>
      </c>
      <c r="F572" s="75"/>
      <c r="G572" s="61">
        <f>G573</f>
        <v>354200</v>
      </c>
      <c r="H572" s="51">
        <f>H573</f>
        <v>354200</v>
      </c>
      <c r="I572" s="28"/>
      <c r="J572" s="28"/>
      <c r="K572" s="10"/>
      <c r="L572" s="46"/>
      <c r="M572" s="61">
        <f>M573</f>
        <v>354200</v>
      </c>
      <c r="N572" s="52">
        <f>N573</f>
        <v>84063</v>
      </c>
      <c r="O572" s="50">
        <f>O573</f>
        <v>354200</v>
      </c>
      <c r="P572" s="29">
        <f>P573</f>
        <v>354200</v>
      </c>
      <c r="Q572" s="47">
        <f>Q573</f>
        <v>354200</v>
      </c>
      <c r="R572" s="102">
        <f t="shared" si="98"/>
        <v>23.733201581027668</v>
      </c>
    </row>
    <row r="573" spans="1:18" ht="51" outlineLevel="5">
      <c r="A573" s="31" t="s">
        <v>47</v>
      </c>
      <c r="B573" s="27" t="s">
        <v>340</v>
      </c>
      <c r="C573" s="27" t="s">
        <v>227</v>
      </c>
      <c r="D573" s="27" t="s">
        <v>210</v>
      </c>
      <c r="E573" s="27" t="s">
        <v>394</v>
      </c>
      <c r="F573" s="75" t="s">
        <v>20</v>
      </c>
      <c r="G573" s="61">
        <f>G575</f>
        <v>354200</v>
      </c>
      <c r="H573" s="51">
        <f>H575</f>
        <v>354200</v>
      </c>
      <c r="I573" s="28"/>
      <c r="J573" s="28"/>
      <c r="K573" s="10"/>
      <c r="L573" s="46"/>
      <c r="M573" s="61">
        <f>M575</f>
        <v>354200</v>
      </c>
      <c r="N573" s="52">
        <f>N575</f>
        <v>84063</v>
      </c>
      <c r="O573" s="50">
        <f>O575</f>
        <v>354200</v>
      </c>
      <c r="P573" s="29">
        <f>P575</f>
        <v>354200</v>
      </c>
      <c r="Q573" s="47">
        <f>Q575</f>
        <v>354200</v>
      </c>
      <c r="R573" s="102">
        <f t="shared" si="98"/>
        <v>23.733201581027668</v>
      </c>
    </row>
    <row r="574" spans="1:19" s="15" customFormat="1" ht="25.5" outlineLevel="5">
      <c r="A574" s="7" t="s">
        <v>487</v>
      </c>
      <c r="B574" s="27" t="s">
        <v>340</v>
      </c>
      <c r="C574" s="27" t="s">
        <v>227</v>
      </c>
      <c r="D574" s="27" t="s">
        <v>210</v>
      </c>
      <c r="E574" s="27" t="s">
        <v>394</v>
      </c>
      <c r="F574" s="75" t="s">
        <v>486</v>
      </c>
      <c r="G574" s="61">
        <f>G575</f>
        <v>354200</v>
      </c>
      <c r="H574" s="51"/>
      <c r="I574" s="28"/>
      <c r="J574" s="28"/>
      <c r="K574" s="10"/>
      <c r="L574" s="46"/>
      <c r="M574" s="61"/>
      <c r="N574" s="86"/>
      <c r="O574" s="50"/>
      <c r="P574" s="29"/>
      <c r="Q574" s="47"/>
      <c r="R574" s="102"/>
      <c r="S574" s="109"/>
    </row>
    <row r="575" spans="1:18" ht="25.5" outlineLevel="6">
      <c r="A575" s="7" t="s">
        <v>251</v>
      </c>
      <c r="B575" s="27" t="s">
        <v>340</v>
      </c>
      <c r="C575" s="27" t="s">
        <v>227</v>
      </c>
      <c r="D575" s="27" t="s">
        <v>210</v>
      </c>
      <c r="E575" s="27" t="s">
        <v>394</v>
      </c>
      <c r="F575" s="75" t="s">
        <v>252</v>
      </c>
      <c r="G575" s="83">
        <v>354200</v>
      </c>
      <c r="H575" s="79">
        <v>354200</v>
      </c>
      <c r="I575" s="28"/>
      <c r="J575" s="28"/>
      <c r="K575" s="10"/>
      <c r="L575" s="46"/>
      <c r="M575" s="61">
        <f>K575+J575+I575+H575+L575</f>
        <v>354200</v>
      </c>
      <c r="N575" s="86">
        <v>84063</v>
      </c>
      <c r="O575" s="50">
        <v>354200</v>
      </c>
      <c r="P575" s="29">
        <v>354200</v>
      </c>
      <c r="Q575" s="47">
        <v>354200</v>
      </c>
      <c r="R575" s="102">
        <f t="shared" si="98"/>
        <v>23.733201581027668</v>
      </c>
    </row>
    <row r="576" spans="1:18" ht="38.25" outlineLevel="5">
      <c r="A576" s="7" t="s">
        <v>395</v>
      </c>
      <c r="B576" s="27" t="s">
        <v>340</v>
      </c>
      <c r="C576" s="27" t="s">
        <v>227</v>
      </c>
      <c r="D576" s="27" t="s">
        <v>210</v>
      </c>
      <c r="E576" s="27" t="s">
        <v>396</v>
      </c>
      <c r="F576" s="75"/>
      <c r="G576" s="61">
        <f>G577</f>
        <v>325200</v>
      </c>
      <c r="H576" s="51">
        <f>H577</f>
        <v>325200</v>
      </c>
      <c r="I576" s="28"/>
      <c r="J576" s="28"/>
      <c r="K576" s="10"/>
      <c r="L576" s="46"/>
      <c r="M576" s="61">
        <f>M577</f>
        <v>325200</v>
      </c>
      <c r="N576" s="52">
        <f>N577</f>
        <v>79278</v>
      </c>
      <c r="O576" s="50">
        <f>O577</f>
        <v>325200</v>
      </c>
      <c r="P576" s="29">
        <f>P577</f>
        <v>325200</v>
      </c>
      <c r="Q576" s="47">
        <f>Q577</f>
        <v>325200</v>
      </c>
      <c r="R576" s="102">
        <f t="shared" si="98"/>
        <v>24.378228782287824</v>
      </c>
    </row>
    <row r="577" spans="1:18" ht="51" outlineLevel="5">
      <c r="A577" s="31" t="s">
        <v>47</v>
      </c>
      <c r="B577" s="27" t="s">
        <v>340</v>
      </c>
      <c r="C577" s="27" t="s">
        <v>227</v>
      </c>
      <c r="D577" s="27" t="s">
        <v>210</v>
      </c>
      <c r="E577" s="27" t="s">
        <v>396</v>
      </c>
      <c r="F577" s="75" t="s">
        <v>20</v>
      </c>
      <c r="G577" s="61">
        <f>G579</f>
        <v>325200</v>
      </c>
      <c r="H577" s="51">
        <f>H579</f>
        <v>325200</v>
      </c>
      <c r="I577" s="28"/>
      <c r="J577" s="28"/>
      <c r="K577" s="10"/>
      <c r="L577" s="46"/>
      <c r="M577" s="61">
        <f>M579</f>
        <v>325200</v>
      </c>
      <c r="N577" s="52">
        <f>N579</f>
        <v>79278</v>
      </c>
      <c r="O577" s="50">
        <f>O579</f>
        <v>325200</v>
      </c>
      <c r="P577" s="29">
        <f>P579</f>
        <v>325200</v>
      </c>
      <c r="Q577" s="47">
        <f>Q579</f>
        <v>325200</v>
      </c>
      <c r="R577" s="102">
        <f t="shared" si="98"/>
        <v>24.378228782287824</v>
      </c>
    </row>
    <row r="578" spans="1:19" s="15" customFormat="1" ht="25.5" outlineLevel="5">
      <c r="A578" s="7" t="s">
        <v>487</v>
      </c>
      <c r="B578" s="27" t="s">
        <v>340</v>
      </c>
      <c r="C578" s="27" t="s">
        <v>227</v>
      </c>
      <c r="D578" s="27" t="s">
        <v>210</v>
      </c>
      <c r="E578" s="27" t="s">
        <v>396</v>
      </c>
      <c r="F578" s="75" t="s">
        <v>486</v>
      </c>
      <c r="G578" s="61">
        <f>G579</f>
        <v>325200</v>
      </c>
      <c r="H578" s="51"/>
      <c r="I578" s="28"/>
      <c r="J578" s="28"/>
      <c r="K578" s="10"/>
      <c r="L578" s="46"/>
      <c r="M578" s="61"/>
      <c r="N578" s="86"/>
      <c r="O578" s="50"/>
      <c r="P578" s="29"/>
      <c r="Q578" s="47"/>
      <c r="R578" s="102"/>
      <c r="S578" s="109"/>
    </row>
    <row r="579" spans="1:18" ht="25.5" outlineLevel="6">
      <c r="A579" s="7" t="s">
        <v>251</v>
      </c>
      <c r="B579" s="27" t="s">
        <v>340</v>
      </c>
      <c r="C579" s="27" t="s">
        <v>227</v>
      </c>
      <c r="D579" s="27" t="s">
        <v>210</v>
      </c>
      <c r="E579" s="27" t="s">
        <v>396</v>
      </c>
      <c r="F579" s="75" t="s">
        <v>252</v>
      </c>
      <c r="G579" s="83">
        <v>325200</v>
      </c>
      <c r="H579" s="79">
        <v>325200</v>
      </c>
      <c r="I579" s="28"/>
      <c r="J579" s="28"/>
      <c r="K579" s="10"/>
      <c r="L579" s="46"/>
      <c r="M579" s="61">
        <f>K579+J579+I579+H579+L579</f>
        <v>325200</v>
      </c>
      <c r="N579" s="86">
        <v>79278</v>
      </c>
      <c r="O579" s="50">
        <v>325200</v>
      </c>
      <c r="P579" s="29">
        <v>325200</v>
      </c>
      <c r="Q579" s="47">
        <v>325200</v>
      </c>
      <c r="R579" s="102">
        <f t="shared" si="98"/>
        <v>24.378228782287824</v>
      </c>
    </row>
    <row r="580" spans="1:18" ht="38.25" outlineLevel="5">
      <c r="A580" s="7" t="s">
        <v>397</v>
      </c>
      <c r="B580" s="27" t="s">
        <v>340</v>
      </c>
      <c r="C580" s="27" t="s">
        <v>227</v>
      </c>
      <c r="D580" s="27" t="s">
        <v>210</v>
      </c>
      <c r="E580" s="27" t="s">
        <v>398</v>
      </c>
      <c r="F580" s="75"/>
      <c r="G580" s="61">
        <f>G581</f>
        <v>602900</v>
      </c>
      <c r="H580" s="51">
        <f>H581</f>
        <v>602900</v>
      </c>
      <c r="I580" s="28"/>
      <c r="J580" s="28"/>
      <c r="K580" s="10"/>
      <c r="L580" s="46"/>
      <c r="M580" s="61">
        <f>M581</f>
        <v>602900</v>
      </c>
      <c r="N580" s="52">
        <f>N581</f>
        <v>145570</v>
      </c>
      <c r="O580" s="50">
        <f>O581</f>
        <v>602900</v>
      </c>
      <c r="P580" s="29">
        <f>P581</f>
        <v>602900</v>
      </c>
      <c r="Q580" s="47">
        <f>Q581</f>
        <v>602900</v>
      </c>
      <c r="R580" s="102">
        <f t="shared" si="98"/>
        <v>24.14496599767789</v>
      </c>
    </row>
    <row r="581" spans="1:18" ht="51" outlineLevel="5">
      <c r="A581" s="31" t="s">
        <v>47</v>
      </c>
      <c r="B581" s="27" t="s">
        <v>340</v>
      </c>
      <c r="C581" s="27" t="s">
        <v>227</v>
      </c>
      <c r="D581" s="27" t="s">
        <v>210</v>
      </c>
      <c r="E581" s="27" t="s">
        <v>398</v>
      </c>
      <c r="F581" s="75" t="s">
        <v>20</v>
      </c>
      <c r="G581" s="61">
        <f>G583</f>
        <v>602900</v>
      </c>
      <c r="H581" s="51">
        <f>H583</f>
        <v>602900</v>
      </c>
      <c r="I581" s="28"/>
      <c r="J581" s="28"/>
      <c r="K581" s="10"/>
      <c r="L581" s="46"/>
      <c r="M581" s="61">
        <f>M583</f>
        <v>602900</v>
      </c>
      <c r="N581" s="52">
        <f>N583</f>
        <v>145570</v>
      </c>
      <c r="O581" s="50">
        <f>O583</f>
        <v>602900</v>
      </c>
      <c r="P581" s="29">
        <f>P583</f>
        <v>602900</v>
      </c>
      <c r="Q581" s="47">
        <f>Q583</f>
        <v>602900</v>
      </c>
      <c r="R581" s="102">
        <f t="shared" si="98"/>
        <v>24.14496599767789</v>
      </c>
    </row>
    <row r="582" spans="1:19" s="15" customFormat="1" ht="25.5" outlineLevel="5">
      <c r="A582" s="7" t="s">
        <v>487</v>
      </c>
      <c r="B582" s="27" t="s">
        <v>340</v>
      </c>
      <c r="C582" s="27" t="s">
        <v>227</v>
      </c>
      <c r="D582" s="27" t="s">
        <v>210</v>
      </c>
      <c r="E582" s="27" t="s">
        <v>398</v>
      </c>
      <c r="F582" s="75" t="s">
        <v>486</v>
      </c>
      <c r="G582" s="61">
        <f>G583</f>
        <v>602900</v>
      </c>
      <c r="H582" s="51"/>
      <c r="I582" s="28"/>
      <c r="J582" s="28"/>
      <c r="K582" s="10"/>
      <c r="L582" s="46"/>
      <c r="M582" s="61"/>
      <c r="N582" s="86"/>
      <c r="O582" s="50"/>
      <c r="P582" s="29"/>
      <c r="Q582" s="47"/>
      <c r="R582" s="102"/>
      <c r="S582" s="109"/>
    </row>
    <row r="583" spans="1:18" ht="25.5" outlineLevel="6">
      <c r="A583" s="7" t="s">
        <v>251</v>
      </c>
      <c r="B583" s="27" t="s">
        <v>340</v>
      </c>
      <c r="C583" s="27" t="s">
        <v>227</v>
      </c>
      <c r="D583" s="27" t="s">
        <v>210</v>
      </c>
      <c r="E583" s="27" t="s">
        <v>398</v>
      </c>
      <c r="F583" s="75" t="s">
        <v>252</v>
      </c>
      <c r="G583" s="83">
        <v>602900</v>
      </c>
      <c r="H583" s="79">
        <v>602900</v>
      </c>
      <c r="I583" s="28"/>
      <c r="J583" s="28"/>
      <c r="K583" s="10"/>
      <c r="L583" s="46"/>
      <c r="M583" s="61">
        <f>K583+J583+I583+H583+L583</f>
        <v>602900</v>
      </c>
      <c r="N583" s="86">
        <v>145570</v>
      </c>
      <c r="O583" s="50">
        <v>602900</v>
      </c>
      <c r="P583" s="29">
        <v>602900</v>
      </c>
      <c r="Q583" s="47">
        <v>602900</v>
      </c>
      <c r="R583" s="102">
        <f t="shared" si="98"/>
        <v>24.14496599767789</v>
      </c>
    </row>
    <row r="584" spans="1:18" ht="38.25" outlineLevel="5">
      <c r="A584" s="7" t="s">
        <v>399</v>
      </c>
      <c r="B584" s="27" t="s">
        <v>340</v>
      </c>
      <c r="C584" s="27" t="s">
        <v>227</v>
      </c>
      <c r="D584" s="27" t="s">
        <v>210</v>
      </c>
      <c r="E584" s="27" t="s">
        <v>400</v>
      </c>
      <c r="F584" s="75"/>
      <c r="G584" s="61">
        <f>G585</f>
        <v>168800</v>
      </c>
      <c r="H584" s="51">
        <f>H585</f>
        <v>168800</v>
      </c>
      <c r="I584" s="28"/>
      <c r="J584" s="28"/>
      <c r="K584" s="10"/>
      <c r="L584" s="46"/>
      <c r="M584" s="61">
        <f>M585</f>
        <v>168800</v>
      </c>
      <c r="N584" s="52">
        <f>N585</f>
        <v>41527</v>
      </c>
      <c r="O584" s="50">
        <f>O585</f>
        <v>168800</v>
      </c>
      <c r="P584" s="29">
        <f>P585</f>
        <v>168800</v>
      </c>
      <c r="Q584" s="47">
        <f>Q585</f>
        <v>168800</v>
      </c>
      <c r="R584" s="102">
        <f t="shared" si="98"/>
        <v>24.601303317535546</v>
      </c>
    </row>
    <row r="585" spans="1:18" ht="51" outlineLevel="5">
      <c r="A585" s="31" t="s">
        <v>47</v>
      </c>
      <c r="B585" s="27" t="s">
        <v>340</v>
      </c>
      <c r="C585" s="27" t="s">
        <v>227</v>
      </c>
      <c r="D585" s="27" t="s">
        <v>210</v>
      </c>
      <c r="E585" s="27" t="s">
        <v>400</v>
      </c>
      <c r="F585" s="75" t="s">
        <v>20</v>
      </c>
      <c r="G585" s="61">
        <f>G587</f>
        <v>168800</v>
      </c>
      <c r="H585" s="51">
        <f>H587</f>
        <v>168800</v>
      </c>
      <c r="I585" s="28"/>
      <c r="J585" s="28"/>
      <c r="K585" s="10"/>
      <c r="L585" s="46"/>
      <c r="M585" s="61">
        <f>M587</f>
        <v>168800</v>
      </c>
      <c r="N585" s="52">
        <f>N587</f>
        <v>41527</v>
      </c>
      <c r="O585" s="50">
        <f>O587</f>
        <v>168800</v>
      </c>
      <c r="P585" s="29">
        <f>P587</f>
        <v>168800</v>
      </c>
      <c r="Q585" s="47">
        <f>Q587</f>
        <v>168800</v>
      </c>
      <c r="R585" s="102">
        <f t="shared" si="98"/>
        <v>24.601303317535546</v>
      </c>
    </row>
    <row r="586" spans="1:19" s="15" customFormat="1" ht="25.5" outlineLevel="5">
      <c r="A586" s="7" t="s">
        <v>487</v>
      </c>
      <c r="B586" s="27" t="s">
        <v>340</v>
      </c>
      <c r="C586" s="27" t="s">
        <v>227</v>
      </c>
      <c r="D586" s="27" t="s">
        <v>210</v>
      </c>
      <c r="E586" s="27" t="s">
        <v>400</v>
      </c>
      <c r="F586" s="75" t="s">
        <v>486</v>
      </c>
      <c r="G586" s="61">
        <f>G587</f>
        <v>168800</v>
      </c>
      <c r="H586" s="51"/>
      <c r="I586" s="28"/>
      <c r="J586" s="28"/>
      <c r="K586" s="10"/>
      <c r="L586" s="46"/>
      <c r="M586" s="61"/>
      <c r="N586" s="86"/>
      <c r="O586" s="50"/>
      <c r="P586" s="29"/>
      <c r="Q586" s="47"/>
      <c r="R586" s="102"/>
      <c r="S586" s="109"/>
    </row>
    <row r="587" spans="1:18" ht="25.5" outlineLevel="6">
      <c r="A587" s="7" t="s">
        <v>251</v>
      </c>
      <c r="B587" s="27" t="s">
        <v>340</v>
      </c>
      <c r="C587" s="27" t="s">
        <v>227</v>
      </c>
      <c r="D587" s="27" t="s">
        <v>210</v>
      </c>
      <c r="E587" s="27" t="s">
        <v>400</v>
      </c>
      <c r="F587" s="75" t="s">
        <v>252</v>
      </c>
      <c r="G587" s="83">
        <v>168800</v>
      </c>
      <c r="H587" s="79">
        <v>168800</v>
      </c>
      <c r="I587" s="28"/>
      <c r="J587" s="28"/>
      <c r="K587" s="10"/>
      <c r="L587" s="46"/>
      <c r="M587" s="61">
        <f>K587+J587+I587+H587+L587</f>
        <v>168800</v>
      </c>
      <c r="N587" s="86">
        <v>41527</v>
      </c>
      <c r="O587" s="50">
        <v>168800</v>
      </c>
      <c r="P587" s="29">
        <v>168800</v>
      </c>
      <c r="Q587" s="47">
        <v>168800</v>
      </c>
      <c r="R587" s="102">
        <f aca="true" t="shared" si="106" ref="R587:R650">N587/M587*100</f>
        <v>24.601303317535546</v>
      </c>
    </row>
    <row r="588" spans="1:18" ht="38.25" outlineLevel="5">
      <c r="A588" s="7" t="s">
        <v>401</v>
      </c>
      <c r="B588" s="27" t="s">
        <v>340</v>
      </c>
      <c r="C588" s="27" t="s">
        <v>227</v>
      </c>
      <c r="D588" s="27" t="s">
        <v>210</v>
      </c>
      <c r="E588" s="27" t="s">
        <v>402</v>
      </c>
      <c r="F588" s="75"/>
      <c r="G588" s="61">
        <f>G589</f>
        <v>271100</v>
      </c>
      <c r="H588" s="51">
        <f>H589</f>
        <v>271100</v>
      </c>
      <c r="I588" s="28"/>
      <c r="J588" s="28"/>
      <c r="K588" s="10"/>
      <c r="L588" s="46"/>
      <c r="M588" s="61">
        <f>M589</f>
        <v>271100</v>
      </c>
      <c r="N588" s="52">
        <f>N589</f>
        <v>67590</v>
      </c>
      <c r="O588" s="50">
        <f>O589</f>
        <v>271100</v>
      </c>
      <c r="P588" s="29">
        <f>P589</f>
        <v>271100</v>
      </c>
      <c r="Q588" s="47">
        <f>Q589</f>
        <v>271100</v>
      </c>
      <c r="R588" s="102">
        <f t="shared" si="106"/>
        <v>24.931759498340096</v>
      </c>
    </row>
    <row r="589" spans="1:18" ht="51" outlineLevel="5">
      <c r="A589" s="31" t="s">
        <v>47</v>
      </c>
      <c r="B589" s="27" t="s">
        <v>340</v>
      </c>
      <c r="C589" s="27" t="s">
        <v>227</v>
      </c>
      <c r="D589" s="27" t="s">
        <v>210</v>
      </c>
      <c r="E589" s="27" t="s">
        <v>402</v>
      </c>
      <c r="F589" s="75" t="s">
        <v>20</v>
      </c>
      <c r="G589" s="61">
        <f>G591</f>
        <v>271100</v>
      </c>
      <c r="H589" s="51">
        <f>H591</f>
        <v>271100</v>
      </c>
      <c r="I589" s="28"/>
      <c r="J589" s="28"/>
      <c r="K589" s="10"/>
      <c r="L589" s="46"/>
      <c r="M589" s="61">
        <f>M591</f>
        <v>271100</v>
      </c>
      <c r="N589" s="52">
        <f>N591</f>
        <v>67590</v>
      </c>
      <c r="O589" s="50">
        <f>O591</f>
        <v>271100</v>
      </c>
      <c r="P589" s="29">
        <f>P591</f>
        <v>271100</v>
      </c>
      <c r="Q589" s="47">
        <f>Q591</f>
        <v>271100</v>
      </c>
      <c r="R589" s="102">
        <f t="shared" si="106"/>
        <v>24.931759498340096</v>
      </c>
    </row>
    <row r="590" spans="1:19" s="15" customFormat="1" ht="25.5" outlineLevel="5">
      <c r="A590" s="7" t="s">
        <v>487</v>
      </c>
      <c r="B590" s="27" t="s">
        <v>340</v>
      </c>
      <c r="C590" s="27" t="s">
        <v>227</v>
      </c>
      <c r="D590" s="27" t="s">
        <v>210</v>
      </c>
      <c r="E590" s="27" t="s">
        <v>402</v>
      </c>
      <c r="F590" s="75" t="s">
        <v>486</v>
      </c>
      <c r="G590" s="61">
        <f>G591</f>
        <v>271100</v>
      </c>
      <c r="H590" s="51"/>
      <c r="I590" s="28"/>
      <c r="J590" s="28"/>
      <c r="K590" s="10"/>
      <c r="L590" s="46"/>
      <c r="M590" s="61"/>
      <c r="N590" s="86"/>
      <c r="O590" s="50"/>
      <c r="P590" s="29"/>
      <c r="Q590" s="47"/>
      <c r="R590" s="102"/>
      <c r="S590" s="109"/>
    </row>
    <row r="591" spans="1:18" ht="25.5" outlineLevel="6">
      <c r="A591" s="7" t="s">
        <v>251</v>
      </c>
      <c r="B591" s="27" t="s">
        <v>340</v>
      </c>
      <c r="C591" s="27" t="s">
        <v>227</v>
      </c>
      <c r="D591" s="27" t="s">
        <v>210</v>
      </c>
      <c r="E591" s="27" t="s">
        <v>402</v>
      </c>
      <c r="F591" s="75" t="s">
        <v>252</v>
      </c>
      <c r="G591" s="83">
        <v>271100</v>
      </c>
      <c r="H591" s="79">
        <v>271100</v>
      </c>
      <c r="I591" s="28"/>
      <c r="J591" s="28"/>
      <c r="K591" s="10"/>
      <c r="L591" s="46"/>
      <c r="M591" s="61">
        <f>K591+J591+I591+H591+L591</f>
        <v>271100</v>
      </c>
      <c r="N591" s="86">
        <v>67590</v>
      </c>
      <c r="O591" s="50">
        <v>271100</v>
      </c>
      <c r="P591" s="29">
        <v>271100</v>
      </c>
      <c r="Q591" s="47">
        <v>271100</v>
      </c>
      <c r="R591" s="102">
        <f t="shared" si="106"/>
        <v>24.931759498340096</v>
      </c>
    </row>
    <row r="592" spans="1:18" ht="15" outlineLevel="3">
      <c r="A592" s="7" t="s">
        <v>116</v>
      </c>
      <c r="B592" s="27" t="s">
        <v>340</v>
      </c>
      <c r="C592" s="27" t="s">
        <v>227</v>
      </c>
      <c r="D592" s="27" t="s">
        <v>210</v>
      </c>
      <c r="E592" s="27" t="s">
        <v>117</v>
      </c>
      <c r="F592" s="75"/>
      <c r="G592" s="61">
        <f>G593</f>
        <v>160990644.14</v>
      </c>
      <c r="H592" s="51">
        <f>H593</f>
        <v>160990644.14</v>
      </c>
      <c r="I592" s="28"/>
      <c r="J592" s="28"/>
      <c r="K592" s="10"/>
      <c r="L592" s="46"/>
      <c r="M592" s="61">
        <f>M593</f>
        <v>160990644.14</v>
      </c>
      <c r="N592" s="52">
        <f>N593</f>
        <v>37470963.26</v>
      </c>
      <c r="O592" s="50">
        <f>O593</f>
        <v>160990644.14</v>
      </c>
      <c r="P592" s="29">
        <f>P593</f>
        <v>164211361.82999998</v>
      </c>
      <c r="Q592" s="47">
        <f>Q593</f>
        <v>173873514.89</v>
      </c>
      <c r="R592" s="102">
        <f t="shared" si="106"/>
        <v>23.275242769644837</v>
      </c>
    </row>
    <row r="593" spans="1:18" ht="127.5" outlineLevel="4">
      <c r="A593" s="7" t="s">
        <v>118</v>
      </c>
      <c r="B593" s="27" t="s">
        <v>340</v>
      </c>
      <c r="C593" s="27" t="s">
        <v>227</v>
      </c>
      <c r="D593" s="27" t="s">
        <v>210</v>
      </c>
      <c r="E593" s="27" t="s">
        <v>119</v>
      </c>
      <c r="F593" s="75"/>
      <c r="G593" s="61">
        <f>G594+G599</f>
        <v>160990644.14</v>
      </c>
      <c r="H593" s="51">
        <f>H594+H599</f>
        <v>160990644.14</v>
      </c>
      <c r="I593" s="28"/>
      <c r="J593" s="28"/>
      <c r="K593" s="10"/>
      <c r="L593" s="46"/>
      <c r="M593" s="61">
        <f>M594+M599</f>
        <v>160990644.14</v>
      </c>
      <c r="N593" s="52">
        <f>N594+N599</f>
        <v>37470963.26</v>
      </c>
      <c r="O593" s="50">
        <f>O594+O599</f>
        <v>160990644.14</v>
      </c>
      <c r="P593" s="29">
        <f>P594+P599</f>
        <v>164211361.82999998</v>
      </c>
      <c r="Q593" s="47">
        <f>Q594+Q599</f>
        <v>173873514.89</v>
      </c>
      <c r="R593" s="102">
        <f t="shared" si="106"/>
        <v>23.275242769644837</v>
      </c>
    </row>
    <row r="594" spans="1:18" ht="63.75" outlineLevel="5">
      <c r="A594" s="7" t="s">
        <v>403</v>
      </c>
      <c r="B594" s="27" t="s">
        <v>340</v>
      </c>
      <c r="C594" s="27" t="s">
        <v>227</v>
      </c>
      <c r="D594" s="27" t="s">
        <v>210</v>
      </c>
      <c r="E594" s="27" t="s">
        <v>404</v>
      </c>
      <c r="F594" s="75"/>
      <c r="G594" s="61">
        <f>G595+G605+G609+G613+G617+G621+G625+G629+G633+G637+G641+G645</f>
        <v>160041244.14</v>
      </c>
      <c r="H594" s="51">
        <f>H595+H605+H609+H613+H617+H621+H625+H629+H633+H637+H641+H645</f>
        <v>160041244.14</v>
      </c>
      <c r="I594" s="28"/>
      <c r="J594" s="28"/>
      <c r="K594" s="10"/>
      <c r="L594" s="46"/>
      <c r="M594" s="61">
        <f>M595+M605+M609+M613+M617+M621+M625+M629+M633+M637+M641+M645</f>
        <v>160041244.14</v>
      </c>
      <c r="N594" s="52">
        <f>N595+N605+N609+N613+N617+N621+N625+N629+N633+N637+N641+N645</f>
        <v>37222000</v>
      </c>
      <c r="O594" s="51">
        <f>O595+O605+O609+O613+O617+O621+O625+O629+O633+O637+O641+O645</f>
        <v>160041244.14</v>
      </c>
      <c r="P594" s="10">
        <f>P595+P605+P609+P613+P617+P621+P625+P629+P633+P637+P641+P645</f>
        <v>163261961.82999998</v>
      </c>
      <c r="Q594" s="47">
        <f>Q595+Q605+Q609+Q613+Q617+Q621+Q625+Q629+Q633+Q637+Q641+Q645</f>
        <v>172924114.89</v>
      </c>
      <c r="R594" s="102">
        <f t="shared" si="106"/>
        <v>23.257754711928598</v>
      </c>
    </row>
    <row r="595" spans="1:18" ht="89.25" outlineLevel="5">
      <c r="A595" s="7" t="s">
        <v>23</v>
      </c>
      <c r="B595" s="27" t="s">
        <v>340</v>
      </c>
      <c r="C595" s="27" t="s">
        <v>227</v>
      </c>
      <c r="D595" s="27" t="s">
        <v>210</v>
      </c>
      <c r="E595" s="27" t="s">
        <v>404</v>
      </c>
      <c r="F595" s="75"/>
      <c r="G595" s="61">
        <f>G596</f>
        <v>9015100</v>
      </c>
      <c r="H595" s="51">
        <f>H596</f>
        <v>9015100</v>
      </c>
      <c r="I595" s="28"/>
      <c r="J595" s="28"/>
      <c r="K595" s="10"/>
      <c r="L595" s="46"/>
      <c r="M595" s="61">
        <f>M596</f>
        <v>9015100</v>
      </c>
      <c r="N595" s="52">
        <f>N596</f>
        <v>3073795</v>
      </c>
      <c r="O595" s="50">
        <f>O596</f>
        <v>9015100</v>
      </c>
      <c r="P595" s="29">
        <f>P596</f>
        <v>9186100</v>
      </c>
      <c r="Q595" s="47">
        <f>Q596</f>
        <v>9729500</v>
      </c>
      <c r="R595" s="102">
        <f t="shared" si="106"/>
        <v>34.096072145622344</v>
      </c>
    </row>
    <row r="596" spans="1:18" ht="51" outlineLevel="5">
      <c r="A596" s="31" t="s">
        <v>47</v>
      </c>
      <c r="B596" s="27" t="s">
        <v>340</v>
      </c>
      <c r="C596" s="27" t="s">
        <v>227</v>
      </c>
      <c r="D596" s="27" t="s">
        <v>210</v>
      </c>
      <c r="E596" s="27" t="s">
        <v>404</v>
      </c>
      <c r="F596" s="75" t="s">
        <v>20</v>
      </c>
      <c r="G596" s="61">
        <f>G598</f>
        <v>9015100</v>
      </c>
      <c r="H596" s="51">
        <f>H598</f>
        <v>9015100</v>
      </c>
      <c r="I596" s="28"/>
      <c r="J596" s="28"/>
      <c r="K596" s="10"/>
      <c r="L596" s="46"/>
      <c r="M596" s="61">
        <f>M598</f>
        <v>9015100</v>
      </c>
      <c r="N596" s="52">
        <f>N598</f>
        <v>3073795</v>
      </c>
      <c r="O596" s="50">
        <f>O598</f>
        <v>9015100</v>
      </c>
      <c r="P596" s="29">
        <f>P598</f>
        <v>9186100</v>
      </c>
      <c r="Q596" s="47">
        <f>Q598</f>
        <v>9729500</v>
      </c>
      <c r="R596" s="102">
        <f t="shared" si="106"/>
        <v>34.096072145622344</v>
      </c>
    </row>
    <row r="597" spans="1:19" s="15" customFormat="1" ht="25.5" outlineLevel="5">
      <c r="A597" s="7" t="s">
        <v>487</v>
      </c>
      <c r="B597" s="27" t="s">
        <v>340</v>
      </c>
      <c r="C597" s="27" t="s">
        <v>227</v>
      </c>
      <c r="D597" s="27" t="s">
        <v>210</v>
      </c>
      <c r="E597" s="27" t="s">
        <v>404</v>
      </c>
      <c r="F597" s="75" t="s">
        <v>486</v>
      </c>
      <c r="G597" s="61">
        <f>G598</f>
        <v>9015100</v>
      </c>
      <c r="H597" s="51"/>
      <c r="I597" s="28"/>
      <c r="J597" s="28"/>
      <c r="K597" s="10"/>
      <c r="L597" s="46"/>
      <c r="M597" s="61"/>
      <c r="N597" s="86"/>
      <c r="O597" s="50"/>
      <c r="P597" s="29"/>
      <c r="Q597" s="47"/>
      <c r="R597" s="102"/>
      <c r="S597" s="109"/>
    </row>
    <row r="598" spans="1:18" ht="63.75" outlineLevel="6">
      <c r="A598" s="7" t="s">
        <v>235</v>
      </c>
      <c r="B598" s="27" t="s">
        <v>340</v>
      </c>
      <c r="C598" s="27" t="s">
        <v>227</v>
      </c>
      <c r="D598" s="27" t="s">
        <v>210</v>
      </c>
      <c r="E598" s="27" t="s">
        <v>404</v>
      </c>
      <c r="F598" s="75" t="s">
        <v>236</v>
      </c>
      <c r="G598" s="83">
        <v>9015100</v>
      </c>
      <c r="H598" s="79">
        <v>9015100</v>
      </c>
      <c r="I598" s="28"/>
      <c r="J598" s="28"/>
      <c r="K598" s="10"/>
      <c r="L598" s="46"/>
      <c r="M598" s="61">
        <f>K598+J598+I598+H598+L598</f>
        <v>9015100</v>
      </c>
      <c r="N598" s="86">
        <v>3073795</v>
      </c>
      <c r="O598" s="50">
        <v>9015100</v>
      </c>
      <c r="P598" s="29">
        <v>9186100</v>
      </c>
      <c r="Q598" s="47">
        <v>9729500</v>
      </c>
      <c r="R598" s="102">
        <f t="shared" si="106"/>
        <v>34.096072145622344</v>
      </c>
    </row>
    <row r="599" spans="1:18" ht="153" outlineLevel="5">
      <c r="A599" s="7" t="s">
        <v>345</v>
      </c>
      <c r="B599" s="27" t="s">
        <v>340</v>
      </c>
      <c r="C599" s="27" t="s">
        <v>227</v>
      </c>
      <c r="D599" s="27" t="s">
        <v>210</v>
      </c>
      <c r="E599" s="27" t="s">
        <v>346</v>
      </c>
      <c r="F599" s="75"/>
      <c r="G599" s="61">
        <f>G600+G603</f>
        <v>949400</v>
      </c>
      <c r="H599" s="51">
        <f>H600+H603</f>
        <v>949400</v>
      </c>
      <c r="I599" s="28"/>
      <c r="J599" s="28"/>
      <c r="K599" s="10">
        <f>K600+K603</f>
        <v>0</v>
      </c>
      <c r="L599" s="46"/>
      <c r="M599" s="61">
        <f>M600+M603</f>
        <v>949400</v>
      </c>
      <c r="N599" s="52">
        <f>N600+N603</f>
        <v>248963.26</v>
      </c>
      <c r="O599" s="50">
        <f>O600+O603</f>
        <v>949400</v>
      </c>
      <c r="P599" s="29">
        <f>P600+P603</f>
        <v>949400</v>
      </c>
      <c r="Q599" s="47">
        <f>Q600+Q603</f>
        <v>949400</v>
      </c>
      <c r="R599" s="102">
        <f t="shared" si="106"/>
        <v>26.223220981672636</v>
      </c>
    </row>
    <row r="600" spans="1:18" ht="25.5" outlineLevel="5">
      <c r="A600" s="31" t="s">
        <v>48</v>
      </c>
      <c r="B600" s="27" t="s">
        <v>340</v>
      </c>
      <c r="C600" s="27" t="s">
        <v>227</v>
      </c>
      <c r="D600" s="27" t="s">
        <v>210</v>
      </c>
      <c r="E600" s="27" t="s">
        <v>346</v>
      </c>
      <c r="F600" s="75" t="s">
        <v>21</v>
      </c>
      <c r="G600" s="61">
        <f>G602</f>
        <v>949400</v>
      </c>
      <c r="H600" s="51">
        <f>H602</f>
        <v>949400</v>
      </c>
      <c r="I600" s="28"/>
      <c r="J600" s="28"/>
      <c r="K600" s="10">
        <f>K602</f>
        <v>-949400</v>
      </c>
      <c r="L600" s="46"/>
      <c r="M600" s="104">
        <f>M602</f>
        <v>0</v>
      </c>
      <c r="N600" s="86"/>
      <c r="O600" s="50">
        <f>O602</f>
        <v>949400</v>
      </c>
      <c r="P600" s="29">
        <f>P602</f>
        <v>0</v>
      </c>
      <c r="Q600" s="47">
        <f>Q602</f>
        <v>0</v>
      </c>
      <c r="R600" s="102"/>
    </row>
    <row r="601" spans="1:19" s="59" customFormat="1" ht="38.25" outlineLevel="5">
      <c r="A601" s="31" t="s">
        <v>492</v>
      </c>
      <c r="B601" s="27" t="s">
        <v>340</v>
      </c>
      <c r="C601" s="27" t="s">
        <v>227</v>
      </c>
      <c r="D601" s="27" t="s">
        <v>210</v>
      </c>
      <c r="E601" s="27" t="s">
        <v>346</v>
      </c>
      <c r="F601" s="75" t="s">
        <v>491</v>
      </c>
      <c r="G601" s="61">
        <f>G602</f>
        <v>949400</v>
      </c>
      <c r="H601" s="81"/>
      <c r="I601" s="55"/>
      <c r="J601" s="55"/>
      <c r="K601" s="56"/>
      <c r="L601" s="54"/>
      <c r="M601" s="66"/>
      <c r="N601" s="89"/>
      <c r="O601" s="57"/>
      <c r="P601" s="58"/>
      <c r="Q601" s="60"/>
      <c r="R601" s="102"/>
      <c r="S601" s="111"/>
    </row>
    <row r="602" spans="1:18" ht="51" outlineLevel="6">
      <c r="A602" s="7" t="s">
        <v>347</v>
      </c>
      <c r="B602" s="27" t="s">
        <v>340</v>
      </c>
      <c r="C602" s="27" t="s">
        <v>227</v>
      </c>
      <c r="D602" s="27" t="s">
        <v>210</v>
      </c>
      <c r="E602" s="27" t="s">
        <v>346</v>
      </c>
      <c r="F602" s="75" t="s">
        <v>348</v>
      </c>
      <c r="G602" s="83">
        <v>949400</v>
      </c>
      <c r="H602" s="79">
        <v>949400</v>
      </c>
      <c r="I602" s="28"/>
      <c r="J602" s="28"/>
      <c r="K602" s="10">
        <v>-949400</v>
      </c>
      <c r="L602" s="46"/>
      <c r="M602" s="104">
        <f>K602+J602+I602+H602</f>
        <v>0</v>
      </c>
      <c r="N602" s="86"/>
      <c r="O602" s="50">
        <v>949400</v>
      </c>
      <c r="P602" s="29">
        <v>0</v>
      </c>
      <c r="Q602" s="47">
        <v>0</v>
      </c>
      <c r="R602" s="102"/>
    </row>
    <row r="603" spans="1:18" ht="51" outlineLevel="6">
      <c r="A603" s="31" t="s">
        <v>47</v>
      </c>
      <c r="B603" s="27" t="s">
        <v>340</v>
      </c>
      <c r="C603" s="27" t="s">
        <v>227</v>
      </c>
      <c r="D603" s="27" t="s">
        <v>210</v>
      </c>
      <c r="E603" s="27" t="s">
        <v>346</v>
      </c>
      <c r="F603" s="75" t="s">
        <v>20</v>
      </c>
      <c r="G603" s="104">
        <f>G604</f>
        <v>0</v>
      </c>
      <c r="H603" s="51">
        <f>H604</f>
        <v>0</v>
      </c>
      <c r="I603" s="28"/>
      <c r="J603" s="28"/>
      <c r="K603" s="10">
        <f>K604</f>
        <v>949400</v>
      </c>
      <c r="L603" s="46"/>
      <c r="M603" s="61">
        <f>M604</f>
        <v>949400</v>
      </c>
      <c r="N603" s="52">
        <f>N604</f>
        <v>248963.26</v>
      </c>
      <c r="O603" s="50">
        <f>O604</f>
        <v>0</v>
      </c>
      <c r="P603" s="29">
        <f>P604</f>
        <v>949400</v>
      </c>
      <c r="Q603" s="47">
        <v>949400</v>
      </c>
      <c r="R603" s="102">
        <f t="shared" si="106"/>
        <v>26.223220981672636</v>
      </c>
    </row>
    <row r="604" spans="1:18" ht="63.75" outlineLevel="6">
      <c r="A604" s="7" t="s">
        <v>235</v>
      </c>
      <c r="B604" s="27" t="s">
        <v>340</v>
      </c>
      <c r="C604" s="27" t="s">
        <v>227</v>
      </c>
      <c r="D604" s="27" t="s">
        <v>210</v>
      </c>
      <c r="E604" s="27" t="s">
        <v>346</v>
      </c>
      <c r="F604" s="75" t="s">
        <v>236</v>
      </c>
      <c r="G604" s="104">
        <v>0</v>
      </c>
      <c r="H604" s="51">
        <v>0</v>
      </c>
      <c r="I604" s="28"/>
      <c r="J604" s="28"/>
      <c r="K604" s="10">
        <v>949400</v>
      </c>
      <c r="L604" s="46"/>
      <c r="M604" s="61">
        <f>K604+J604+I604+H604+L604</f>
        <v>949400</v>
      </c>
      <c r="N604" s="86">
        <v>248963.26</v>
      </c>
      <c r="O604" s="50"/>
      <c r="P604" s="29">
        <v>949400</v>
      </c>
      <c r="Q604" s="47">
        <v>949400</v>
      </c>
      <c r="R604" s="102">
        <f t="shared" si="106"/>
        <v>26.223220981672636</v>
      </c>
    </row>
    <row r="605" spans="1:18" ht="63.75" outlineLevel="5">
      <c r="A605" s="7" t="s">
        <v>405</v>
      </c>
      <c r="B605" s="27" t="s">
        <v>340</v>
      </c>
      <c r="C605" s="27" t="s">
        <v>227</v>
      </c>
      <c r="D605" s="27" t="s">
        <v>210</v>
      </c>
      <c r="E605" s="27" t="s">
        <v>406</v>
      </c>
      <c r="F605" s="75"/>
      <c r="G605" s="61">
        <f>G606</f>
        <v>6790400</v>
      </c>
      <c r="H605" s="51">
        <f>H606</f>
        <v>6790400</v>
      </c>
      <c r="I605" s="28"/>
      <c r="J605" s="28"/>
      <c r="K605" s="10"/>
      <c r="L605" s="46"/>
      <c r="M605" s="61">
        <f>M606</f>
        <v>6790400</v>
      </c>
      <c r="N605" s="52">
        <f>N606</f>
        <v>1737046</v>
      </c>
      <c r="O605" s="51">
        <f>O606</f>
        <v>6790400</v>
      </c>
      <c r="P605" s="10">
        <f>P606</f>
        <v>6926200</v>
      </c>
      <c r="Q605" s="47">
        <f>Q606</f>
        <v>7336100</v>
      </c>
      <c r="R605" s="102">
        <f t="shared" si="106"/>
        <v>25.58090834118756</v>
      </c>
    </row>
    <row r="606" spans="1:18" ht="51" outlineLevel="5">
      <c r="A606" s="31" t="s">
        <v>47</v>
      </c>
      <c r="B606" s="27" t="s">
        <v>340</v>
      </c>
      <c r="C606" s="27" t="s">
        <v>227</v>
      </c>
      <c r="D606" s="27" t="s">
        <v>210</v>
      </c>
      <c r="E606" s="27" t="s">
        <v>406</v>
      </c>
      <c r="F606" s="75" t="s">
        <v>20</v>
      </c>
      <c r="G606" s="61">
        <f>G608</f>
        <v>6790400</v>
      </c>
      <c r="H606" s="51">
        <f>H608</f>
        <v>6790400</v>
      </c>
      <c r="I606" s="28"/>
      <c r="J606" s="28"/>
      <c r="K606" s="10"/>
      <c r="L606" s="46"/>
      <c r="M606" s="61">
        <f>M608</f>
        <v>6790400</v>
      </c>
      <c r="N606" s="52">
        <f>N608</f>
        <v>1737046</v>
      </c>
      <c r="O606" s="50">
        <f>O608</f>
        <v>6790400</v>
      </c>
      <c r="P606" s="29">
        <f>P608</f>
        <v>6926200</v>
      </c>
      <c r="Q606" s="47">
        <f>Q608</f>
        <v>7336100</v>
      </c>
      <c r="R606" s="102">
        <f t="shared" si="106"/>
        <v>25.58090834118756</v>
      </c>
    </row>
    <row r="607" spans="1:19" s="15" customFormat="1" ht="15" outlineLevel="5">
      <c r="A607" s="31" t="s">
        <v>495</v>
      </c>
      <c r="B607" s="27" t="s">
        <v>340</v>
      </c>
      <c r="C607" s="27" t="s">
        <v>227</v>
      </c>
      <c r="D607" s="27" t="s">
        <v>210</v>
      </c>
      <c r="E607" s="27" t="s">
        <v>406</v>
      </c>
      <c r="F607" s="75" t="s">
        <v>486</v>
      </c>
      <c r="G607" s="61">
        <f>G608</f>
        <v>6790400</v>
      </c>
      <c r="H607" s="51"/>
      <c r="I607" s="28"/>
      <c r="J607" s="28"/>
      <c r="K607" s="10"/>
      <c r="L607" s="46"/>
      <c r="M607" s="61"/>
      <c r="N607" s="86"/>
      <c r="O607" s="50"/>
      <c r="P607" s="29"/>
      <c r="Q607" s="47"/>
      <c r="R607" s="102"/>
      <c r="S607" s="109"/>
    </row>
    <row r="608" spans="1:22" ht="63.75" outlineLevel="6">
      <c r="A608" s="7" t="s">
        <v>235</v>
      </c>
      <c r="B608" s="27" t="s">
        <v>340</v>
      </c>
      <c r="C608" s="27" t="s">
        <v>227</v>
      </c>
      <c r="D608" s="27" t="s">
        <v>210</v>
      </c>
      <c r="E608" s="27" t="s">
        <v>406</v>
      </c>
      <c r="F608" s="75" t="s">
        <v>236</v>
      </c>
      <c r="G608" s="83">
        <v>6790400</v>
      </c>
      <c r="H608" s="79">
        <v>6790400</v>
      </c>
      <c r="I608" s="28"/>
      <c r="J608" s="28"/>
      <c r="K608" s="10"/>
      <c r="L608" s="46"/>
      <c r="M608" s="61">
        <f>K608+J608+I608+H608+L608</f>
        <v>6790400</v>
      </c>
      <c r="N608" s="86">
        <v>1737046</v>
      </c>
      <c r="O608" s="50">
        <v>6790400</v>
      </c>
      <c r="P608" s="29">
        <v>6926200</v>
      </c>
      <c r="Q608" s="47">
        <v>7336100</v>
      </c>
      <c r="R608" s="102">
        <f t="shared" si="106"/>
        <v>25.58090834118756</v>
      </c>
      <c r="V608" s="2"/>
    </row>
    <row r="609" spans="1:18" ht="63.75" outlineLevel="5">
      <c r="A609" s="7" t="s">
        <v>407</v>
      </c>
      <c r="B609" s="27" t="s">
        <v>340</v>
      </c>
      <c r="C609" s="27" t="s">
        <v>227</v>
      </c>
      <c r="D609" s="27" t="s">
        <v>210</v>
      </c>
      <c r="E609" s="27" t="s">
        <v>408</v>
      </c>
      <c r="F609" s="75"/>
      <c r="G609" s="61">
        <f>G610</f>
        <v>9461400</v>
      </c>
      <c r="H609" s="80">
        <f>H610</f>
        <v>9461400</v>
      </c>
      <c r="I609" s="28"/>
      <c r="J609" s="28"/>
      <c r="K609" s="10"/>
      <c r="L609" s="46"/>
      <c r="M609" s="61">
        <f>M610</f>
        <v>9461400</v>
      </c>
      <c r="N609" s="86">
        <f>N610</f>
        <v>2245500</v>
      </c>
      <c r="O609" s="50">
        <f>O610</f>
        <v>9461400</v>
      </c>
      <c r="P609" s="29">
        <f>P610</f>
        <v>9650600</v>
      </c>
      <c r="Q609" s="47">
        <f>Q610</f>
        <v>10221700</v>
      </c>
      <c r="R609" s="102">
        <f t="shared" si="106"/>
        <v>23.7332741454753</v>
      </c>
    </row>
    <row r="610" spans="1:18" ht="51" outlineLevel="5">
      <c r="A610" s="31" t="s">
        <v>47</v>
      </c>
      <c r="B610" s="27" t="s">
        <v>340</v>
      </c>
      <c r="C610" s="27" t="s">
        <v>227</v>
      </c>
      <c r="D610" s="27" t="s">
        <v>210</v>
      </c>
      <c r="E610" s="27" t="s">
        <v>408</v>
      </c>
      <c r="F610" s="75" t="s">
        <v>20</v>
      </c>
      <c r="G610" s="61">
        <f>G612</f>
        <v>9461400</v>
      </c>
      <c r="H610" s="51">
        <f>H612</f>
        <v>9461400</v>
      </c>
      <c r="I610" s="28"/>
      <c r="J610" s="28"/>
      <c r="K610" s="10"/>
      <c r="L610" s="46"/>
      <c r="M610" s="61">
        <f>M612</f>
        <v>9461400</v>
      </c>
      <c r="N610" s="52">
        <f>N612</f>
        <v>2245500</v>
      </c>
      <c r="O610" s="50">
        <f>O612</f>
        <v>9461400</v>
      </c>
      <c r="P610" s="29">
        <f>P612</f>
        <v>9650600</v>
      </c>
      <c r="Q610" s="47">
        <f>Q612</f>
        <v>10221700</v>
      </c>
      <c r="R610" s="102">
        <f t="shared" si="106"/>
        <v>23.7332741454753</v>
      </c>
    </row>
    <row r="611" spans="1:19" s="15" customFormat="1" ht="15" outlineLevel="5">
      <c r="A611" s="31" t="s">
        <v>495</v>
      </c>
      <c r="B611" s="27" t="s">
        <v>340</v>
      </c>
      <c r="C611" s="27" t="s">
        <v>227</v>
      </c>
      <c r="D611" s="27" t="s">
        <v>210</v>
      </c>
      <c r="E611" s="27" t="s">
        <v>408</v>
      </c>
      <c r="F611" s="75" t="s">
        <v>486</v>
      </c>
      <c r="G611" s="61">
        <f>G612</f>
        <v>9461400</v>
      </c>
      <c r="H611" s="51"/>
      <c r="I611" s="28"/>
      <c r="J611" s="28"/>
      <c r="K611" s="10"/>
      <c r="L611" s="46"/>
      <c r="M611" s="61"/>
      <c r="N611" s="86"/>
      <c r="O611" s="50"/>
      <c r="P611" s="29"/>
      <c r="Q611" s="47"/>
      <c r="R611" s="102"/>
      <c r="S611" s="109"/>
    </row>
    <row r="612" spans="1:18" ht="63.75" outlineLevel="6">
      <c r="A612" s="7" t="s">
        <v>235</v>
      </c>
      <c r="B612" s="27" t="s">
        <v>340</v>
      </c>
      <c r="C612" s="27" t="s">
        <v>227</v>
      </c>
      <c r="D612" s="27" t="s">
        <v>210</v>
      </c>
      <c r="E612" s="27" t="s">
        <v>408</v>
      </c>
      <c r="F612" s="75" t="s">
        <v>236</v>
      </c>
      <c r="G612" s="83">
        <v>9461400</v>
      </c>
      <c r="H612" s="79">
        <v>9461400</v>
      </c>
      <c r="I612" s="28"/>
      <c r="J612" s="28"/>
      <c r="K612" s="10"/>
      <c r="L612" s="46"/>
      <c r="M612" s="61">
        <f>K612+J612+I612+H612+L612</f>
        <v>9461400</v>
      </c>
      <c r="N612" s="86">
        <v>2245500</v>
      </c>
      <c r="O612" s="50">
        <v>9461400</v>
      </c>
      <c r="P612" s="29">
        <v>9650600</v>
      </c>
      <c r="Q612" s="47">
        <v>10221700</v>
      </c>
      <c r="R612" s="102">
        <f t="shared" si="106"/>
        <v>23.7332741454753</v>
      </c>
    </row>
    <row r="613" spans="1:18" ht="63.75" outlineLevel="5">
      <c r="A613" s="7" t="s">
        <v>409</v>
      </c>
      <c r="B613" s="27" t="s">
        <v>340</v>
      </c>
      <c r="C613" s="27" t="s">
        <v>227</v>
      </c>
      <c r="D613" s="27" t="s">
        <v>210</v>
      </c>
      <c r="E613" s="27" t="s">
        <v>410</v>
      </c>
      <c r="F613" s="75"/>
      <c r="G613" s="61">
        <f>G614</f>
        <v>20808600</v>
      </c>
      <c r="H613" s="51">
        <f>H614</f>
        <v>20808600</v>
      </c>
      <c r="I613" s="28"/>
      <c r="J613" s="28"/>
      <c r="K613" s="10"/>
      <c r="L613" s="46"/>
      <c r="M613" s="61">
        <f>M614</f>
        <v>20808600</v>
      </c>
      <c r="N613" s="52">
        <f>N614</f>
        <v>4525883</v>
      </c>
      <c r="O613" s="50">
        <f>O614</f>
        <v>20808600</v>
      </c>
      <c r="P613" s="29">
        <f>P614</f>
        <v>21224700</v>
      </c>
      <c r="Q613" s="47">
        <f>Q614</f>
        <v>22480700</v>
      </c>
      <c r="R613" s="102">
        <f t="shared" si="106"/>
        <v>21.750060071316668</v>
      </c>
    </row>
    <row r="614" spans="1:18" ht="51" outlineLevel="5">
      <c r="A614" s="31" t="s">
        <v>47</v>
      </c>
      <c r="B614" s="27" t="s">
        <v>340</v>
      </c>
      <c r="C614" s="27" t="s">
        <v>227</v>
      </c>
      <c r="D614" s="27" t="s">
        <v>210</v>
      </c>
      <c r="E614" s="27" t="s">
        <v>410</v>
      </c>
      <c r="F614" s="75" t="s">
        <v>20</v>
      </c>
      <c r="G614" s="61">
        <f>G616</f>
        <v>20808600</v>
      </c>
      <c r="H614" s="51">
        <f>H616</f>
        <v>20808600</v>
      </c>
      <c r="I614" s="28"/>
      <c r="J614" s="28"/>
      <c r="K614" s="10"/>
      <c r="L614" s="46"/>
      <c r="M614" s="61">
        <f>M616</f>
        <v>20808600</v>
      </c>
      <c r="N614" s="52">
        <f>N616</f>
        <v>4525883</v>
      </c>
      <c r="O614" s="50">
        <f>O616</f>
        <v>20808600</v>
      </c>
      <c r="P614" s="29">
        <f>P616</f>
        <v>21224700</v>
      </c>
      <c r="Q614" s="47">
        <f>Q616</f>
        <v>22480700</v>
      </c>
      <c r="R614" s="102">
        <f t="shared" si="106"/>
        <v>21.750060071316668</v>
      </c>
    </row>
    <row r="615" spans="1:19" s="15" customFormat="1" ht="15" outlineLevel="5">
      <c r="A615" s="31" t="s">
        <v>495</v>
      </c>
      <c r="B615" s="27" t="s">
        <v>340</v>
      </c>
      <c r="C615" s="27" t="s">
        <v>227</v>
      </c>
      <c r="D615" s="27" t="s">
        <v>210</v>
      </c>
      <c r="E615" s="27" t="s">
        <v>410</v>
      </c>
      <c r="F615" s="75" t="s">
        <v>486</v>
      </c>
      <c r="G615" s="61">
        <f>G616</f>
        <v>20808600</v>
      </c>
      <c r="H615" s="51"/>
      <c r="I615" s="28"/>
      <c r="J615" s="28"/>
      <c r="K615" s="10"/>
      <c r="L615" s="46"/>
      <c r="M615" s="61"/>
      <c r="N615" s="86"/>
      <c r="O615" s="50"/>
      <c r="P615" s="29"/>
      <c r="Q615" s="47"/>
      <c r="R615" s="102"/>
      <c r="S615" s="109"/>
    </row>
    <row r="616" spans="1:18" ht="63.75" outlineLevel="6">
      <c r="A616" s="7" t="s">
        <v>235</v>
      </c>
      <c r="B616" s="27" t="s">
        <v>340</v>
      </c>
      <c r="C616" s="27" t="s">
        <v>227</v>
      </c>
      <c r="D616" s="27" t="s">
        <v>210</v>
      </c>
      <c r="E616" s="27" t="s">
        <v>410</v>
      </c>
      <c r="F616" s="75" t="s">
        <v>236</v>
      </c>
      <c r="G616" s="83">
        <v>20808600</v>
      </c>
      <c r="H616" s="79">
        <v>20808600</v>
      </c>
      <c r="I616" s="28"/>
      <c r="J616" s="28"/>
      <c r="K616" s="10"/>
      <c r="L616" s="46"/>
      <c r="M616" s="61">
        <f>K616+J616+I616+H616+L616</f>
        <v>20808600</v>
      </c>
      <c r="N616" s="86">
        <v>4525883</v>
      </c>
      <c r="O616" s="50">
        <v>20808600</v>
      </c>
      <c r="P616" s="29">
        <v>21224700</v>
      </c>
      <c r="Q616" s="47">
        <v>22480700</v>
      </c>
      <c r="R616" s="102">
        <f t="shared" si="106"/>
        <v>21.750060071316668</v>
      </c>
    </row>
    <row r="617" spans="1:18" ht="63.75" outlineLevel="5">
      <c r="A617" s="7" t="s">
        <v>411</v>
      </c>
      <c r="B617" s="27" t="s">
        <v>340</v>
      </c>
      <c r="C617" s="27" t="s">
        <v>227</v>
      </c>
      <c r="D617" s="27" t="s">
        <v>210</v>
      </c>
      <c r="E617" s="27" t="s">
        <v>412</v>
      </c>
      <c r="F617" s="75"/>
      <c r="G617" s="61">
        <f>G618</f>
        <v>14502400</v>
      </c>
      <c r="H617" s="51">
        <f>H618</f>
        <v>14502400</v>
      </c>
      <c r="I617" s="28"/>
      <c r="J617" s="28"/>
      <c r="K617" s="10"/>
      <c r="L617" s="46"/>
      <c r="M617" s="61">
        <f>M618</f>
        <v>14502400</v>
      </c>
      <c r="N617" s="52">
        <f>N618</f>
        <v>3390450</v>
      </c>
      <c r="O617" s="50">
        <f>O618</f>
        <v>14502400</v>
      </c>
      <c r="P617" s="29">
        <f>P618</f>
        <v>14792400</v>
      </c>
      <c r="Q617" s="47">
        <f>Q618</f>
        <v>15667800</v>
      </c>
      <c r="R617" s="102">
        <f t="shared" si="106"/>
        <v>23.37854424095322</v>
      </c>
    </row>
    <row r="618" spans="1:18" ht="51" outlineLevel="5">
      <c r="A618" s="31" t="s">
        <v>47</v>
      </c>
      <c r="B618" s="27" t="s">
        <v>340</v>
      </c>
      <c r="C618" s="27" t="s">
        <v>227</v>
      </c>
      <c r="D618" s="27" t="s">
        <v>210</v>
      </c>
      <c r="E618" s="27" t="s">
        <v>412</v>
      </c>
      <c r="F618" s="75" t="s">
        <v>20</v>
      </c>
      <c r="G618" s="61">
        <f>G620</f>
        <v>14502400</v>
      </c>
      <c r="H618" s="51">
        <f>H620</f>
        <v>14502400</v>
      </c>
      <c r="I618" s="28"/>
      <c r="J618" s="28"/>
      <c r="K618" s="10"/>
      <c r="L618" s="46"/>
      <c r="M618" s="61">
        <f>M620</f>
        <v>14502400</v>
      </c>
      <c r="N618" s="52">
        <f>N620</f>
        <v>3390450</v>
      </c>
      <c r="O618" s="50">
        <f>O620</f>
        <v>14502400</v>
      </c>
      <c r="P618" s="29">
        <f>P620</f>
        <v>14792400</v>
      </c>
      <c r="Q618" s="47">
        <f>Q620</f>
        <v>15667800</v>
      </c>
      <c r="R618" s="102">
        <f t="shared" si="106"/>
        <v>23.37854424095322</v>
      </c>
    </row>
    <row r="619" spans="1:19" s="15" customFormat="1" ht="15" outlineLevel="5">
      <c r="A619" s="31" t="s">
        <v>495</v>
      </c>
      <c r="B619" s="27" t="s">
        <v>340</v>
      </c>
      <c r="C619" s="27" t="s">
        <v>227</v>
      </c>
      <c r="D619" s="27" t="s">
        <v>210</v>
      </c>
      <c r="E619" s="27" t="s">
        <v>412</v>
      </c>
      <c r="F619" s="75" t="s">
        <v>486</v>
      </c>
      <c r="G619" s="61">
        <f>G620</f>
        <v>14502400</v>
      </c>
      <c r="H619" s="51"/>
      <c r="I619" s="28"/>
      <c r="J619" s="28"/>
      <c r="K619" s="10"/>
      <c r="L619" s="46"/>
      <c r="M619" s="61"/>
      <c r="N619" s="86"/>
      <c r="O619" s="50"/>
      <c r="P619" s="29"/>
      <c r="Q619" s="47"/>
      <c r="R619" s="102"/>
      <c r="S619" s="109"/>
    </row>
    <row r="620" spans="1:18" ht="63.75" outlineLevel="6">
      <c r="A620" s="7" t="s">
        <v>235</v>
      </c>
      <c r="B620" s="27" t="s">
        <v>340</v>
      </c>
      <c r="C620" s="27" t="s">
        <v>227</v>
      </c>
      <c r="D620" s="27" t="s">
        <v>210</v>
      </c>
      <c r="E620" s="27" t="s">
        <v>412</v>
      </c>
      <c r="F620" s="75" t="s">
        <v>236</v>
      </c>
      <c r="G620" s="83">
        <v>14502400</v>
      </c>
      <c r="H620" s="79">
        <v>14502400</v>
      </c>
      <c r="I620" s="28"/>
      <c r="J620" s="28"/>
      <c r="K620" s="10"/>
      <c r="L620" s="46"/>
      <c r="M620" s="61">
        <f>K620+J620+I620+H620+L620</f>
        <v>14502400</v>
      </c>
      <c r="N620" s="86">
        <v>3390450</v>
      </c>
      <c r="O620" s="50">
        <v>14502400</v>
      </c>
      <c r="P620" s="29">
        <v>14792400</v>
      </c>
      <c r="Q620" s="47">
        <v>15667800</v>
      </c>
      <c r="R620" s="102">
        <f t="shared" si="106"/>
        <v>23.37854424095322</v>
      </c>
    </row>
    <row r="621" spans="1:18" ht="63.75" outlineLevel="5">
      <c r="A621" s="7" t="s">
        <v>413</v>
      </c>
      <c r="B621" s="27" t="s">
        <v>340</v>
      </c>
      <c r="C621" s="27" t="s">
        <v>227</v>
      </c>
      <c r="D621" s="27" t="s">
        <v>210</v>
      </c>
      <c r="E621" s="27" t="s">
        <v>414</v>
      </c>
      <c r="F621" s="75"/>
      <c r="G621" s="61">
        <f>G622</f>
        <v>21031300</v>
      </c>
      <c r="H621" s="51">
        <f>H622</f>
        <v>21031300</v>
      </c>
      <c r="I621" s="28"/>
      <c r="J621" s="28"/>
      <c r="K621" s="10"/>
      <c r="L621" s="46"/>
      <c r="M621" s="61">
        <f>M622</f>
        <v>21031300</v>
      </c>
      <c r="N621" s="52">
        <f>N622</f>
        <v>4651000</v>
      </c>
      <c r="O621" s="50">
        <f>O622</f>
        <v>21031300</v>
      </c>
      <c r="P621" s="29">
        <f>P622</f>
        <v>21451900</v>
      </c>
      <c r="Q621" s="47">
        <f>Q622</f>
        <v>22721400</v>
      </c>
      <c r="R621" s="102">
        <f t="shared" si="106"/>
        <v>22.11465767689111</v>
      </c>
    </row>
    <row r="622" spans="1:18" ht="51" outlineLevel="5">
      <c r="A622" s="31" t="s">
        <v>47</v>
      </c>
      <c r="B622" s="27" t="s">
        <v>340</v>
      </c>
      <c r="C622" s="27" t="s">
        <v>227</v>
      </c>
      <c r="D622" s="27" t="s">
        <v>210</v>
      </c>
      <c r="E622" s="27" t="s">
        <v>414</v>
      </c>
      <c r="F622" s="75" t="s">
        <v>20</v>
      </c>
      <c r="G622" s="61">
        <f>G624</f>
        <v>21031300</v>
      </c>
      <c r="H622" s="51">
        <f>H624</f>
        <v>21031300</v>
      </c>
      <c r="I622" s="28"/>
      <c r="J622" s="28"/>
      <c r="K622" s="10"/>
      <c r="L622" s="46"/>
      <c r="M622" s="61">
        <f>M624</f>
        <v>21031300</v>
      </c>
      <c r="N622" s="52">
        <f>N624</f>
        <v>4651000</v>
      </c>
      <c r="O622" s="50">
        <f>O624</f>
        <v>21031300</v>
      </c>
      <c r="P622" s="29">
        <f>P624</f>
        <v>21451900</v>
      </c>
      <c r="Q622" s="47">
        <f>Q624</f>
        <v>22721400</v>
      </c>
      <c r="R622" s="102">
        <f t="shared" si="106"/>
        <v>22.11465767689111</v>
      </c>
    </row>
    <row r="623" spans="1:19" s="15" customFormat="1" ht="15" outlineLevel="5">
      <c r="A623" s="31" t="s">
        <v>495</v>
      </c>
      <c r="B623" s="27" t="s">
        <v>340</v>
      </c>
      <c r="C623" s="27" t="s">
        <v>227</v>
      </c>
      <c r="D623" s="27" t="s">
        <v>210</v>
      </c>
      <c r="E623" s="27" t="s">
        <v>414</v>
      </c>
      <c r="F623" s="75" t="s">
        <v>486</v>
      </c>
      <c r="G623" s="61">
        <f>G624</f>
        <v>21031300</v>
      </c>
      <c r="H623" s="51"/>
      <c r="I623" s="28"/>
      <c r="J623" s="28"/>
      <c r="K623" s="10"/>
      <c r="L623" s="46"/>
      <c r="M623" s="61"/>
      <c r="N623" s="86"/>
      <c r="O623" s="50"/>
      <c r="P623" s="29"/>
      <c r="Q623" s="47"/>
      <c r="R623" s="102"/>
      <c r="S623" s="109"/>
    </row>
    <row r="624" spans="1:18" ht="63.75" outlineLevel="6">
      <c r="A624" s="7" t="s">
        <v>235</v>
      </c>
      <c r="B624" s="27" t="s">
        <v>340</v>
      </c>
      <c r="C624" s="27" t="s">
        <v>227</v>
      </c>
      <c r="D624" s="27" t="s">
        <v>210</v>
      </c>
      <c r="E624" s="27" t="s">
        <v>414</v>
      </c>
      <c r="F624" s="75" t="s">
        <v>236</v>
      </c>
      <c r="G624" s="83">
        <v>21031300</v>
      </c>
      <c r="H624" s="79">
        <v>21031300</v>
      </c>
      <c r="I624" s="28"/>
      <c r="J624" s="28"/>
      <c r="K624" s="10"/>
      <c r="L624" s="46"/>
      <c r="M624" s="61">
        <f>K624+J624+I624+H624+L624</f>
        <v>21031300</v>
      </c>
      <c r="N624" s="86">
        <v>4651000</v>
      </c>
      <c r="O624" s="50">
        <v>21031300</v>
      </c>
      <c r="P624" s="29">
        <v>21451900</v>
      </c>
      <c r="Q624" s="47">
        <v>22721400</v>
      </c>
      <c r="R624" s="102">
        <f t="shared" si="106"/>
        <v>22.11465767689111</v>
      </c>
    </row>
    <row r="625" spans="1:18" ht="63.75" outlineLevel="5">
      <c r="A625" s="7" t="s">
        <v>415</v>
      </c>
      <c r="B625" s="27" t="s">
        <v>340</v>
      </c>
      <c r="C625" s="27" t="s">
        <v>227</v>
      </c>
      <c r="D625" s="27" t="s">
        <v>210</v>
      </c>
      <c r="E625" s="27" t="s">
        <v>416</v>
      </c>
      <c r="F625" s="75"/>
      <c r="G625" s="61">
        <f>G626</f>
        <v>11382900</v>
      </c>
      <c r="H625" s="51">
        <f>H626</f>
        <v>11382900</v>
      </c>
      <c r="I625" s="28"/>
      <c r="J625" s="28"/>
      <c r="K625" s="10"/>
      <c r="L625" s="46"/>
      <c r="M625" s="61">
        <f>M626</f>
        <v>11382900</v>
      </c>
      <c r="N625" s="52">
        <f>N626</f>
        <v>2698400</v>
      </c>
      <c r="O625" s="50">
        <f>O626</f>
        <v>11382900</v>
      </c>
      <c r="P625" s="29">
        <f>P626</f>
        <v>11610500</v>
      </c>
      <c r="Q625" s="47">
        <f>Q626</f>
        <v>12297600</v>
      </c>
      <c r="R625" s="102">
        <f t="shared" si="106"/>
        <v>23.705734039655976</v>
      </c>
    </row>
    <row r="626" spans="1:18" ht="51" outlineLevel="5">
      <c r="A626" s="31" t="s">
        <v>47</v>
      </c>
      <c r="B626" s="27" t="s">
        <v>340</v>
      </c>
      <c r="C626" s="27" t="s">
        <v>227</v>
      </c>
      <c r="D626" s="27" t="s">
        <v>210</v>
      </c>
      <c r="E626" s="27" t="s">
        <v>416</v>
      </c>
      <c r="F626" s="75" t="s">
        <v>20</v>
      </c>
      <c r="G626" s="61">
        <f>G628</f>
        <v>11382900</v>
      </c>
      <c r="H626" s="51">
        <f>H628</f>
        <v>11382900</v>
      </c>
      <c r="I626" s="28"/>
      <c r="J626" s="28"/>
      <c r="K626" s="10"/>
      <c r="L626" s="46"/>
      <c r="M626" s="61">
        <f>M628</f>
        <v>11382900</v>
      </c>
      <c r="N626" s="52">
        <f>N628</f>
        <v>2698400</v>
      </c>
      <c r="O626" s="50">
        <f>O628</f>
        <v>11382900</v>
      </c>
      <c r="P626" s="29">
        <f>P628</f>
        <v>11610500</v>
      </c>
      <c r="Q626" s="47">
        <f>Q628</f>
        <v>12297600</v>
      </c>
      <c r="R626" s="102">
        <f t="shared" si="106"/>
        <v>23.705734039655976</v>
      </c>
    </row>
    <row r="627" spans="1:19" s="15" customFormat="1" ht="15" outlineLevel="5">
      <c r="A627" s="31" t="s">
        <v>495</v>
      </c>
      <c r="B627" s="27" t="s">
        <v>340</v>
      </c>
      <c r="C627" s="27" t="s">
        <v>227</v>
      </c>
      <c r="D627" s="27" t="s">
        <v>210</v>
      </c>
      <c r="E627" s="27" t="s">
        <v>416</v>
      </c>
      <c r="F627" s="75" t="s">
        <v>486</v>
      </c>
      <c r="G627" s="61">
        <f>G628</f>
        <v>11382900</v>
      </c>
      <c r="H627" s="51"/>
      <c r="I627" s="28"/>
      <c r="J627" s="28"/>
      <c r="K627" s="10"/>
      <c r="L627" s="46"/>
      <c r="M627" s="61"/>
      <c r="N627" s="86"/>
      <c r="O627" s="50"/>
      <c r="P627" s="29"/>
      <c r="Q627" s="47"/>
      <c r="R627" s="102"/>
      <c r="S627" s="109"/>
    </row>
    <row r="628" spans="1:18" ht="63.75" outlineLevel="6">
      <c r="A628" s="7" t="s">
        <v>235</v>
      </c>
      <c r="B628" s="27" t="s">
        <v>340</v>
      </c>
      <c r="C628" s="27" t="s">
        <v>227</v>
      </c>
      <c r="D628" s="27" t="s">
        <v>210</v>
      </c>
      <c r="E628" s="27" t="s">
        <v>416</v>
      </c>
      <c r="F628" s="75" t="s">
        <v>236</v>
      </c>
      <c r="G628" s="83">
        <v>11382900</v>
      </c>
      <c r="H628" s="79">
        <v>11382900</v>
      </c>
      <c r="I628" s="28"/>
      <c r="J628" s="28"/>
      <c r="K628" s="10"/>
      <c r="L628" s="46"/>
      <c r="M628" s="61">
        <f>K628+J628+I628+H628+L628</f>
        <v>11382900</v>
      </c>
      <c r="N628" s="86">
        <v>2698400</v>
      </c>
      <c r="O628" s="50">
        <v>11382900</v>
      </c>
      <c r="P628" s="29">
        <v>11610500</v>
      </c>
      <c r="Q628" s="47">
        <v>12297600</v>
      </c>
      <c r="R628" s="102">
        <f t="shared" si="106"/>
        <v>23.705734039655976</v>
      </c>
    </row>
    <row r="629" spans="1:18" ht="63.75" outlineLevel="5">
      <c r="A629" s="7" t="s">
        <v>417</v>
      </c>
      <c r="B629" s="27" t="s">
        <v>340</v>
      </c>
      <c r="C629" s="27" t="s">
        <v>227</v>
      </c>
      <c r="D629" s="27" t="s">
        <v>210</v>
      </c>
      <c r="E629" s="27" t="s">
        <v>418</v>
      </c>
      <c r="F629" s="75"/>
      <c r="G629" s="61">
        <f>G630</f>
        <v>5714500</v>
      </c>
      <c r="H629" s="51">
        <f>H630</f>
        <v>5714500</v>
      </c>
      <c r="I629" s="28"/>
      <c r="J629" s="28"/>
      <c r="K629" s="10"/>
      <c r="L629" s="46"/>
      <c r="M629" s="61">
        <f>M630</f>
        <v>5714500</v>
      </c>
      <c r="N629" s="52">
        <f>N630</f>
        <v>1453770</v>
      </c>
      <c r="O629" s="50">
        <f>O630</f>
        <v>5714500</v>
      </c>
      <c r="P629" s="29">
        <f>P630</f>
        <v>5828700</v>
      </c>
      <c r="Q629" s="47">
        <f>Q630</f>
        <v>6173600</v>
      </c>
      <c r="R629" s="102">
        <f t="shared" si="106"/>
        <v>25.440020999212532</v>
      </c>
    </row>
    <row r="630" spans="1:18" ht="51" outlineLevel="5">
      <c r="A630" s="31" t="s">
        <v>47</v>
      </c>
      <c r="B630" s="27" t="s">
        <v>340</v>
      </c>
      <c r="C630" s="27" t="s">
        <v>227</v>
      </c>
      <c r="D630" s="27" t="s">
        <v>210</v>
      </c>
      <c r="E630" s="27" t="s">
        <v>418</v>
      </c>
      <c r="F630" s="75" t="s">
        <v>20</v>
      </c>
      <c r="G630" s="61">
        <f>G632</f>
        <v>5714500</v>
      </c>
      <c r="H630" s="51">
        <f>H632</f>
        <v>5714500</v>
      </c>
      <c r="I630" s="28"/>
      <c r="J630" s="28"/>
      <c r="K630" s="10"/>
      <c r="L630" s="46"/>
      <c r="M630" s="61">
        <f>M632</f>
        <v>5714500</v>
      </c>
      <c r="N630" s="52">
        <f>N632</f>
        <v>1453770</v>
      </c>
      <c r="O630" s="50">
        <f>O632</f>
        <v>5714500</v>
      </c>
      <c r="P630" s="29">
        <f>P632</f>
        <v>5828700</v>
      </c>
      <c r="Q630" s="47">
        <f>Q632</f>
        <v>6173600</v>
      </c>
      <c r="R630" s="102">
        <f t="shared" si="106"/>
        <v>25.440020999212532</v>
      </c>
    </row>
    <row r="631" spans="1:19" s="15" customFormat="1" ht="15" outlineLevel="5">
      <c r="A631" s="31" t="s">
        <v>495</v>
      </c>
      <c r="B631" s="27" t="s">
        <v>340</v>
      </c>
      <c r="C631" s="27" t="s">
        <v>227</v>
      </c>
      <c r="D631" s="27" t="s">
        <v>210</v>
      </c>
      <c r="E631" s="27" t="s">
        <v>418</v>
      </c>
      <c r="F631" s="75" t="s">
        <v>486</v>
      </c>
      <c r="G631" s="61">
        <f>G632</f>
        <v>5714500</v>
      </c>
      <c r="H631" s="51"/>
      <c r="I631" s="28"/>
      <c r="J631" s="28"/>
      <c r="K631" s="10"/>
      <c r="L631" s="46"/>
      <c r="M631" s="61"/>
      <c r="N631" s="86"/>
      <c r="O631" s="50"/>
      <c r="P631" s="29"/>
      <c r="Q631" s="47"/>
      <c r="R631" s="102"/>
      <c r="S631" s="109"/>
    </row>
    <row r="632" spans="1:18" ht="63.75" outlineLevel="6">
      <c r="A632" s="7" t="s">
        <v>235</v>
      </c>
      <c r="B632" s="27" t="s">
        <v>340</v>
      </c>
      <c r="C632" s="27" t="s">
        <v>227</v>
      </c>
      <c r="D632" s="27" t="s">
        <v>210</v>
      </c>
      <c r="E632" s="27" t="s">
        <v>418</v>
      </c>
      <c r="F632" s="75" t="s">
        <v>236</v>
      </c>
      <c r="G632" s="83">
        <v>5714500</v>
      </c>
      <c r="H632" s="79">
        <v>5714500</v>
      </c>
      <c r="I632" s="28"/>
      <c r="J632" s="28"/>
      <c r="K632" s="10"/>
      <c r="L632" s="46"/>
      <c r="M632" s="61">
        <f>K632+J632+I632+H632+L632</f>
        <v>5714500</v>
      </c>
      <c r="N632" s="86">
        <v>1453770</v>
      </c>
      <c r="O632" s="50">
        <v>5714500</v>
      </c>
      <c r="P632" s="29">
        <v>5828700</v>
      </c>
      <c r="Q632" s="47">
        <v>6173600</v>
      </c>
      <c r="R632" s="102">
        <f t="shared" si="106"/>
        <v>25.440020999212532</v>
      </c>
    </row>
    <row r="633" spans="1:18" ht="63.75" outlineLevel="5">
      <c r="A633" s="7" t="s">
        <v>419</v>
      </c>
      <c r="B633" s="27" t="s">
        <v>340</v>
      </c>
      <c r="C633" s="27" t="s">
        <v>227</v>
      </c>
      <c r="D633" s="27" t="s">
        <v>210</v>
      </c>
      <c r="E633" s="27" t="s">
        <v>420</v>
      </c>
      <c r="F633" s="75"/>
      <c r="G633" s="61">
        <f>G634</f>
        <v>13015744.14</v>
      </c>
      <c r="H633" s="51">
        <f>H634</f>
        <v>13015744.14</v>
      </c>
      <c r="I633" s="28"/>
      <c r="J633" s="28"/>
      <c r="K633" s="10"/>
      <c r="L633" s="46"/>
      <c r="M633" s="61">
        <f>M634</f>
        <v>13015744.14</v>
      </c>
      <c r="N633" s="52">
        <f>N634</f>
        <v>2919040</v>
      </c>
      <c r="O633" s="50">
        <f>O634</f>
        <v>13015744.14</v>
      </c>
      <c r="P633" s="29">
        <f>P634</f>
        <v>13305861.83</v>
      </c>
      <c r="Q633" s="47">
        <f>Q634</f>
        <v>14276114.89</v>
      </c>
      <c r="R633" s="102">
        <f t="shared" si="106"/>
        <v>22.42699279120894</v>
      </c>
    </row>
    <row r="634" spans="1:18" ht="51" outlineLevel="5">
      <c r="A634" s="31" t="s">
        <v>47</v>
      </c>
      <c r="B634" s="27" t="s">
        <v>340</v>
      </c>
      <c r="C634" s="27" t="s">
        <v>227</v>
      </c>
      <c r="D634" s="27" t="s">
        <v>210</v>
      </c>
      <c r="E634" s="27" t="s">
        <v>420</v>
      </c>
      <c r="F634" s="75" t="s">
        <v>20</v>
      </c>
      <c r="G634" s="61">
        <f>G636</f>
        <v>13015744.14</v>
      </c>
      <c r="H634" s="51">
        <f>H636</f>
        <v>13015744.14</v>
      </c>
      <c r="I634" s="28"/>
      <c r="J634" s="28"/>
      <c r="K634" s="10"/>
      <c r="L634" s="46"/>
      <c r="M634" s="61">
        <f>M636</f>
        <v>13015744.14</v>
      </c>
      <c r="N634" s="52">
        <f>N636</f>
        <v>2919040</v>
      </c>
      <c r="O634" s="50">
        <f>O636</f>
        <v>13015744.14</v>
      </c>
      <c r="P634" s="29">
        <f>P636</f>
        <v>13305861.83</v>
      </c>
      <c r="Q634" s="47">
        <f>Q636</f>
        <v>14276114.89</v>
      </c>
      <c r="R634" s="102">
        <f t="shared" si="106"/>
        <v>22.42699279120894</v>
      </c>
    </row>
    <row r="635" spans="1:19" s="15" customFormat="1" ht="15" outlineLevel="5">
      <c r="A635" s="31" t="s">
        <v>495</v>
      </c>
      <c r="B635" s="27" t="s">
        <v>340</v>
      </c>
      <c r="C635" s="27" t="s">
        <v>227</v>
      </c>
      <c r="D635" s="27" t="s">
        <v>210</v>
      </c>
      <c r="E635" s="27" t="s">
        <v>420</v>
      </c>
      <c r="F635" s="75" t="s">
        <v>486</v>
      </c>
      <c r="G635" s="61">
        <f>G636</f>
        <v>13015744.14</v>
      </c>
      <c r="H635" s="51"/>
      <c r="I635" s="28"/>
      <c r="J635" s="28"/>
      <c r="K635" s="10"/>
      <c r="L635" s="46"/>
      <c r="M635" s="61"/>
      <c r="N635" s="86"/>
      <c r="O635" s="50"/>
      <c r="P635" s="29"/>
      <c r="Q635" s="47"/>
      <c r="R635" s="102"/>
      <c r="S635" s="109"/>
    </row>
    <row r="636" spans="1:18" ht="63.75" outlineLevel="6">
      <c r="A636" s="7" t="s">
        <v>235</v>
      </c>
      <c r="B636" s="27" t="s">
        <v>340</v>
      </c>
      <c r="C636" s="27" t="s">
        <v>227</v>
      </c>
      <c r="D636" s="27" t="s">
        <v>210</v>
      </c>
      <c r="E636" s="27" t="s">
        <v>420</v>
      </c>
      <c r="F636" s="75" t="s">
        <v>236</v>
      </c>
      <c r="G636" s="83">
        <v>13015744.14</v>
      </c>
      <c r="H636" s="79">
        <v>13015744.14</v>
      </c>
      <c r="I636" s="28"/>
      <c r="J636" s="28"/>
      <c r="K636" s="10"/>
      <c r="L636" s="46"/>
      <c r="M636" s="61">
        <f>K636+J636+I636+H636+L636</f>
        <v>13015744.14</v>
      </c>
      <c r="N636" s="86">
        <v>2919040</v>
      </c>
      <c r="O636" s="50">
        <v>13015744.14</v>
      </c>
      <c r="P636" s="29">
        <v>13305861.83</v>
      </c>
      <c r="Q636" s="47">
        <v>14276114.89</v>
      </c>
      <c r="R636" s="102">
        <f t="shared" si="106"/>
        <v>22.42699279120894</v>
      </c>
    </row>
    <row r="637" spans="1:18" ht="63.75" outlineLevel="5">
      <c r="A637" s="7" t="s">
        <v>421</v>
      </c>
      <c r="B637" s="27" t="s">
        <v>340</v>
      </c>
      <c r="C637" s="27" t="s">
        <v>227</v>
      </c>
      <c r="D637" s="27" t="s">
        <v>210</v>
      </c>
      <c r="E637" s="27" t="s">
        <v>422</v>
      </c>
      <c r="F637" s="75"/>
      <c r="G637" s="61">
        <f>G638</f>
        <v>13659500</v>
      </c>
      <c r="H637" s="51">
        <f>H638</f>
        <v>13659500</v>
      </c>
      <c r="I637" s="28"/>
      <c r="J637" s="28"/>
      <c r="K637" s="10"/>
      <c r="L637" s="46"/>
      <c r="M637" s="61">
        <f>M638</f>
        <v>13659500</v>
      </c>
      <c r="N637" s="52">
        <f>N638</f>
        <v>3104156</v>
      </c>
      <c r="O637" s="50">
        <f>O638</f>
        <v>13659500</v>
      </c>
      <c r="P637" s="29">
        <f>P638</f>
        <v>13932600</v>
      </c>
      <c r="Q637" s="47">
        <f>Q638</f>
        <v>14575100</v>
      </c>
      <c r="R637" s="102">
        <f t="shared" si="106"/>
        <v>22.72525348658443</v>
      </c>
    </row>
    <row r="638" spans="1:18" ht="51" outlineLevel="5">
      <c r="A638" s="31" t="s">
        <v>47</v>
      </c>
      <c r="B638" s="27" t="s">
        <v>340</v>
      </c>
      <c r="C638" s="27" t="s">
        <v>227</v>
      </c>
      <c r="D638" s="27" t="s">
        <v>210</v>
      </c>
      <c r="E638" s="27" t="s">
        <v>422</v>
      </c>
      <c r="F638" s="75" t="s">
        <v>20</v>
      </c>
      <c r="G638" s="61">
        <f>G640</f>
        <v>13659500</v>
      </c>
      <c r="H638" s="51">
        <f>H640</f>
        <v>13659500</v>
      </c>
      <c r="I638" s="28"/>
      <c r="J638" s="28"/>
      <c r="K638" s="10"/>
      <c r="L638" s="46"/>
      <c r="M638" s="61">
        <f>M640</f>
        <v>13659500</v>
      </c>
      <c r="N638" s="52">
        <f>N640</f>
        <v>3104156</v>
      </c>
      <c r="O638" s="50">
        <f>O640</f>
        <v>13659500</v>
      </c>
      <c r="P638" s="29">
        <f>P640</f>
        <v>13932600</v>
      </c>
      <c r="Q638" s="47">
        <f>Q640</f>
        <v>14575100</v>
      </c>
      <c r="R638" s="102">
        <f t="shared" si="106"/>
        <v>22.72525348658443</v>
      </c>
    </row>
    <row r="639" spans="1:19" s="15" customFormat="1" ht="15" outlineLevel="5">
      <c r="A639" s="31" t="s">
        <v>495</v>
      </c>
      <c r="B639" s="27" t="s">
        <v>340</v>
      </c>
      <c r="C639" s="27" t="s">
        <v>227</v>
      </c>
      <c r="D639" s="27" t="s">
        <v>210</v>
      </c>
      <c r="E639" s="27" t="s">
        <v>422</v>
      </c>
      <c r="F639" s="75" t="s">
        <v>486</v>
      </c>
      <c r="G639" s="61">
        <f>G640</f>
        <v>13659500</v>
      </c>
      <c r="H639" s="51"/>
      <c r="I639" s="28"/>
      <c r="J639" s="28"/>
      <c r="K639" s="10"/>
      <c r="L639" s="46"/>
      <c r="M639" s="61"/>
      <c r="N639" s="86"/>
      <c r="O639" s="50"/>
      <c r="P639" s="29"/>
      <c r="Q639" s="47"/>
      <c r="R639" s="102"/>
      <c r="S639" s="109"/>
    </row>
    <row r="640" spans="1:18" ht="63.75" outlineLevel="6">
      <c r="A640" s="7" t="s">
        <v>235</v>
      </c>
      <c r="B640" s="27" t="s">
        <v>340</v>
      </c>
      <c r="C640" s="27" t="s">
        <v>227</v>
      </c>
      <c r="D640" s="27" t="s">
        <v>210</v>
      </c>
      <c r="E640" s="27" t="s">
        <v>422</v>
      </c>
      <c r="F640" s="75" t="s">
        <v>236</v>
      </c>
      <c r="G640" s="83">
        <v>13659500</v>
      </c>
      <c r="H640" s="79">
        <v>13659500</v>
      </c>
      <c r="I640" s="28"/>
      <c r="J640" s="28"/>
      <c r="K640" s="10"/>
      <c r="L640" s="46"/>
      <c r="M640" s="61">
        <f>K640+J640+I640+H640+L640</f>
        <v>13659500</v>
      </c>
      <c r="N640" s="86">
        <v>3104156</v>
      </c>
      <c r="O640" s="50">
        <v>13659500</v>
      </c>
      <c r="P640" s="29">
        <v>13932600</v>
      </c>
      <c r="Q640" s="47">
        <v>14575100</v>
      </c>
      <c r="R640" s="102">
        <f t="shared" si="106"/>
        <v>22.72525348658443</v>
      </c>
    </row>
    <row r="641" spans="1:18" ht="63.75" outlineLevel="5">
      <c r="A641" s="7" t="s">
        <v>423</v>
      </c>
      <c r="B641" s="27" t="s">
        <v>340</v>
      </c>
      <c r="C641" s="27" t="s">
        <v>227</v>
      </c>
      <c r="D641" s="27" t="s">
        <v>210</v>
      </c>
      <c r="E641" s="27" t="s">
        <v>424</v>
      </c>
      <c r="F641" s="75"/>
      <c r="G641" s="61">
        <f>G642</f>
        <v>11709700</v>
      </c>
      <c r="H641" s="51">
        <f>H642</f>
        <v>11709700</v>
      </c>
      <c r="I641" s="28"/>
      <c r="J641" s="28"/>
      <c r="K641" s="10"/>
      <c r="L641" s="46"/>
      <c r="M641" s="61">
        <f>M642</f>
        <v>11709700</v>
      </c>
      <c r="N641" s="52">
        <f>N642</f>
        <v>2676460</v>
      </c>
      <c r="O641" s="50">
        <f>O642</f>
        <v>11709700</v>
      </c>
      <c r="P641" s="29">
        <f>P642</f>
        <v>11943800</v>
      </c>
      <c r="Q641" s="47">
        <f>Q642</f>
        <v>12650600</v>
      </c>
      <c r="R641" s="102">
        <f t="shared" si="106"/>
        <v>22.856776860209912</v>
      </c>
    </row>
    <row r="642" spans="1:18" ht="51" outlineLevel="5">
      <c r="A642" s="31" t="s">
        <v>47</v>
      </c>
      <c r="B642" s="27" t="s">
        <v>340</v>
      </c>
      <c r="C642" s="27" t="s">
        <v>227</v>
      </c>
      <c r="D642" s="27" t="s">
        <v>210</v>
      </c>
      <c r="E642" s="27" t="s">
        <v>424</v>
      </c>
      <c r="F642" s="75" t="s">
        <v>20</v>
      </c>
      <c r="G642" s="61">
        <f>G644</f>
        <v>11709700</v>
      </c>
      <c r="H642" s="51">
        <f>H644</f>
        <v>11709700</v>
      </c>
      <c r="I642" s="28"/>
      <c r="J642" s="28"/>
      <c r="K642" s="10"/>
      <c r="L642" s="46"/>
      <c r="M642" s="61">
        <f>M644</f>
        <v>11709700</v>
      </c>
      <c r="N642" s="52">
        <f>N644</f>
        <v>2676460</v>
      </c>
      <c r="O642" s="50">
        <f>O644</f>
        <v>11709700</v>
      </c>
      <c r="P642" s="29">
        <f>P644</f>
        <v>11943800</v>
      </c>
      <c r="Q642" s="47">
        <f>Q644</f>
        <v>12650600</v>
      </c>
      <c r="R642" s="102">
        <f t="shared" si="106"/>
        <v>22.856776860209912</v>
      </c>
    </row>
    <row r="643" spans="1:19" s="15" customFormat="1" ht="15" outlineLevel="5">
      <c r="A643" s="31" t="s">
        <v>495</v>
      </c>
      <c r="B643" s="27" t="s">
        <v>340</v>
      </c>
      <c r="C643" s="27" t="s">
        <v>227</v>
      </c>
      <c r="D643" s="27" t="s">
        <v>210</v>
      </c>
      <c r="E643" s="27" t="s">
        <v>424</v>
      </c>
      <c r="F643" s="75" t="s">
        <v>486</v>
      </c>
      <c r="G643" s="61">
        <f>G644</f>
        <v>11709700</v>
      </c>
      <c r="H643" s="51"/>
      <c r="I643" s="28"/>
      <c r="J643" s="28"/>
      <c r="K643" s="10"/>
      <c r="L643" s="46"/>
      <c r="M643" s="61"/>
      <c r="N643" s="86"/>
      <c r="O643" s="50"/>
      <c r="P643" s="29"/>
      <c r="Q643" s="47"/>
      <c r="R643" s="102"/>
      <c r="S643" s="109"/>
    </row>
    <row r="644" spans="1:18" ht="63.75" outlineLevel="6">
      <c r="A644" s="7" t="s">
        <v>235</v>
      </c>
      <c r="B644" s="27" t="s">
        <v>340</v>
      </c>
      <c r="C644" s="27" t="s">
        <v>227</v>
      </c>
      <c r="D644" s="27" t="s">
        <v>210</v>
      </c>
      <c r="E644" s="27" t="s">
        <v>424</v>
      </c>
      <c r="F644" s="75" t="s">
        <v>236</v>
      </c>
      <c r="G644" s="83">
        <v>11709700</v>
      </c>
      <c r="H644" s="79">
        <v>11709700</v>
      </c>
      <c r="I644" s="28"/>
      <c r="J644" s="28"/>
      <c r="K644" s="10"/>
      <c r="L644" s="46"/>
      <c r="M644" s="61">
        <f>K644+J644+I644+H644+L644</f>
        <v>11709700</v>
      </c>
      <c r="N644" s="86">
        <v>2676460</v>
      </c>
      <c r="O644" s="50">
        <v>11709700</v>
      </c>
      <c r="P644" s="29">
        <v>11943800</v>
      </c>
      <c r="Q644" s="47">
        <v>12650600</v>
      </c>
      <c r="R644" s="102">
        <f t="shared" si="106"/>
        <v>22.856776860209912</v>
      </c>
    </row>
    <row r="645" spans="1:18" ht="63.75" outlineLevel="5">
      <c r="A645" s="7" t="s">
        <v>425</v>
      </c>
      <c r="B645" s="27" t="s">
        <v>340</v>
      </c>
      <c r="C645" s="27" t="s">
        <v>227</v>
      </c>
      <c r="D645" s="27" t="s">
        <v>210</v>
      </c>
      <c r="E645" s="27" t="s">
        <v>426</v>
      </c>
      <c r="F645" s="75"/>
      <c r="G645" s="61">
        <f>G646</f>
        <v>22949700</v>
      </c>
      <c r="H645" s="51">
        <f>H646</f>
        <v>22949700</v>
      </c>
      <c r="I645" s="28"/>
      <c r="J645" s="28"/>
      <c r="K645" s="10"/>
      <c r="L645" s="46"/>
      <c r="M645" s="61">
        <f>M646</f>
        <v>22949700</v>
      </c>
      <c r="N645" s="52">
        <f>N646</f>
        <v>4746500</v>
      </c>
      <c r="O645" s="50">
        <f>O646</f>
        <v>22949700</v>
      </c>
      <c r="P645" s="29">
        <f>P646</f>
        <v>23408600</v>
      </c>
      <c r="Q645" s="47">
        <f>Q646</f>
        <v>24793900</v>
      </c>
      <c r="R645" s="102">
        <f t="shared" si="106"/>
        <v>20.682187566722003</v>
      </c>
    </row>
    <row r="646" spans="1:18" ht="51" outlineLevel="5">
      <c r="A646" s="31" t="s">
        <v>47</v>
      </c>
      <c r="B646" s="27" t="s">
        <v>340</v>
      </c>
      <c r="C646" s="27" t="s">
        <v>227</v>
      </c>
      <c r="D646" s="27" t="s">
        <v>210</v>
      </c>
      <c r="E646" s="27" t="s">
        <v>426</v>
      </c>
      <c r="F646" s="75" t="s">
        <v>20</v>
      </c>
      <c r="G646" s="61">
        <f>G648</f>
        <v>22949700</v>
      </c>
      <c r="H646" s="51">
        <f>H648</f>
        <v>22949700</v>
      </c>
      <c r="I646" s="28"/>
      <c r="J646" s="28"/>
      <c r="K646" s="10"/>
      <c r="L646" s="46"/>
      <c r="M646" s="61">
        <f>M648</f>
        <v>22949700</v>
      </c>
      <c r="N646" s="52">
        <f>N648</f>
        <v>4746500</v>
      </c>
      <c r="O646" s="50">
        <f>O648</f>
        <v>22949700</v>
      </c>
      <c r="P646" s="29">
        <f>P648</f>
        <v>23408600</v>
      </c>
      <c r="Q646" s="47">
        <f>Q648</f>
        <v>24793900</v>
      </c>
      <c r="R646" s="102">
        <f t="shared" si="106"/>
        <v>20.682187566722003</v>
      </c>
    </row>
    <row r="647" spans="1:19" s="15" customFormat="1" ht="15" outlineLevel="5">
      <c r="A647" s="31" t="s">
        <v>495</v>
      </c>
      <c r="B647" s="27" t="s">
        <v>340</v>
      </c>
      <c r="C647" s="27" t="s">
        <v>227</v>
      </c>
      <c r="D647" s="27" t="s">
        <v>210</v>
      </c>
      <c r="E647" s="27" t="s">
        <v>426</v>
      </c>
      <c r="F647" s="75" t="s">
        <v>486</v>
      </c>
      <c r="G647" s="61">
        <f>G648</f>
        <v>22949700</v>
      </c>
      <c r="H647" s="51"/>
      <c r="I647" s="28"/>
      <c r="J647" s="28"/>
      <c r="K647" s="10"/>
      <c r="L647" s="46"/>
      <c r="M647" s="61"/>
      <c r="N647" s="86"/>
      <c r="O647" s="50"/>
      <c r="P647" s="29"/>
      <c r="Q647" s="47"/>
      <c r="R647" s="102"/>
      <c r="S647" s="109"/>
    </row>
    <row r="648" spans="1:18" ht="63.75" outlineLevel="6">
      <c r="A648" s="7" t="s">
        <v>235</v>
      </c>
      <c r="B648" s="27" t="s">
        <v>340</v>
      </c>
      <c r="C648" s="27" t="s">
        <v>227</v>
      </c>
      <c r="D648" s="27" t="s">
        <v>210</v>
      </c>
      <c r="E648" s="27" t="s">
        <v>426</v>
      </c>
      <c r="F648" s="75" t="s">
        <v>236</v>
      </c>
      <c r="G648" s="83">
        <v>22949700</v>
      </c>
      <c r="H648" s="79">
        <v>22949700</v>
      </c>
      <c r="I648" s="28"/>
      <c r="J648" s="28"/>
      <c r="K648" s="10"/>
      <c r="L648" s="46"/>
      <c r="M648" s="61">
        <f>K648+J648+I648+H648+L648</f>
        <v>22949700</v>
      </c>
      <c r="N648" s="86">
        <v>4746500</v>
      </c>
      <c r="O648" s="50">
        <v>22949700</v>
      </c>
      <c r="P648" s="29">
        <v>23408600</v>
      </c>
      <c r="Q648" s="47">
        <v>24793900</v>
      </c>
      <c r="R648" s="102">
        <f t="shared" si="106"/>
        <v>20.682187566722003</v>
      </c>
    </row>
    <row r="649" spans="1:18" ht="38.25" outlineLevel="2">
      <c r="A649" s="7" t="s">
        <v>427</v>
      </c>
      <c r="B649" s="27" t="s">
        <v>340</v>
      </c>
      <c r="C649" s="27" t="s">
        <v>227</v>
      </c>
      <c r="D649" s="27" t="s">
        <v>183</v>
      </c>
      <c r="E649" s="27"/>
      <c r="F649" s="75"/>
      <c r="G649" s="61">
        <f>G650</f>
        <v>197000</v>
      </c>
      <c r="H649" s="51">
        <f>H650</f>
        <v>197000</v>
      </c>
      <c r="I649" s="28"/>
      <c r="J649" s="28"/>
      <c r="K649" s="10"/>
      <c r="L649" s="46"/>
      <c r="M649" s="61">
        <f aca="true" t="shared" si="107" ref="M649:Q650">M650</f>
        <v>197000</v>
      </c>
      <c r="N649" s="52">
        <f t="shared" si="107"/>
        <v>5000</v>
      </c>
      <c r="O649" s="50">
        <f t="shared" si="107"/>
        <v>197000</v>
      </c>
      <c r="P649" s="29">
        <f t="shared" si="107"/>
        <v>197000</v>
      </c>
      <c r="Q649" s="47">
        <f t="shared" si="107"/>
        <v>197000</v>
      </c>
      <c r="R649" s="102">
        <f t="shared" si="106"/>
        <v>2.5380710659898478</v>
      </c>
    </row>
    <row r="650" spans="1:18" ht="25.5" outlineLevel="3">
      <c r="A650" s="7" t="s">
        <v>428</v>
      </c>
      <c r="B650" s="27" t="s">
        <v>340</v>
      </c>
      <c r="C650" s="27" t="s">
        <v>227</v>
      </c>
      <c r="D650" s="27" t="s">
        <v>183</v>
      </c>
      <c r="E650" s="27" t="s">
        <v>429</v>
      </c>
      <c r="F650" s="75"/>
      <c r="G650" s="61">
        <f>G651</f>
        <v>197000</v>
      </c>
      <c r="H650" s="51">
        <f>H651</f>
        <v>197000</v>
      </c>
      <c r="I650" s="28"/>
      <c r="J650" s="28"/>
      <c r="K650" s="10"/>
      <c r="L650" s="46"/>
      <c r="M650" s="61">
        <f t="shared" si="107"/>
        <v>197000</v>
      </c>
      <c r="N650" s="52">
        <f t="shared" si="107"/>
        <v>5000</v>
      </c>
      <c r="O650" s="50">
        <f t="shared" si="107"/>
        <v>197000</v>
      </c>
      <c r="P650" s="29">
        <f t="shared" si="107"/>
        <v>197000</v>
      </c>
      <c r="Q650" s="47">
        <f t="shared" si="107"/>
        <v>197000</v>
      </c>
      <c r="R650" s="102">
        <f t="shared" si="106"/>
        <v>2.5380710659898478</v>
      </c>
    </row>
    <row r="651" spans="1:18" ht="25.5" outlineLevel="4">
      <c r="A651" s="7" t="s">
        <v>24</v>
      </c>
      <c r="B651" s="27" t="s">
        <v>340</v>
      </c>
      <c r="C651" s="27" t="s">
        <v>227</v>
      </c>
      <c r="D651" s="27" t="s">
        <v>183</v>
      </c>
      <c r="E651" s="27" t="s">
        <v>430</v>
      </c>
      <c r="F651" s="75"/>
      <c r="G651" s="61">
        <f>G652+G656+G660+G664+G668+G672+G676+G680+G684+G688+G692+G696</f>
        <v>197000</v>
      </c>
      <c r="H651" s="51">
        <f>H652+H656+H660+H664+H668+H672+H676+H680+H684+H688+H692+H696</f>
        <v>197000</v>
      </c>
      <c r="I651" s="28"/>
      <c r="J651" s="28"/>
      <c r="K651" s="10"/>
      <c r="L651" s="46"/>
      <c r="M651" s="61">
        <f>M652+M656+M660+M664+M668+M672+M676+M680+M684+M688+M692+M696</f>
        <v>197000</v>
      </c>
      <c r="N651" s="52">
        <f>N652+N656+N660+N664+N668+N672+N676+N680+N684+N688+N692+N696</f>
        <v>5000</v>
      </c>
      <c r="O651" s="50">
        <f>O652+O656+O660+O664+O668+O672+O676+O680+O684+O688+O692+O696</f>
        <v>197000</v>
      </c>
      <c r="P651" s="29">
        <f>P652+P656+P660+P664+P668+P672+P676+P680+P684+P688+P692+P696</f>
        <v>197000</v>
      </c>
      <c r="Q651" s="47">
        <f>Q652+Q656+Q660+Q664+Q668+Q672+Q676+Q680+Q684+Q688+Q692+Q696</f>
        <v>197000</v>
      </c>
      <c r="R651" s="102">
        <f>N651/M651*100</f>
        <v>2.5380710659898478</v>
      </c>
    </row>
    <row r="652" spans="1:18" ht="51" outlineLevel="4">
      <c r="A652" s="7" t="s">
        <v>25</v>
      </c>
      <c r="B652" s="27" t="s">
        <v>340</v>
      </c>
      <c r="C652" s="27" t="s">
        <v>227</v>
      </c>
      <c r="D652" s="27" t="s">
        <v>183</v>
      </c>
      <c r="E652" s="27" t="s">
        <v>430</v>
      </c>
      <c r="F652" s="75"/>
      <c r="G652" s="61">
        <f>G653</f>
        <v>18900</v>
      </c>
      <c r="H652" s="51">
        <f>H653</f>
        <v>18900</v>
      </c>
      <c r="I652" s="28"/>
      <c r="J652" s="28"/>
      <c r="K652" s="10"/>
      <c r="L652" s="46"/>
      <c r="M652" s="61">
        <f>M653</f>
        <v>18900</v>
      </c>
      <c r="N652" s="86"/>
      <c r="O652" s="50">
        <f>O653</f>
        <v>18900</v>
      </c>
      <c r="P652" s="29">
        <f>P653</f>
        <v>18900</v>
      </c>
      <c r="Q652" s="47">
        <f>Q653</f>
        <v>18900</v>
      </c>
      <c r="R652" s="102"/>
    </row>
    <row r="653" spans="1:18" ht="51" outlineLevel="4">
      <c r="A653" s="31" t="s">
        <v>47</v>
      </c>
      <c r="B653" s="27" t="s">
        <v>340</v>
      </c>
      <c r="C653" s="27" t="s">
        <v>227</v>
      </c>
      <c r="D653" s="27" t="s">
        <v>183</v>
      </c>
      <c r="E653" s="27" t="s">
        <v>430</v>
      </c>
      <c r="F653" s="75" t="s">
        <v>20</v>
      </c>
      <c r="G653" s="61">
        <f>G655</f>
        <v>18900</v>
      </c>
      <c r="H653" s="51">
        <f>H655</f>
        <v>18900</v>
      </c>
      <c r="I653" s="28"/>
      <c r="J653" s="28"/>
      <c r="K653" s="10"/>
      <c r="L653" s="46"/>
      <c r="M653" s="61">
        <f>M655</f>
        <v>18900</v>
      </c>
      <c r="N653" s="86"/>
      <c r="O653" s="50">
        <f>O655</f>
        <v>18900</v>
      </c>
      <c r="P653" s="29">
        <f>P655</f>
        <v>18900</v>
      </c>
      <c r="Q653" s="47">
        <f>Q655</f>
        <v>18900</v>
      </c>
      <c r="R653" s="102"/>
    </row>
    <row r="654" spans="1:19" s="15" customFormat="1" ht="15" outlineLevel="4">
      <c r="A654" s="31" t="s">
        <v>495</v>
      </c>
      <c r="B654" s="27" t="s">
        <v>340</v>
      </c>
      <c r="C654" s="27" t="s">
        <v>227</v>
      </c>
      <c r="D654" s="27" t="s">
        <v>183</v>
      </c>
      <c r="E654" s="27" t="s">
        <v>430</v>
      </c>
      <c r="F654" s="75" t="s">
        <v>486</v>
      </c>
      <c r="G654" s="61">
        <f>G655</f>
        <v>18900</v>
      </c>
      <c r="H654" s="51"/>
      <c r="I654" s="28"/>
      <c r="J654" s="28"/>
      <c r="K654" s="10"/>
      <c r="L654" s="46"/>
      <c r="M654" s="61" t="s">
        <v>15</v>
      </c>
      <c r="N654" s="86"/>
      <c r="O654" s="50"/>
      <c r="P654" s="29"/>
      <c r="Q654" s="47"/>
      <c r="R654" s="102"/>
      <c r="S654" s="109"/>
    </row>
    <row r="655" spans="1:18" ht="63.75" outlineLevel="6">
      <c r="A655" s="7" t="s">
        <v>235</v>
      </c>
      <c r="B655" s="27" t="s">
        <v>340</v>
      </c>
      <c r="C655" s="27" t="s">
        <v>227</v>
      </c>
      <c r="D655" s="27" t="s">
        <v>183</v>
      </c>
      <c r="E655" s="27" t="s">
        <v>430</v>
      </c>
      <c r="F655" s="75" t="s">
        <v>236</v>
      </c>
      <c r="G655" s="83">
        <v>18900</v>
      </c>
      <c r="H655" s="79">
        <v>18900</v>
      </c>
      <c r="I655" s="28"/>
      <c r="J655" s="28"/>
      <c r="K655" s="10"/>
      <c r="L655" s="46"/>
      <c r="M655" s="61">
        <f>K655+J655+I655+H655+L655</f>
        <v>18900</v>
      </c>
      <c r="N655" s="86"/>
      <c r="O655" s="50">
        <v>18900</v>
      </c>
      <c r="P655" s="29">
        <v>18900</v>
      </c>
      <c r="Q655" s="47">
        <v>18900</v>
      </c>
      <c r="R655" s="102"/>
    </row>
    <row r="656" spans="1:18" ht="38.25" outlineLevel="5">
      <c r="A656" s="7" t="s">
        <v>431</v>
      </c>
      <c r="B656" s="27" t="s">
        <v>340</v>
      </c>
      <c r="C656" s="27" t="s">
        <v>227</v>
      </c>
      <c r="D656" s="27" t="s">
        <v>183</v>
      </c>
      <c r="E656" s="27" t="s">
        <v>432</v>
      </c>
      <c r="F656" s="75"/>
      <c r="G656" s="61">
        <f>G657</f>
        <v>28500</v>
      </c>
      <c r="H656" s="51">
        <f>H657</f>
        <v>28500</v>
      </c>
      <c r="I656" s="28"/>
      <c r="J656" s="28"/>
      <c r="K656" s="10"/>
      <c r="L656" s="46"/>
      <c r="M656" s="61">
        <f>M657</f>
        <v>28500</v>
      </c>
      <c r="N656" s="86"/>
      <c r="O656" s="50">
        <f>O657</f>
        <v>28500</v>
      </c>
      <c r="P656" s="29">
        <v>28500</v>
      </c>
      <c r="Q656" s="47">
        <v>28500</v>
      </c>
      <c r="R656" s="102"/>
    </row>
    <row r="657" spans="1:18" ht="51" outlineLevel="5">
      <c r="A657" s="31" t="s">
        <v>47</v>
      </c>
      <c r="B657" s="27" t="s">
        <v>340</v>
      </c>
      <c r="C657" s="27" t="s">
        <v>227</v>
      </c>
      <c r="D657" s="27" t="s">
        <v>183</v>
      </c>
      <c r="E657" s="27" t="s">
        <v>432</v>
      </c>
      <c r="F657" s="75" t="s">
        <v>20</v>
      </c>
      <c r="G657" s="61">
        <f>G659</f>
        <v>28500</v>
      </c>
      <c r="H657" s="51">
        <f>H659</f>
        <v>28500</v>
      </c>
      <c r="I657" s="28"/>
      <c r="J657" s="28"/>
      <c r="K657" s="10"/>
      <c r="L657" s="46"/>
      <c r="M657" s="61">
        <f>M659</f>
        <v>28500</v>
      </c>
      <c r="N657" s="86"/>
      <c r="O657" s="50">
        <f>O659</f>
        <v>28500</v>
      </c>
      <c r="P657" s="29">
        <f>P659</f>
        <v>28500</v>
      </c>
      <c r="Q657" s="47">
        <f>Q659</f>
        <v>28500</v>
      </c>
      <c r="R657" s="102"/>
    </row>
    <row r="658" spans="1:19" s="15" customFormat="1" ht="15" outlineLevel="5">
      <c r="A658" s="31" t="s">
        <v>495</v>
      </c>
      <c r="B658" s="27" t="s">
        <v>340</v>
      </c>
      <c r="C658" s="27" t="s">
        <v>227</v>
      </c>
      <c r="D658" s="27" t="s">
        <v>183</v>
      </c>
      <c r="E658" s="27" t="s">
        <v>432</v>
      </c>
      <c r="F658" s="75" t="s">
        <v>486</v>
      </c>
      <c r="G658" s="61">
        <f>G659</f>
        <v>28500</v>
      </c>
      <c r="H658" s="51"/>
      <c r="I658" s="28"/>
      <c r="J658" s="28"/>
      <c r="K658" s="10"/>
      <c r="L658" s="46"/>
      <c r="M658" s="61" t="s">
        <v>15</v>
      </c>
      <c r="N658" s="86"/>
      <c r="O658" s="50"/>
      <c r="P658" s="29"/>
      <c r="Q658" s="47"/>
      <c r="R658" s="102"/>
      <c r="S658" s="109"/>
    </row>
    <row r="659" spans="1:18" ht="63.75" outlineLevel="6">
      <c r="A659" s="7" t="s">
        <v>235</v>
      </c>
      <c r="B659" s="27" t="s">
        <v>340</v>
      </c>
      <c r="C659" s="27" t="s">
        <v>227</v>
      </c>
      <c r="D659" s="27" t="s">
        <v>183</v>
      </c>
      <c r="E659" s="27" t="s">
        <v>432</v>
      </c>
      <c r="F659" s="75" t="s">
        <v>236</v>
      </c>
      <c r="G659" s="83">
        <v>28500</v>
      </c>
      <c r="H659" s="79">
        <v>28500</v>
      </c>
      <c r="I659" s="28"/>
      <c r="J659" s="28"/>
      <c r="K659" s="10"/>
      <c r="L659" s="46"/>
      <c r="M659" s="61">
        <f>K659+J659+I659+H659+L659</f>
        <v>28500</v>
      </c>
      <c r="N659" s="86"/>
      <c r="O659" s="50">
        <v>28500</v>
      </c>
      <c r="P659" s="29">
        <v>28500</v>
      </c>
      <c r="Q659" s="47">
        <v>28500</v>
      </c>
      <c r="R659" s="102"/>
    </row>
    <row r="660" spans="1:18" ht="38.25" outlineLevel="5">
      <c r="A660" s="7" t="s">
        <v>433</v>
      </c>
      <c r="B660" s="27" t="s">
        <v>340</v>
      </c>
      <c r="C660" s="27" t="s">
        <v>227</v>
      </c>
      <c r="D660" s="27" t="s">
        <v>183</v>
      </c>
      <c r="E660" s="27" t="s">
        <v>434</v>
      </c>
      <c r="F660" s="75"/>
      <c r="G660" s="61">
        <f>G661</f>
        <v>18000</v>
      </c>
      <c r="H660" s="51">
        <f>H661</f>
        <v>18000</v>
      </c>
      <c r="I660" s="28"/>
      <c r="J660" s="28"/>
      <c r="K660" s="10"/>
      <c r="L660" s="46"/>
      <c r="M660" s="61">
        <f>M661</f>
        <v>18000</v>
      </c>
      <c r="N660" s="86"/>
      <c r="O660" s="50">
        <f>O661</f>
        <v>18000</v>
      </c>
      <c r="P660" s="29">
        <f>P661</f>
        <v>18000</v>
      </c>
      <c r="Q660" s="47">
        <f>Q661</f>
        <v>18000</v>
      </c>
      <c r="R660" s="102"/>
    </row>
    <row r="661" spans="1:18" ht="51" outlineLevel="5">
      <c r="A661" s="31" t="s">
        <v>47</v>
      </c>
      <c r="B661" s="27" t="s">
        <v>340</v>
      </c>
      <c r="C661" s="27" t="s">
        <v>227</v>
      </c>
      <c r="D661" s="27" t="s">
        <v>183</v>
      </c>
      <c r="E661" s="27" t="s">
        <v>434</v>
      </c>
      <c r="F661" s="75" t="s">
        <v>20</v>
      </c>
      <c r="G661" s="61">
        <f>G663</f>
        <v>18000</v>
      </c>
      <c r="H661" s="51">
        <f>H663</f>
        <v>18000</v>
      </c>
      <c r="I661" s="28"/>
      <c r="J661" s="28"/>
      <c r="K661" s="10"/>
      <c r="L661" s="46"/>
      <c r="M661" s="61">
        <f>M663</f>
        <v>18000</v>
      </c>
      <c r="N661" s="86"/>
      <c r="O661" s="50">
        <f>O663</f>
        <v>18000</v>
      </c>
      <c r="P661" s="29">
        <f>P663</f>
        <v>18000</v>
      </c>
      <c r="Q661" s="47">
        <f>Q663</f>
        <v>18000</v>
      </c>
      <c r="R661" s="102"/>
    </row>
    <row r="662" spans="1:19" s="15" customFormat="1" ht="15" outlineLevel="5">
      <c r="A662" s="31" t="s">
        <v>495</v>
      </c>
      <c r="B662" s="27" t="s">
        <v>340</v>
      </c>
      <c r="C662" s="27" t="s">
        <v>227</v>
      </c>
      <c r="D662" s="27" t="s">
        <v>183</v>
      </c>
      <c r="E662" s="27" t="s">
        <v>434</v>
      </c>
      <c r="F662" s="75" t="s">
        <v>486</v>
      </c>
      <c r="G662" s="61">
        <f>G663</f>
        <v>18000</v>
      </c>
      <c r="H662" s="51"/>
      <c r="I662" s="28"/>
      <c r="J662" s="28"/>
      <c r="K662" s="10"/>
      <c r="L662" s="46"/>
      <c r="M662" s="61" t="s">
        <v>15</v>
      </c>
      <c r="N662" s="86"/>
      <c r="O662" s="50"/>
      <c r="P662" s="29"/>
      <c r="Q662" s="47"/>
      <c r="R662" s="102"/>
      <c r="S662" s="109"/>
    </row>
    <row r="663" spans="1:18" ht="63.75" outlineLevel="6">
      <c r="A663" s="7" t="s">
        <v>235</v>
      </c>
      <c r="B663" s="27" t="s">
        <v>340</v>
      </c>
      <c r="C663" s="27" t="s">
        <v>227</v>
      </c>
      <c r="D663" s="27" t="s">
        <v>183</v>
      </c>
      <c r="E663" s="27" t="s">
        <v>434</v>
      </c>
      <c r="F663" s="75" t="s">
        <v>236</v>
      </c>
      <c r="G663" s="83">
        <v>18000</v>
      </c>
      <c r="H663" s="79">
        <v>18000</v>
      </c>
      <c r="I663" s="28"/>
      <c r="J663" s="28"/>
      <c r="K663" s="10"/>
      <c r="L663" s="46"/>
      <c r="M663" s="61">
        <f>K663+J663+I663+H663+L663</f>
        <v>18000</v>
      </c>
      <c r="N663" s="86"/>
      <c r="O663" s="50">
        <v>18000</v>
      </c>
      <c r="P663" s="29">
        <v>18000</v>
      </c>
      <c r="Q663" s="47">
        <v>18000</v>
      </c>
      <c r="R663" s="102"/>
    </row>
    <row r="664" spans="1:18" ht="38.25" outlineLevel="5">
      <c r="A664" s="7" t="s">
        <v>435</v>
      </c>
      <c r="B664" s="27" t="s">
        <v>340</v>
      </c>
      <c r="C664" s="27" t="s">
        <v>227</v>
      </c>
      <c r="D664" s="27" t="s">
        <v>183</v>
      </c>
      <c r="E664" s="27" t="s">
        <v>436</v>
      </c>
      <c r="F664" s="75"/>
      <c r="G664" s="61">
        <f>G665</f>
        <v>10500</v>
      </c>
      <c r="H664" s="51">
        <f>H665</f>
        <v>10500</v>
      </c>
      <c r="I664" s="28"/>
      <c r="J664" s="28"/>
      <c r="K664" s="10"/>
      <c r="L664" s="46"/>
      <c r="M664" s="61">
        <f>M665</f>
        <v>10500</v>
      </c>
      <c r="N664" s="52">
        <f>N665</f>
        <v>3000</v>
      </c>
      <c r="O664" s="50">
        <f>O665</f>
        <v>10500</v>
      </c>
      <c r="P664" s="29">
        <f>P665</f>
        <v>10500</v>
      </c>
      <c r="Q664" s="47">
        <f>Q665</f>
        <v>10500</v>
      </c>
      <c r="R664" s="102">
        <f>N664/M664*100</f>
        <v>28.57142857142857</v>
      </c>
    </row>
    <row r="665" spans="1:18" ht="51" outlineLevel="5">
      <c r="A665" s="31" t="s">
        <v>47</v>
      </c>
      <c r="B665" s="27" t="s">
        <v>340</v>
      </c>
      <c r="C665" s="27" t="s">
        <v>227</v>
      </c>
      <c r="D665" s="27" t="s">
        <v>183</v>
      </c>
      <c r="E665" s="27" t="s">
        <v>436</v>
      </c>
      <c r="F665" s="75" t="s">
        <v>20</v>
      </c>
      <c r="G665" s="61">
        <f>G667</f>
        <v>10500</v>
      </c>
      <c r="H665" s="51">
        <f>H667</f>
        <v>10500</v>
      </c>
      <c r="I665" s="28"/>
      <c r="J665" s="28"/>
      <c r="K665" s="10"/>
      <c r="L665" s="46"/>
      <c r="M665" s="61">
        <f>M667</f>
        <v>10500</v>
      </c>
      <c r="N665" s="52">
        <f>N667</f>
        <v>3000</v>
      </c>
      <c r="O665" s="50">
        <f>O667</f>
        <v>10500</v>
      </c>
      <c r="P665" s="29">
        <f>P667</f>
        <v>10500</v>
      </c>
      <c r="Q665" s="47">
        <f>Q667</f>
        <v>10500</v>
      </c>
      <c r="R665" s="102">
        <f>N665/M665*100</f>
        <v>28.57142857142857</v>
      </c>
    </row>
    <row r="666" spans="1:19" s="15" customFormat="1" ht="15" outlineLevel="5">
      <c r="A666" s="31" t="s">
        <v>495</v>
      </c>
      <c r="B666" s="27" t="s">
        <v>340</v>
      </c>
      <c r="C666" s="27" t="s">
        <v>227</v>
      </c>
      <c r="D666" s="27" t="s">
        <v>183</v>
      </c>
      <c r="E666" s="27" t="s">
        <v>436</v>
      </c>
      <c r="F666" s="75" t="s">
        <v>486</v>
      </c>
      <c r="G666" s="61">
        <f>G667</f>
        <v>10500</v>
      </c>
      <c r="H666" s="51"/>
      <c r="I666" s="28"/>
      <c r="J666" s="28"/>
      <c r="K666" s="10"/>
      <c r="L666" s="46"/>
      <c r="M666" s="61" t="s">
        <v>15</v>
      </c>
      <c r="N666" s="86"/>
      <c r="O666" s="50"/>
      <c r="P666" s="29"/>
      <c r="Q666" s="47"/>
      <c r="R666" s="102"/>
      <c r="S666" s="109"/>
    </row>
    <row r="667" spans="1:18" ht="63.75" outlineLevel="6">
      <c r="A667" s="7" t="s">
        <v>235</v>
      </c>
      <c r="B667" s="27" t="s">
        <v>340</v>
      </c>
      <c r="C667" s="27" t="s">
        <v>227</v>
      </c>
      <c r="D667" s="27" t="s">
        <v>183</v>
      </c>
      <c r="E667" s="27" t="s">
        <v>436</v>
      </c>
      <c r="F667" s="75" t="s">
        <v>236</v>
      </c>
      <c r="G667" s="83">
        <v>10500</v>
      </c>
      <c r="H667" s="79">
        <v>10500</v>
      </c>
      <c r="I667" s="28"/>
      <c r="J667" s="28"/>
      <c r="K667" s="10"/>
      <c r="L667" s="46"/>
      <c r="M667" s="61">
        <f>K667+J667+I667+H667+L667</f>
        <v>10500</v>
      </c>
      <c r="N667" s="86">
        <v>3000</v>
      </c>
      <c r="O667" s="50">
        <v>10500</v>
      </c>
      <c r="P667" s="29">
        <v>10500</v>
      </c>
      <c r="Q667" s="47">
        <v>10500</v>
      </c>
      <c r="R667" s="102">
        <f>N667/M667*100</f>
        <v>28.57142857142857</v>
      </c>
    </row>
    <row r="668" spans="1:18" ht="38.25" outlineLevel="5">
      <c r="A668" s="7" t="s">
        <v>437</v>
      </c>
      <c r="B668" s="27" t="s">
        <v>340</v>
      </c>
      <c r="C668" s="27" t="s">
        <v>227</v>
      </c>
      <c r="D668" s="27" t="s">
        <v>183</v>
      </c>
      <c r="E668" s="27" t="s">
        <v>438</v>
      </c>
      <c r="F668" s="75"/>
      <c r="G668" s="61">
        <f>G669</f>
        <v>23800</v>
      </c>
      <c r="H668" s="51">
        <f>H669</f>
        <v>23800</v>
      </c>
      <c r="I668" s="28"/>
      <c r="J668" s="28"/>
      <c r="K668" s="10"/>
      <c r="L668" s="46"/>
      <c r="M668" s="61">
        <f>M669</f>
        <v>23800</v>
      </c>
      <c r="N668" s="86"/>
      <c r="O668" s="50">
        <f>O669</f>
        <v>23800</v>
      </c>
      <c r="P668" s="29">
        <f>P669</f>
        <v>23800</v>
      </c>
      <c r="Q668" s="47">
        <f>Q669</f>
        <v>23800</v>
      </c>
      <c r="R668" s="102"/>
    </row>
    <row r="669" spans="1:18" ht="51" outlineLevel="5">
      <c r="A669" s="31" t="s">
        <v>47</v>
      </c>
      <c r="B669" s="27" t="s">
        <v>340</v>
      </c>
      <c r="C669" s="27" t="s">
        <v>227</v>
      </c>
      <c r="D669" s="27" t="s">
        <v>183</v>
      </c>
      <c r="E669" s="27" t="s">
        <v>438</v>
      </c>
      <c r="F669" s="75" t="s">
        <v>20</v>
      </c>
      <c r="G669" s="61">
        <f>G671</f>
        <v>23800</v>
      </c>
      <c r="H669" s="51">
        <f>H671</f>
        <v>23800</v>
      </c>
      <c r="I669" s="28"/>
      <c r="J669" s="28"/>
      <c r="K669" s="10"/>
      <c r="L669" s="46"/>
      <c r="M669" s="61">
        <f>M671</f>
        <v>23800</v>
      </c>
      <c r="N669" s="86"/>
      <c r="O669" s="50">
        <f>O671</f>
        <v>23800</v>
      </c>
      <c r="P669" s="29">
        <f>P671</f>
        <v>23800</v>
      </c>
      <c r="Q669" s="47">
        <f>Q671</f>
        <v>23800</v>
      </c>
      <c r="R669" s="102"/>
    </row>
    <row r="670" spans="1:19" s="15" customFormat="1" ht="15" outlineLevel="5">
      <c r="A670" s="31" t="s">
        <v>495</v>
      </c>
      <c r="B670" s="27" t="s">
        <v>340</v>
      </c>
      <c r="C670" s="27" t="s">
        <v>227</v>
      </c>
      <c r="D670" s="27" t="s">
        <v>183</v>
      </c>
      <c r="E670" s="27" t="s">
        <v>438</v>
      </c>
      <c r="F670" s="75" t="s">
        <v>486</v>
      </c>
      <c r="G670" s="61">
        <f>G671</f>
        <v>23800</v>
      </c>
      <c r="H670" s="51"/>
      <c r="I670" s="28"/>
      <c r="J670" s="28"/>
      <c r="K670" s="10"/>
      <c r="L670" s="46"/>
      <c r="M670" s="61" t="s">
        <v>15</v>
      </c>
      <c r="N670" s="86"/>
      <c r="O670" s="50"/>
      <c r="P670" s="29"/>
      <c r="Q670" s="47"/>
      <c r="R670" s="102"/>
      <c r="S670" s="109"/>
    </row>
    <row r="671" spans="1:18" ht="63.75" outlineLevel="6">
      <c r="A671" s="7" t="s">
        <v>235</v>
      </c>
      <c r="B671" s="27" t="s">
        <v>340</v>
      </c>
      <c r="C671" s="27" t="s">
        <v>227</v>
      </c>
      <c r="D671" s="27" t="s">
        <v>183</v>
      </c>
      <c r="E671" s="27" t="s">
        <v>438</v>
      </c>
      <c r="F671" s="75" t="s">
        <v>236</v>
      </c>
      <c r="G671" s="83">
        <v>23800</v>
      </c>
      <c r="H671" s="79">
        <v>23800</v>
      </c>
      <c r="I671" s="28"/>
      <c r="J671" s="28"/>
      <c r="K671" s="10"/>
      <c r="L671" s="46"/>
      <c r="M671" s="61">
        <f>K671+J671+I671+H671+L671</f>
        <v>23800</v>
      </c>
      <c r="N671" s="86"/>
      <c r="O671" s="50">
        <v>23800</v>
      </c>
      <c r="P671" s="29">
        <v>23800</v>
      </c>
      <c r="Q671" s="47">
        <v>23800</v>
      </c>
      <c r="R671" s="102"/>
    </row>
    <row r="672" spans="1:18" ht="38.25" outlineLevel="5">
      <c r="A672" s="7" t="s">
        <v>439</v>
      </c>
      <c r="B672" s="27" t="s">
        <v>340</v>
      </c>
      <c r="C672" s="27" t="s">
        <v>227</v>
      </c>
      <c r="D672" s="27" t="s">
        <v>183</v>
      </c>
      <c r="E672" s="27" t="s">
        <v>440</v>
      </c>
      <c r="F672" s="75"/>
      <c r="G672" s="61">
        <f>G673</f>
        <v>6000</v>
      </c>
      <c r="H672" s="51">
        <f>H673</f>
        <v>6000</v>
      </c>
      <c r="I672" s="28"/>
      <c r="J672" s="28"/>
      <c r="K672" s="10"/>
      <c r="L672" s="46"/>
      <c r="M672" s="61">
        <f>M673</f>
        <v>6000</v>
      </c>
      <c r="N672" s="86"/>
      <c r="O672" s="50">
        <f>O673</f>
        <v>6000</v>
      </c>
      <c r="P672" s="29">
        <f>P673</f>
        <v>6000</v>
      </c>
      <c r="Q672" s="47">
        <f>Q673</f>
        <v>6000</v>
      </c>
      <c r="R672" s="102"/>
    </row>
    <row r="673" spans="1:18" ht="51" outlineLevel="5">
      <c r="A673" s="31" t="s">
        <v>47</v>
      </c>
      <c r="B673" s="27" t="s">
        <v>340</v>
      </c>
      <c r="C673" s="27" t="s">
        <v>227</v>
      </c>
      <c r="D673" s="27" t="s">
        <v>183</v>
      </c>
      <c r="E673" s="27" t="s">
        <v>440</v>
      </c>
      <c r="F673" s="75" t="s">
        <v>20</v>
      </c>
      <c r="G673" s="61">
        <f>G675</f>
        <v>6000</v>
      </c>
      <c r="H673" s="51">
        <f>H675</f>
        <v>6000</v>
      </c>
      <c r="I673" s="28"/>
      <c r="J673" s="28"/>
      <c r="K673" s="10"/>
      <c r="L673" s="46"/>
      <c r="M673" s="61">
        <f>M675</f>
        <v>6000</v>
      </c>
      <c r="N673" s="86"/>
      <c r="O673" s="50">
        <f>O675</f>
        <v>6000</v>
      </c>
      <c r="P673" s="29">
        <f>P675</f>
        <v>6000</v>
      </c>
      <c r="Q673" s="47">
        <f>Q675</f>
        <v>6000</v>
      </c>
      <c r="R673" s="102"/>
    </row>
    <row r="674" spans="1:19" s="15" customFormat="1" ht="15" outlineLevel="5">
      <c r="A674" s="31" t="s">
        <v>495</v>
      </c>
      <c r="B674" s="27" t="s">
        <v>340</v>
      </c>
      <c r="C674" s="27" t="s">
        <v>227</v>
      </c>
      <c r="D674" s="27" t="s">
        <v>183</v>
      </c>
      <c r="E674" s="27" t="s">
        <v>440</v>
      </c>
      <c r="F674" s="75" t="s">
        <v>486</v>
      </c>
      <c r="G674" s="61">
        <f>G675</f>
        <v>6000</v>
      </c>
      <c r="H674" s="51"/>
      <c r="I674" s="28"/>
      <c r="J674" s="28"/>
      <c r="K674" s="10"/>
      <c r="L674" s="46"/>
      <c r="M674" s="61" t="s">
        <v>41</v>
      </c>
      <c r="N674" s="86"/>
      <c r="O674" s="50"/>
      <c r="P674" s="29"/>
      <c r="Q674" s="47"/>
      <c r="R674" s="102"/>
      <c r="S674" s="109"/>
    </row>
    <row r="675" spans="1:18" ht="63.75" outlineLevel="6">
      <c r="A675" s="7" t="s">
        <v>235</v>
      </c>
      <c r="B675" s="27" t="s">
        <v>340</v>
      </c>
      <c r="C675" s="27" t="s">
        <v>227</v>
      </c>
      <c r="D675" s="27" t="s">
        <v>183</v>
      </c>
      <c r="E675" s="27" t="s">
        <v>440</v>
      </c>
      <c r="F675" s="75" t="s">
        <v>236</v>
      </c>
      <c r="G675" s="83">
        <v>6000</v>
      </c>
      <c r="H675" s="79">
        <v>6000</v>
      </c>
      <c r="I675" s="28"/>
      <c r="J675" s="28"/>
      <c r="K675" s="10"/>
      <c r="L675" s="46"/>
      <c r="M675" s="61">
        <f>K675+J675+I675+H675+L675</f>
        <v>6000</v>
      </c>
      <c r="N675" s="86"/>
      <c r="O675" s="50">
        <v>6000</v>
      </c>
      <c r="P675" s="29">
        <v>6000</v>
      </c>
      <c r="Q675" s="47">
        <v>6000</v>
      </c>
      <c r="R675" s="102"/>
    </row>
    <row r="676" spans="1:18" ht="38.25" outlineLevel="5">
      <c r="A676" s="7" t="s">
        <v>441</v>
      </c>
      <c r="B676" s="27" t="s">
        <v>340</v>
      </c>
      <c r="C676" s="27" t="s">
        <v>227</v>
      </c>
      <c r="D676" s="27" t="s">
        <v>183</v>
      </c>
      <c r="E676" s="27" t="s">
        <v>442</v>
      </c>
      <c r="F676" s="75"/>
      <c r="G676" s="61">
        <f>G677</f>
        <v>9000</v>
      </c>
      <c r="H676" s="51">
        <f>H677</f>
        <v>9000</v>
      </c>
      <c r="I676" s="28"/>
      <c r="J676" s="28"/>
      <c r="K676" s="10"/>
      <c r="L676" s="46"/>
      <c r="M676" s="61">
        <f>M677</f>
        <v>9000</v>
      </c>
      <c r="N676" s="52">
        <f>N677</f>
        <v>2000</v>
      </c>
      <c r="O676" s="50">
        <f>O677</f>
        <v>9000</v>
      </c>
      <c r="P676" s="29">
        <f>P677</f>
        <v>9000</v>
      </c>
      <c r="Q676" s="47">
        <f>Q677</f>
        <v>9000</v>
      </c>
      <c r="R676" s="102">
        <f>N676/M676*100</f>
        <v>22.22222222222222</v>
      </c>
    </row>
    <row r="677" spans="1:18" ht="51" outlineLevel="5">
      <c r="A677" s="31" t="s">
        <v>47</v>
      </c>
      <c r="B677" s="27" t="s">
        <v>340</v>
      </c>
      <c r="C677" s="27" t="s">
        <v>227</v>
      </c>
      <c r="D677" s="27" t="s">
        <v>183</v>
      </c>
      <c r="E677" s="27" t="s">
        <v>442</v>
      </c>
      <c r="F677" s="75" t="s">
        <v>20</v>
      </c>
      <c r="G677" s="61">
        <f>G679</f>
        <v>9000</v>
      </c>
      <c r="H677" s="51">
        <f>H679</f>
        <v>9000</v>
      </c>
      <c r="I677" s="28"/>
      <c r="J677" s="28"/>
      <c r="K677" s="10"/>
      <c r="L677" s="46"/>
      <c r="M677" s="61">
        <f>M679</f>
        <v>9000</v>
      </c>
      <c r="N677" s="52">
        <f>N679</f>
        <v>2000</v>
      </c>
      <c r="O677" s="50">
        <f>O679</f>
        <v>9000</v>
      </c>
      <c r="P677" s="29">
        <f>P679</f>
        <v>9000</v>
      </c>
      <c r="Q677" s="47">
        <f>Q679</f>
        <v>9000</v>
      </c>
      <c r="R677" s="102">
        <f>N677/M677*100</f>
        <v>22.22222222222222</v>
      </c>
    </row>
    <row r="678" spans="1:19" s="15" customFormat="1" ht="15" outlineLevel="5">
      <c r="A678" s="31" t="s">
        <v>495</v>
      </c>
      <c r="B678" s="27" t="s">
        <v>340</v>
      </c>
      <c r="C678" s="27" t="s">
        <v>227</v>
      </c>
      <c r="D678" s="27" t="s">
        <v>183</v>
      </c>
      <c r="E678" s="27" t="s">
        <v>442</v>
      </c>
      <c r="F678" s="75" t="s">
        <v>486</v>
      </c>
      <c r="G678" s="61">
        <f>G679</f>
        <v>9000</v>
      </c>
      <c r="H678" s="51"/>
      <c r="I678" s="28"/>
      <c r="J678" s="28"/>
      <c r="K678" s="10"/>
      <c r="L678" s="46"/>
      <c r="M678" s="61" t="s">
        <v>15</v>
      </c>
      <c r="N678" s="86"/>
      <c r="O678" s="50"/>
      <c r="P678" s="29"/>
      <c r="Q678" s="47"/>
      <c r="R678" s="102"/>
      <c r="S678" s="109"/>
    </row>
    <row r="679" spans="1:18" ht="63.75" outlineLevel="6">
      <c r="A679" s="7" t="s">
        <v>235</v>
      </c>
      <c r="B679" s="27" t="s">
        <v>340</v>
      </c>
      <c r="C679" s="27" t="s">
        <v>227</v>
      </c>
      <c r="D679" s="27" t="s">
        <v>183</v>
      </c>
      <c r="E679" s="27" t="s">
        <v>442</v>
      </c>
      <c r="F679" s="75" t="s">
        <v>236</v>
      </c>
      <c r="G679" s="83">
        <v>9000</v>
      </c>
      <c r="H679" s="79">
        <v>9000</v>
      </c>
      <c r="I679" s="28"/>
      <c r="J679" s="28"/>
      <c r="K679" s="10"/>
      <c r="L679" s="46"/>
      <c r="M679" s="61">
        <f>K679+J679+I679+H679+L679</f>
        <v>9000</v>
      </c>
      <c r="N679" s="86">
        <v>2000</v>
      </c>
      <c r="O679" s="50">
        <v>9000</v>
      </c>
      <c r="P679" s="29">
        <v>9000</v>
      </c>
      <c r="Q679" s="47">
        <v>9000</v>
      </c>
      <c r="R679" s="102">
        <f>N679/M679*100</f>
        <v>22.22222222222222</v>
      </c>
    </row>
    <row r="680" spans="1:18" ht="38.25" outlineLevel="5">
      <c r="A680" s="7" t="s">
        <v>443</v>
      </c>
      <c r="B680" s="27" t="s">
        <v>340</v>
      </c>
      <c r="C680" s="27" t="s">
        <v>227</v>
      </c>
      <c r="D680" s="27" t="s">
        <v>183</v>
      </c>
      <c r="E680" s="27" t="s">
        <v>444</v>
      </c>
      <c r="F680" s="75"/>
      <c r="G680" s="61">
        <f>G681</f>
        <v>22500</v>
      </c>
      <c r="H680" s="51">
        <f>H681</f>
        <v>22500</v>
      </c>
      <c r="I680" s="28"/>
      <c r="J680" s="28"/>
      <c r="K680" s="10"/>
      <c r="L680" s="46"/>
      <c r="M680" s="61">
        <f>M681</f>
        <v>22500</v>
      </c>
      <c r="N680" s="86"/>
      <c r="O680" s="50">
        <f>O681</f>
        <v>22500</v>
      </c>
      <c r="P680" s="29">
        <f>P681</f>
        <v>22500</v>
      </c>
      <c r="Q680" s="47">
        <f>Q681</f>
        <v>22500</v>
      </c>
      <c r="R680" s="102"/>
    </row>
    <row r="681" spans="1:18" ht="51" outlineLevel="5">
      <c r="A681" s="31" t="s">
        <v>47</v>
      </c>
      <c r="B681" s="27" t="s">
        <v>340</v>
      </c>
      <c r="C681" s="27" t="s">
        <v>227</v>
      </c>
      <c r="D681" s="27" t="s">
        <v>183</v>
      </c>
      <c r="E681" s="27" t="s">
        <v>444</v>
      </c>
      <c r="F681" s="75" t="s">
        <v>20</v>
      </c>
      <c r="G681" s="61">
        <f>G683</f>
        <v>22500</v>
      </c>
      <c r="H681" s="51">
        <f>H683</f>
        <v>22500</v>
      </c>
      <c r="I681" s="28"/>
      <c r="J681" s="28"/>
      <c r="K681" s="10"/>
      <c r="L681" s="46"/>
      <c r="M681" s="61">
        <f>M683</f>
        <v>22500</v>
      </c>
      <c r="N681" s="86"/>
      <c r="O681" s="50">
        <f>O683</f>
        <v>22500</v>
      </c>
      <c r="P681" s="29">
        <f>P683</f>
        <v>22500</v>
      </c>
      <c r="Q681" s="47">
        <f>Q683</f>
        <v>22500</v>
      </c>
      <c r="R681" s="102"/>
    </row>
    <row r="682" spans="1:19" s="15" customFormat="1" ht="15" outlineLevel="5">
      <c r="A682" s="31" t="s">
        <v>495</v>
      </c>
      <c r="B682" s="27" t="s">
        <v>340</v>
      </c>
      <c r="C682" s="27" t="s">
        <v>227</v>
      </c>
      <c r="D682" s="27" t="s">
        <v>183</v>
      </c>
      <c r="E682" s="27" t="s">
        <v>444</v>
      </c>
      <c r="F682" s="75" t="s">
        <v>486</v>
      </c>
      <c r="G682" s="61">
        <f>G683</f>
        <v>22500</v>
      </c>
      <c r="H682" s="51"/>
      <c r="I682" s="28"/>
      <c r="J682" s="28"/>
      <c r="K682" s="10"/>
      <c r="L682" s="46"/>
      <c r="M682" s="61" t="s">
        <v>15</v>
      </c>
      <c r="N682" s="86"/>
      <c r="O682" s="50"/>
      <c r="P682" s="29"/>
      <c r="Q682" s="47"/>
      <c r="R682" s="102"/>
      <c r="S682" s="109"/>
    </row>
    <row r="683" spans="1:18" ht="63.75" outlineLevel="6">
      <c r="A683" s="7" t="s">
        <v>235</v>
      </c>
      <c r="B683" s="27" t="s">
        <v>340</v>
      </c>
      <c r="C683" s="27" t="s">
        <v>227</v>
      </c>
      <c r="D683" s="27" t="s">
        <v>183</v>
      </c>
      <c r="E683" s="27" t="s">
        <v>444</v>
      </c>
      <c r="F683" s="75" t="s">
        <v>236</v>
      </c>
      <c r="G683" s="83">
        <v>22500</v>
      </c>
      <c r="H683" s="79">
        <v>22500</v>
      </c>
      <c r="I683" s="28"/>
      <c r="J683" s="28"/>
      <c r="K683" s="10"/>
      <c r="L683" s="46"/>
      <c r="M683" s="61">
        <f>K683+J683+I683+H683+L683</f>
        <v>22500</v>
      </c>
      <c r="N683" s="86"/>
      <c r="O683" s="50">
        <v>22500</v>
      </c>
      <c r="P683" s="29">
        <v>22500</v>
      </c>
      <c r="Q683" s="47">
        <v>22500</v>
      </c>
      <c r="R683" s="102"/>
    </row>
    <row r="684" spans="1:18" ht="38.25" outlineLevel="5">
      <c r="A684" s="7" t="s">
        <v>445</v>
      </c>
      <c r="B684" s="27" t="s">
        <v>340</v>
      </c>
      <c r="C684" s="27" t="s">
        <v>227</v>
      </c>
      <c r="D684" s="27" t="s">
        <v>183</v>
      </c>
      <c r="E684" s="27" t="s">
        <v>446</v>
      </c>
      <c r="F684" s="75"/>
      <c r="G684" s="61">
        <f>G685</f>
        <v>21600</v>
      </c>
      <c r="H684" s="51">
        <f>H685</f>
        <v>21600</v>
      </c>
      <c r="I684" s="28"/>
      <c r="J684" s="28"/>
      <c r="K684" s="10"/>
      <c r="L684" s="46"/>
      <c r="M684" s="61">
        <f>M685</f>
        <v>21600</v>
      </c>
      <c r="N684" s="86"/>
      <c r="O684" s="50">
        <f>O685</f>
        <v>21600</v>
      </c>
      <c r="P684" s="29">
        <f>P685</f>
        <v>21600</v>
      </c>
      <c r="Q684" s="47">
        <f>Q685</f>
        <v>21600</v>
      </c>
      <c r="R684" s="102"/>
    </row>
    <row r="685" spans="1:18" ht="51" outlineLevel="5">
      <c r="A685" s="31" t="s">
        <v>47</v>
      </c>
      <c r="B685" s="27" t="s">
        <v>340</v>
      </c>
      <c r="C685" s="27" t="s">
        <v>227</v>
      </c>
      <c r="D685" s="27" t="s">
        <v>183</v>
      </c>
      <c r="E685" s="27" t="s">
        <v>446</v>
      </c>
      <c r="F685" s="75" t="s">
        <v>20</v>
      </c>
      <c r="G685" s="61">
        <f>G687</f>
        <v>21600</v>
      </c>
      <c r="H685" s="51">
        <f>H687</f>
        <v>21600</v>
      </c>
      <c r="I685" s="28"/>
      <c r="J685" s="28"/>
      <c r="K685" s="10"/>
      <c r="L685" s="46"/>
      <c r="M685" s="61">
        <f>M687</f>
        <v>21600</v>
      </c>
      <c r="N685" s="86"/>
      <c r="O685" s="50">
        <f>O687</f>
        <v>21600</v>
      </c>
      <c r="P685" s="29">
        <f>P687</f>
        <v>21600</v>
      </c>
      <c r="Q685" s="47">
        <f>Q687</f>
        <v>21600</v>
      </c>
      <c r="R685" s="102"/>
    </row>
    <row r="686" spans="1:19" s="15" customFormat="1" ht="15" outlineLevel="5">
      <c r="A686" s="31" t="s">
        <v>495</v>
      </c>
      <c r="B686" s="27" t="s">
        <v>340</v>
      </c>
      <c r="C686" s="27" t="s">
        <v>227</v>
      </c>
      <c r="D686" s="27" t="s">
        <v>183</v>
      </c>
      <c r="E686" s="27" t="s">
        <v>446</v>
      </c>
      <c r="F686" s="75" t="s">
        <v>486</v>
      </c>
      <c r="G686" s="61">
        <f>G687</f>
        <v>21600</v>
      </c>
      <c r="H686" s="51"/>
      <c r="I686" s="28"/>
      <c r="J686" s="28"/>
      <c r="K686" s="10"/>
      <c r="L686" s="46"/>
      <c r="M686" s="61" t="s">
        <v>15</v>
      </c>
      <c r="N686" s="86"/>
      <c r="O686" s="50"/>
      <c r="P686" s="29"/>
      <c r="Q686" s="47"/>
      <c r="R686" s="102"/>
      <c r="S686" s="109"/>
    </row>
    <row r="687" spans="1:18" ht="63.75" outlineLevel="6">
      <c r="A687" s="7" t="s">
        <v>235</v>
      </c>
      <c r="B687" s="27" t="s">
        <v>340</v>
      </c>
      <c r="C687" s="27" t="s">
        <v>227</v>
      </c>
      <c r="D687" s="27" t="s">
        <v>183</v>
      </c>
      <c r="E687" s="27" t="s">
        <v>446</v>
      </c>
      <c r="F687" s="75" t="s">
        <v>236</v>
      </c>
      <c r="G687" s="83">
        <v>21600</v>
      </c>
      <c r="H687" s="79">
        <v>21600</v>
      </c>
      <c r="I687" s="28"/>
      <c r="J687" s="28"/>
      <c r="K687" s="10"/>
      <c r="L687" s="46"/>
      <c r="M687" s="61">
        <f>K687+J687+I687+H687+L687</f>
        <v>21600</v>
      </c>
      <c r="N687" s="86"/>
      <c r="O687" s="50">
        <v>21600</v>
      </c>
      <c r="P687" s="29">
        <v>21600</v>
      </c>
      <c r="Q687" s="47">
        <v>21600</v>
      </c>
      <c r="R687" s="102"/>
    </row>
    <row r="688" spans="1:18" ht="38.25" outlineLevel="5">
      <c r="A688" s="7" t="s">
        <v>447</v>
      </c>
      <c r="B688" s="27" t="s">
        <v>340</v>
      </c>
      <c r="C688" s="27" t="s">
        <v>227</v>
      </c>
      <c r="D688" s="27" t="s">
        <v>183</v>
      </c>
      <c r="E688" s="27" t="s">
        <v>448</v>
      </c>
      <c r="F688" s="75" t="s">
        <v>15</v>
      </c>
      <c r="G688" s="61">
        <f>G689</f>
        <v>9100</v>
      </c>
      <c r="H688" s="51">
        <f>H689</f>
        <v>9100</v>
      </c>
      <c r="I688" s="28"/>
      <c r="J688" s="28"/>
      <c r="K688" s="10"/>
      <c r="L688" s="46"/>
      <c r="M688" s="61">
        <f>M689</f>
        <v>9100</v>
      </c>
      <c r="N688" s="86"/>
      <c r="O688" s="50">
        <f>O689</f>
        <v>9100</v>
      </c>
      <c r="P688" s="29">
        <f>P689</f>
        <v>9100</v>
      </c>
      <c r="Q688" s="47">
        <f>Q689</f>
        <v>9100</v>
      </c>
      <c r="R688" s="102"/>
    </row>
    <row r="689" spans="1:18" ht="51" outlineLevel="5">
      <c r="A689" s="31" t="s">
        <v>47</v>
      </c>
      <c r="B689" s="27" t="s">
        <v>340</v>
      </c>
      <c r="C689" s="27" t="s">
        <v>227</v>
      </c>
      <c r="D689" s="27" t="s">
        <v>183</v>
      </c>
      <c r="E689" s="27" t="s">
        <v>448</v>
      </c>
      <c r="F689" s="75" t="s">
        <v>20</v>
      </c>
      <c r="G689" s="61">
        <f>G691</f>
        <v>9100</v>
      </c>
      <c r="H689" s="51">
        <f>H691</f>
        <v>9100</v>
      </c>
      <c r="I689" s="28"/>
      <c r="J689" s="28"/>
      <c r="K689" s="10"/>
      <c r="L689" s="46"/>
      <c r="M689" s="61">
        <f>M691</f>
        <v>9100</v>
      </c>
      <c r="N689" s="86"/>
      <c r="O689" s="50">
        <f>O691</f>
        <v>9100</v>
      </c>
      <c r="P689" s="29">
        <f>P691</f>
        <v>9100</v>
      </c>
      <c r="Q689" s="47">
        <f>Q691</f>
        <v>9100</v>
      </c>
      <c r="R689" s="102"/>
    </row>
    <row r="690" spans="1:19" s="15" customFormat="1" ht="15" outlineLevel="5">
      <c r="A690" s="31" t="s">
        <v>495</v>
      </c>
      <c r="B690" s="27" t="s">
        <v>340</v>
      </c>
      <c r="C690" s="27" t="s">
        <v>227</v>
      </c>
      <c r="D690" s="27" t="s">
        <v>183</v>
      </c>
      <c r="E690" s="27" t="s">
        <v>448</v>
      </c>
      <c r="F690" s="75" t="s">
        <v>486</v>
      </c>
      <c r="G690" s="61">
        <f>G691</f>
        <v>9100</v>
      </c>
      <c r="H690" s="51"/>
      <c r="I690" s="28"/>
      <c r="J690" s="28"/>
      <c r="K690" s="10"/>
      <c r="L690" s="46"/>
      <c r="M690" s="61" t="s">
        <v>15</v>
      </c>
      <c r="N690" s="86"/>
      <c r="O690" s="50"/>
      <c r="P690" s="29"/>
      <c r="Q690" s="47"/>
      <c r="R690" s="102"/>
      <c r="S690" s="109"/>
    </row>
    <row r="691" spans="1:18" ht="63.75" outlineLevel="6">
      <c r="A691" s="7" t="s">
        <v>235</v>
      </c>
      <c r="B691" s="27" t="s">
        <v>340</v>
      </c>
      <c r="C691" s="27" t="s">
        <v>227</v>
      </c>
      <c r="D691" s="27" t="s">
        <v>183</v>
      </c>
      <c r="E691" s="27" t="s">
        <v>448</v>
      </c>
      <c r="F691" s="75" t="s">
        <v>236</v>
      </c>
      <c r="G691" s="83">
        <v>9100</v>
      </c>
      <c r="H691" s="79">
        <v>9100</v>
      </c>
      <c r="I691" s="28"/>
      <c r="J691" s="28"/>
      <c r="K691" s="10"/>
      <c r="L691" s="46"/>
      <c r="M691" s="61">
        <f>K691+J691+I691+H691+L691</f>
        <v>9100</v>
      </c>
      <c r="N691" s="86"/>
      <c r="O691" s="50">
        <v>9100</v>
      </c>
      <c r="P691" s="29">
        <v>9100</v>
      </c>
      <c r="Q691" s="47">
        <v>9100</v>
      </c>
      <c r="R691" s="102"/>
    </row>
    <row r="692" spans="1:18" ht="38.25" outlineLevel="5">
      <c r="A692" s="7" t="s">
        <v>449</v>
      </c>
      <c r="B692" s="27" t="s">
        <v>340</v>
      </c>
      <c r="C692" s="27" t="s">
        <v>227</v>
      </c>
      <c r="D692" s="27" t="s">
        <v>183</v>
      </c>
      <c r="E692" s="27" t="s">
        <v>450</v>
      </c>
      <c r="F692" s="75" t="s">
        <v>15</v>
      </c>
      <c r="G692" s="61">
        <f>G693</f>
        <v>11200</v>
      </c>
      <c r="H692" s="51">
        <f>H693</f>
        <v>11200</v>
      </c>
      <c r="I692" s="28"/>
      <c r="J692" s="28"/>
      <c r="K692" s="10"/>
      <c r="L692" s="46"/>
      <c r="M692" s="61">
        <f>M693</f>
        <v>11200</v>
      </c>
      <c r="N692" s="86"/>
      <c r="O692" s="50">
        <f>O693</f>
        <v>11200</v>
      </c>
      <c r="P692" s="29">
        <f>P693</f>
        <v>11200</v>
      </c>
      <c r="Q692" s="47">
        <f>Q693</f>
        <v>11200</v>
      </c>
      <c r="R692" s="102"/>
    </row>
    <row r="693" spans="1:18" ht="51" outlineLevel="5">
      <c r="A693" s="31" t="s">
        <v>47</v>
      </c>
      <c r="B693" s="27" t="s">
        <v>340</v>
      </c>
      <c r="C693" s="27" t="s">
        <v>227</v>
      </c>
      <c r="D693" s="27" t="s">
        <v>183</v>
      </c>
      <c r="E693" s="27" t="s">
        <v>450</v>
      </c>
      <c r="F693" s="75" t="s">
        <v>20</v>
      </c>
      <c r="G693" s="61">
        <f>G695</f>
        <v>11200</v>
      </c>
      <c r="H693" s="51">
        <f>H695</f>
        <v>11200</v>
      </c>
      <c r="I693" s="28"/>
      <c r="J693" s="28"/>
      <c r="K693" s="10"/>
      <c r="L693" s="46"/>
      <c r="M693" s="61">
        <f>M695</f>
        <v>11200</v>
      </c>
      <c r="N693" s="86"/>
      <c r="O693" s="50">
        <f>O695</f>
        <v>11200</v>
      </c>
      <c r="P693" s="29">
        <f>P695</f>
        <v>11200</v>
      </c>
      <c r="Q693" s="47">
        <f>Q695</f>
        <v>11200</v>
      </c>
      <c r="R693" s="102"/>
    </row>
    <row r="694" spans="1:19" s="15" customFormat="1" ht="15" outlineLevel="5">
      <c r="A694" s="31" t="s">
        <v>495</v>
      </c>
      <c r="B694" s="27" t="s">
        <v>340</v>
      </c>
      <c r="C694" s="27" t="s">
        <v>227</v>
      </c>
      <c r="D694" s="27" t="s">
        <v>183</v>
      </c>
      <c r="E694" s="27" t="s">
        <v>450</v>
      </c>
      <c r="F694" s="75" t="s">
        <v>486</v>
      </c>
      <c r="G694" s="61">
        <f>G695</f>
        <v>11200</v>
      </c>
      <c r="H694" s="51"/>
      <c r="I694" s="28"/>
      <c r="J694" s="28"/>
      <c r="K694" s="10"/>
      <c r="L694" s="46"/>
      <c r="M694" s="61" t="s">
        <v>15</v>
      </c>
      <c r="N694" s="86"/>
      <c r="O694" s="50"/>
      <c r="P694" s="29"/>
      <c r="Q694" s="47"/>
      <c r="R694" s="102"/>
      <c r="S694" s="109"/>
    </row>
    <row r="695" spans="1:18" ht="63.75" outlineLevel="6">
      <c r="A695" s="7" t="s">
        <v>235</v>
      </c>
      <c r="B695" s="27" t="s">
        <v>340</v>
      </c>
      <c r="C695" s="27" t="s">
        <v>227</v>
      </c>
      <c r="D695" s="27" t="s">
        <v>183</v>
      </c>
      <c r="E695" s="27" t="s">
        <v>450</v>
      </c>
      <c r="F695" s="75" t="s">
        <v>236</v>
      </c>
      <c r="G695" s="83">
        <v>11200</v>
      </c>
      <c r="H695" s="79">
        <v>11200</v>
      </c>
      <c r="I695" s="28"/>
      <c r="J695" s="28"/>
      <c r="K695" s="10"/>
      <c r="L695" s="46"/>
      <c r="M695" s="61">
        <f>K695+J695+I695+H695+L695</f>
        <v>11200</v>
      </c>
      <c r="N695" s="86"/>
      <c r="O695" s="50">
        <v>11200</v>
      </c>
      <c r="P695" s="29">
        <v>11200</v>
      </c>
      <c r="Q695" s="47">
        <v>11200</v>
      </c>
      <c r="R695" s="102"/>
    </row>
    <row r="696" spans="1:18" ht="38.25" outlineLevel="5">
      <c r="A696" s="7" t="s">
        <v>451</v>
      </c>
      <c r="B696" s="27" t="s">
        <v>340</v>
      </c>
      <c r="C696" s="27" t="s">
        <v>227</v>
      </c>
      <c r="D696" s="27" t="s">
        <v>183</v>
      </c>
      <c r="E696" s="27" t="s">
        <v>452</v>
      </c>
      <c r="F696" s="75" t="s">
        <v>15</v>
      </c>
      <c r="G696" s="61">
        <f>G697</f>
        <v>17900</v>
      </c>
      <c r="H696" s="51">
        <f>H697</f>
        <v>17900</v>
      </c>
      <c r="I696" s="28"/>
      <c r="J696" s="28"/>
      <c r="K696" s="10"/>
      <c r="L696" s="46"/>
      <c r="M696" s="61">
        <f>M697</f>
        <v>17900</v>
      </c>
      <c r="N696" s="86"/>
      <c r="O696" s="50">
        <f>O697</f>
        <v>17900</v>
      </c>
      <c r="P696" s="29">
        <f>P697</f>
        <v>17900</v>
      </c>
      <c r="Q696" s="47">
        <f>Q697</f>
        <v>17900</v>
      </c>
      <c r="R696" s="102"/>
    </row>
    <row r="697" spans="1:18" ht="51" outlineLevel="5">
      <c r="A697" s="31" t="s">
        <v>47</v>
      </c>
      <c r="B697" s="27" t="s">
        <v>340</v>
      </c>
      <c r="C697" s="27" t="s">
        <v>227</v>
      </c>
      <c r="D697" s="27" t="s">
        <v>183</v>
      </c>
      <c r="E697" s="27" t="s">
        <v>452</v>
      </c>
      <c r="F697" s="75" t="s">
        <v>20</v>
      </c>
      <c r="G697" s="61">
        <f>G699</f>
        <v>17900</v>
      </c>
      <c r="H697" s="51">
        <f>H699</f>
        <v>17900</v>
      </c>
      <c r="I697" s="28"/>
      <c r="J697" s="28"/>
      <c r="K697" s="10"/>
      <c r="L697" s="46"/>
      <c r="M697" s="61">
        <f>M699</f>
        <v>17900</v>
      </c>
      <c r="N697" s="86"/>
      <c r="O697" s="50">
        <f>O699</f>
        <v>17900</v>
      </c>
      <c r="P697" s="29">
        <f>P699</f>
        <v>17900</v>
      </c>
      <c r="Q697" s="47">
        <f>Q699</f>
        <v>17900</v>
      </c>
      <c r="R697" s="102"/>
    </row>
    <row r="698" spans="1:19" s="15" customFormat="1" ht="15" outlineLevel="5">
      <c r="A698" s="31" t="s">
        <v>495</v>
      </c>
      <c r="B698" s="27" t="s">
        <v>340</v>
      </c>
      <c r="C698" s="27" t="s">
        <v>227</v>
      </c>
      <c r="D698" s="27" t="s">
        <v>183</v>
      </c>
      <c r="E698" s="27" t="s">
        <v>452</v>
      </c>
      <c r="F698" s="75" t="s">
        <v>486</v>
      </c>
      <c r="G698" s="61">
        <f>G699</f>
        <v>17900</v>
      </c>
      <c r="H698" s="51"/>
      <c r="I698" s="28"/>
      <c r="J698" s="28"/>
      <c r="K698" s="10"/>
      <c r="L698" s="46"/>
      <c r="M698" s="61" t="s">
        <v>15</v>
      </c>
      <c r="N698" s="86"/>
      <c r="O698" s="50"/>
      <c r="P698" s="29"/>
      <c r="Q698" s="47"/>
      <c r="R698" s="102"/>
      <c r="S698" s="109"/>
    </row>
    <row r="699" spans="1:18" ht="63.75" outlineLevel="6">
      <c r="A699" s="7" t="s">
        <v>235</v>
      </c>
      <c r="B699" s="27" t="s">
        <v>340</v>
      </c>
      <c r="C699" s="27" t="s">
        <v>227</v>
      </c>
      <c r="D699" s="27" t="s">
        <v>183</v>
      </c>
      <c r="E699" s="27" t="s">
        <v>452</v>
      </c>
      <c r="F699" s="75" t="s">
        <v>236</v>
      </c>
      <c r="G699" s="83">
        <v>17900</v>
      </c>
      <c r="H699" s="79">
        <v>17900</v>
      </c>
      <c r="I699" s="28"/>
      <c r="J699" s="28"/>
      <c r="K699" s="10"/>
      <c r="L699" s="46"/>
      <c r="M699" s="61">
        <f>K699+J699+I699+H699+L699</f>
        <v>17900</v>
      </c>
      <c r="N699" s="86"/>
      <c r="O699" s="50">
        <v>17900</v>
      </c>
      <c r="P699" s="29">
        <v>17900</v>
      </c>
      <c r="Q699" s="47">
        <v>17900</v>
      </c>
      <c r="R699" s="102"/>
    </row>
    <row r="700" spans="1:18" ht="25.5" outlineLevel="6">
      <c r="A700" s="7" t="s">
        <v>38</v>
      </c>
      <c r="B700" s="27" t="s">
        <v>340</v>
      </c>
      <c r="C700" s="27" t="s">
        <v>227</v>
      </c>
      <c r="D700" s="27" t="s">
        <v>227</v>
      </c>
      <c r="E700" s="27"/>
      <c r="F700" s="75"/>
      <c r="G700" s="83"/>
      <c r="H700" s="79"/>
      <c r="I700" s="28"/>
      <c r="J700" s="28"/>
      <c r="K700" s="10">
        <f aca="true" t="shared" si="108" ref="K700:M702">K701</f>
        <v>835200</v>
      </c>
      <c r="L700" s="46"/>
      <c r="M700" s="61">
        <f t="shared" si="108"/>
        <v>835200</v>
      </c>
      <c r="N700" s="86"/>
      <c r="O700" s="50"/>
      <c r="P700" s="29"/>
      <c r="Q700" s="47"/>
      <c r="R700" s="102"/>
    </row>
    <row r="701" spans="1:18" ht="25.5" outlineLevel="6">
      <c r="A701" s="7" t="s">
        <v>33</v>
      </c>
      <c r="B701" s="27" t="s">
        <v>340</v>
      </c>
      <c r="C701" s="27" t="s">
        <v>227</v>
      </c>
      <c r="D701" s="27" t="s">
        <v>227</v>
      </c>
      <c r="E701" s="32" t="s">
        <v>68</v>
      </c>
      <c r="F701" s="76"/>
      <c r="G701" s="83"/>
      <c r="H701" s="79"/>
      <c r="I701" s="28"/>
      <c r="J701" s="28"/>
      <c r="K701" s="10">
        <f t="shared" si="108"/>
        <v>835200</v>
      </c>
      <c r="L701" s="46"/>
      <c r="M701" s="61">
        <f t="shared" si="108"/>
        <v>835200</v>
      </c>
      <c r="N701" s="86"/>
      <c r="O701" s="50"/>
      <c r="P701" s="29"/>
      <c r="Q701" s="47"/>
      <c r="R701" s="102"/>
    </row>
    <row r="702" spans="1:18" ht="15" outlineLevel="6">
      <c r="A702" s="7" t="s">
        <v>34</v>
      </c>
      <c r="B702" s="27" t="s">
        <v>340</v>
      </c>
      <c r="C702" s="27" t="s">
        <v>227</v>
      </c>
      <c r="D702" s="27" t="s">
        <v>227</v>
      </c>
      <c r="E702" s="32" t="s">
        <v>69</v>
      </c>
      <c r="F702" s="76"/>
      <c r="G702" s="83"/>
      <c r="H702" s="79"/>
      <c r="I702" s="28"/>
      <c r="J702" s="28"/>
      <c r="K702" s="10">
        <f t="shared" si="108"/>
        <v>835200</v>
      </c>
      <c r="L702" s="46"/>
      <c r="M702" s="61">
        <f t="shared" si="108"/>
        <v>835200</v>
      </c>
      <c r="N702" s="86"/>
      <c r="O702" s="50"/>
      <c r="P702" s="29"/>
      <c r="Q702" s="47"/>
      <c r="R702" s="102"/>
    </row>
    <row r="703" spans="1:18" ht="51" outlineLevel="6">
      <c r="A703" s="31" t="s">
        <v>47</v>
      </c>
      <c r="B703" s="27" t="s">
        <v>340</v>
      </c>
      <c r="C703" s="27" t="s">
        <v>227</v>
      </c>
      <c r="D703" s="27" t="s">
        <v>227</v>
      </c>
      <c r="E703" s="32" t="s">
        <v>69</v>
      </c>
      <c r="F703" s="76" t="s">
        <v>20</v>
      </c>
      <c r="G703" s="83"/>
      <c r="H703" s="79"/>
      <c r="I703" s="28"/>
      <c r="J703" s="28"/>
      <c r="K703" s="10">
        <f>K705</f>
        <v>835200</v>
      </c>
      <c r="L703" s="46"/>
      <c r="M703" s="61">
        <f>M705</f>
        <v>835200</v>
      </c>
      <c r="N703" s="86"/>
      <c r="O703" s="50"/>
      <c r="P703" s="29"/>
      <c r="Q703" s="47"/>
      <c r="R703" s="102"/>
    </row>
    <row r="704" spans="1:19" s="15" customFormat="1" ht="15" hidden="1" outlineLevel="6">
      <c r="A704" s="31" t="s">
        <v>495</v>
      </c>
      <c r="B704" s="27" t="s">
        <v>340</v>
      </c>
      <c r="C704" s="27" t="s">
        <v>227</v>
      </c>
      <c r="D704" s="27" t="s">
        <v>227</v>
      </c>
      <c r="E704" s="32" t="s">
        <v>69</v>
      </c>
      <c r="F704" s="76" t="s">
        <v>486</v>
      </c>
      <c r="G704" s="83"/>
      <c r="H704" s="79"/>
      <c r="I704" s="28"/>
      <c r="J704" s="28"/>
      <c r="K704" s="10"/>
      <c r="L704" s="46"/>
      <c r="M704" s="61" t="s">
        <v>15</v>
      </c>
      <c r="N704" s="86"/>
      <c r="O704" s="50"/>
      <c r="P704" s="29"/>
      <c r="Q704" s="47"/>
      <c r="R704" s="102"/>
      <c r="S704" s="109"/>
    </row>
    <row r="705" spans="1:18" ht="25.5" outlineLevel="6">
      <c r="A705" s="7" t="s">
        <v>37</v>
      </c>
      <c r="B705" s="27" t="s">
        <v>340</v>
      </c>
      <c r="C705" s="27" t="s">
        <v>227</v>
      </c>
      <c r="D705" s="27" t="s">
        <v>227</v>
      </c>
      <c r="E705" s="32" t="s">
        <v>69</v>
      </c>
      <c r="F705" s="76" t="s">
        <v>252</v>
      </c>
      <c r="G705" s="83"/>
      <c r="H705" s="79"/>
      <c r="I705" s="28"/>
      <c r="J705" s="28"/>
      <c r="K705" s="10">
        <v>835200</v>
      </c>
      <c r="L705" s="46"/>
      <c r="M705" s="61">
        <f>K705+J705+I705+H705+L705</f>
        <v>835200</v>
      </c>
      <c r="N705" s="86"/>
      <c r="O705" s="50"/>
      <c r="P705" s="29"/>
      <c r="Q705" s="47"/>
      <c r="R705" s="102"/>
    </row>
    <row r="706" spans="1:18" ht="25.5" outlineLevel="2">
      <c r="A706" s="7" t="s">
        <v>250</v>
      </c>
      <c r="B706" s="27" t="s">
        <v>340</v>
      </c>
      <c r="C706" s="27" t="s">
        <v>227</v>
      </c>
      <c r="D706" s="27" t="s">
        <v>132</v>
      </c>
      <c r="E706" s="27"/>
      <c r="F706" s="75"/>
      <c r="G706" s="61">
        <f>G707+G721+G726+G731</f>
        <v>23870310</v>
      </c>
      <c r="H706" s="51">
        <f>H707+H721+H726+H731</f>
        <v>23870310</v>
      </c>
      <c r="I706" s="28"/>
      <c r="J706" s="28"/>
      <c r="K706" s="10">
        <f aca="true" t="shared" si="109" ref="K706:Q706">K707+K721+K726+K731</f>
        <v>209075</v>
      </c>
      <c r="L706" s="46">
        <f t="shared" si="109"/>
        <v>595600</v>
      </c>
      <c r="M706" s="61">
        <f t="shared" si="109"/>
        <v>25321454</v>
      </c>
      <c r="N706" s="52">
        <f t="shared" si="109"/>
        <v>6519878.27</v>
      </c>
      <c r="O706" s="50">
        <f t="shared" si="109"/>
        <v>24935779</v>
      </c>
      <c r="P706" s="29">
        <f t="shared" si="109"/>
        <v>22149600</v>
      </c>
      <c r="Q706" s="47">
        <f t="shared" si="109"/>
        <v>22149600</v>
      </c>
      <c r="R706" s="102">
        <f>N706/M706*100</f>
        <v>25.748435575619</v>
      </c>
    </row>
    <row r="707" spans="1:18" ht="63.75" outlineLevel="3">
      <c r="A707" s="7" t="s">
        <v>80</v>
      </c>
      <c r="B707" s="27" t="s">
        <v>340</v>
      </c>
      <c r="C707" s="27" t="s">
        <v>227</v>
      </c>
      <c r="D707" s="27" t="s">
        <v>132</v>
      </c>
      <c r="E707" s="27" t="s">
        <v>81</v>
      </c>
      <c r="F707" s="75"/>
      <c r="G707" s="61">
        <f>G708</f>
        <v>3696200</v>
      </c>
      <c r="H707" s="51">
        <f>H708</f>
        <v>3696200</v>
      </c>
      <c r="I707" s="28"/>
      <c r="J707" s="28"/>
      <c r="K707" s="10">
        <f aca="true" t="shared" si="110" ref="K707:Q708">K708</f>
        <v>0</v>
      </c>
      <c r="L707" s="46"/>
      <c r="M707" s="61">
        <f t="shared" si="110"/>
        <v>3696200</v>
      </c>
      <c r="N707" s="52">
        <f t="shared" si="110"/>
        <v>841500.27</v>
      </c>
      <c r="O707" s="50">
        <f t="shared" si="110"/>
        <v>4055200</v>
      </c>
      <c r="P707" s="29">
        <f t="shared" si="110"/>
        <v>3696200</v>
      </c>
      <c r="Q707" s="47">
        <f t="shared" si="110"/>
        <v>3696200</v>
      </c>
      <c r="R707" s="102">
        <f>N707/M707*100</f>
        <v>22.766632487419514</v>
      </c>
    </row>
    <row r="708" spans="1:18" ht="15" outlineLevel="4">
      <c r="A708" s="7" t="s">
        <v>82</v>
      </c>
      <c r="B708" s="27" t="s">
        <v>340</v>
      </c>
      <c r="C708" s="27" t="s">
        <v>227</v>
      </c>
      <c r="D708" s="27" t="s">
        <v>132</v>
      </c>
      <c r="E708" s="27" t="s">
        <v>83</v>
      </c>
      <c r="F708" s="75"/>
      <c r="G708" s="61">
        <f>G709</f>
        <v>3696200</v>
      </c>
      <c r="H708" s="51">
        <f>H709</f>
        <v>3696200</v>
      </c>
      <c r="I708" s="28"/>
      <c r="J708" s="28"/>
      <c r="K708" s="10">
        <f t="shared" si="110"/>
        <v>0</v>
      </c>
      <c r="L708" s="46"/>
      <c r="M708" s="61">
        <f t="shared" si="110"/>
        <v>3696200</v>
      </c>
      <c r="N708" s="52">
        <f t="shared" si="110"/>
        <v>841500.27</v>
      </c>
      <c r="O708" s="50">
        <f t="shared" si="110"/>
        <v>4055200</v>
      </c>
      <c r="P708" s="29">
        <f t="shared" si="110"/>
        <v>3696200</v>
      </c>
      <c r="Q708" s="47">
        <f t="shared" si="110"/>
        <v>3696200</v>
      </c>
      <c r="R708" s="102">
        <f>N708/M708*100</f>
        <v>22.766632487419514</v>
      </c>
    </row>
    <row r="709" spans="1:18" ht="38.25" outlineLevel="5">
      <c r="A709" s="7" t="s">
        <v>453</v>
      </c>
      <c r="B709" s="27" t="s">
        <v>340</v>
      </c>
      <c r="C709" s="27" t="s">
        <v>227</v>
      </c>
      <c r="D709" s="27" t="s">
        <v>132</v>
      </c>
      <c r="E709" s="27" t="s">
        <v>454</v>
      </c>
      <c r="F709" s="75"/>
      <c r="G709" s="61">
        <f>G710+G714+G717</f>
        <v>3696200</v>
      </c>
      <c r="H709" s="51">
        <f>H710+H714+H717</f>
        <v>3696200</v>
      </c>
      <c r="I709" s="28"/>
      <c r="J709" s="28"/>
      <c r="K709" s="10">
        <f>K710+K714+K717</f>
        <v>0</v>
      </c>
      <c r="L709" s="46"/>
      <c r="M709" s="61">
        <f>M710+M714+M717</f>
        <v>3696200</v>
      </c>
      <c r="N709" s="52">
        <f>N710+N714+N717</f>
        <v>841500.27</v>
      </c>
      <c r="O709" s="50">
        <f>O710+O714+O717</f>
        <v>4055200</v>
      </c>
      <c r="P709" s="29">
        <f>P710+P714+P717</f>
        <v>3696200</v>
      </c>
      <c r="Q709" s="47">
        <f>Q710+Q714+Q717</f>
        <v>3696200</v>
      </c>
      <c r="R709" s="102">
        <f>N709/M709*100</f>
        <v>22.766632487419514</v>
      </c>
    </row>
    <row r="710" spans="1:18" ht="51" outlineLevel="5">
      <c r="A710" s="30" t="s">
        <v>42</v>
      </c>
      <c r="B710" s="27" t="s">
        <v>340</v>
      </c>
      <c r="C710" s="27" t="s">
        <v>227</v>
      </c>
      <c r="D710" s="27" t="s">
        <v>132</v>
      </c>
      <c r="E710" s="27" t="s">
        <v>454</v>
      </c>
      <c r="F710" s="75" t="s">
        <v>16</v>
      </c>
      <c r="G710" s="61">
        <f>G712+G713</f>
        <v>3331200</v>
      </c>
      <c r="H710" s="51">
        <f>H712+H713</f>
        <v>3331200</v>
      </c>
      <c r="I710" s="28"/>
      <c r="J710" s="28"/>
      <c r="K710" s="10"/>
      <c r="L710" s="46"/>
      <c r="M710" s="61">
        <f>M712+M713</f>
        <v>3331200</v>
      </c>
      <c r="N710" s="52">
        <f>N712+N713</f>
        <v>776778.71</v>
      </c>
      <c r="O710" s="50">
        <f>O712+O713</f>
        <v>3331200</v>
      </c>
      <c r="P710" s="29">
        <f>P712+P713</f>
        <v>3460700</v>
      </c>
      <c r="Q710" s="47">
        <f>Q712+Q713</f>
        <v>3460700</v>
      </c>
      <c r="R710" s="102">
        <f>N710/M710*100</f>
        <v>23.318285002401538</v>
      </c>
    </row>
    <row r="711" spans="1:19" s="15" customFormat="1" ht="25.5" outlineLevel="5">
      <c r="A711" s="30" t="s">
        <v>479</v>
      </c>
      <c r="B711" s="27" t="s">
        <v>340</v>
      </c>
      <c r="C711" s="27" t="s">
        <v>227</v>
      </c>
      <c r="D711" s="27" t="s">
        <v>132</v>
      </c>
      <c r="E711" s="27" t="s">
        <v>454</v>
      </c>
      <c r="F711" s="75" t="s">
        <v>478</v>
      </c>
      <c r="G711" s="61">
        <f>G712+G713</f>
        <v>3331200</v>
      </c>
      <c r="H711" s="61">
        <f aca="true" t="shared" si="111" ref="H711:N711">H712+H713</f>
        <v>3331200</v>
      </c>
      <c r="I711" s="61">
        <f t="shared" si="111"/>
        <v>0</v>
      </c>
      <c r="J711" s="61">
        <f t="shared" si="111"/>
        <v>0</v>
      </c>
      <c r="K711" s="61">
        <f t="shared" si="111"/>
        <v>0</v>
      </c>
      <c r="L711" s="61">
        <f t="shared" si="111"/>
        <v>0</v>
      </c>
      <c r="M711" s="61">
        <f t="shared" si="111"/>
        <v>3331200</v>
      </c>
      <c r="N711" s="61">
        <f t="shared" si="111"/>
        <v>776778.71</v>
      </c>
      <c r="O711" s="50"/>
      <c r="P711" s="29"/>
      <c r="Q711" s="47"/>
      <c r="R711" s="102"/>
      <c r="S711" s="109"/>
    </row>
    <row r="712" spans="1:18" ht="25.5" outlineLevel="6">
      <c r="A712" s="7" t="s">
        <v>84</v>
      </c>
      <c r="B712" s="27" t="s">
        <v>340</v>
      </c>
      <c r="C712" s="27" t="s">
        <v>227</v>
      </c>
      <c r="D712" s="27" t="s">
        <v>132</v>
      </c>
      <c r="E712" s="27" t="s">
        <v>454</v>
      </c>
      <c r="F712" s="75" t="s">
        <v>85</v>
      </c>
      <c r="G712" s="83">
        <v>3207100</v>
      </c>
      <c r="H712" s="79">
        <v>3207100</v>
      </c>
      <c r="I712" s="28"/>
      <c r="J712" s="28"/>
      <c r="K712" s="10"/>
      <c r="L712" s="46"/>
      <c r="M712" s="61">
        <f>K712+J712+I712+H712+L712</f>
        <v>3207100</v>
      </c>
      <c r="N712" s="86">
        <v>776678.71</v>
      </c>
      <c r="O712" s="50">
        <v>3207100</v>
      </c>
      <c r="P712" s="29">
        <v>3336500</v>
      </c>
      <c r="Q712" s="47">
        <v>3336500</v>
      </c>
      <c r="R712" s="102">
        <f>N712/M712*100</f>
        <v>24.217477160051136</v>
      </c>
    </row>
    <row r="713" spans="1:18" ht="25.5" outlineLevel="6">
      <c r="A713" s="7" t="s">
        <v>86</v>
      </c>
      <c r="B713" s="27" t="s">
        <v>340</v>
      </c>
      <c r="C713" s="27" t="s">
        <v>227</v>
      </c>
      <c r="D713" s="27" t="s">
        <v>132</v>
      </c>
      <c r="E713" s="27" t="s">
        <v>454</v>
      </c>
      <c r="F713" s="75" t="s">
        <v>87</v>
      </c>
      <c r="G713" s="83">
        <v>124100</v>
      </c>
      <c r="H713" s="79">
        <v>124100</v>
      </c>
      <c r="I713" s="28"/>
      <c r="J713" s="28"/>
      <c r="K713" s="10"/>
      <c r="L713" s="46"/>
      <c r="M713" s="61">
        <f>K713+J713+I713+H713+L713</f>
        <v>124100</v>
      </c>
      <c r="N713" s="86">
        <v>100</v>
      </c>
      <c r="O713" s="50">
        <v>124100</v>
      </c>
      <c r="P713" s="29">
        <v>124200</v>
      </c>
      <c r="Q713" s="47">
        <v>124200</v>
      </c>
      <c r="R713" s="102">
        <f>N713/M713*100</f>
        <v>0.08058017727639001</v>
      </c>
    </row>
    <row r="714" spans="1:18" ht="25.5" outlineLevel="6">
      <c r="A714" s="31" t="s">
        <v>43</v>
      </c>
      <c r="B714" s="27" t="s">
        <v>340</v>
      </c>
      <c r="C714" s="27" t="s">
        <v>227</v>
      </c>
      <c r="D714" s="27" t="s">
        <v>132</v>
      </c>
      <c r="E714" s="27" t="s">
        <v>454</v>
      </c>
      <c r="F714" s="75" t="s">
        <v>17</v>
      </c>
      <c r="G714" s="61">
        <f>G715</f>
        <v>359000</v>
      </c>
      <c r="H714" s="51">
        <f>H715+H716</f>
        <v>359000</v>
      </c>
      <c r="I714" s="28"/>
      <c r="J714" s="28"/>
      <c r="K714" s="10">
        <f>K715+K716</f>
        <v>0</v>
      </c>
      <c r="L714" s="46"/>
      <c r="M714" s="61">
        <f>M715+M716</f>
        <v>359000</v>
      </c>
      <c r="N714" s="52">
        <f>N715+N716</f>
        <v>63988.28</v>
      </c>
      <c r="O714" s="50">
        <f>O715+O716</f>
        <v>718000</v>
      </c>
      <c r="P714" s="29">
        <f>P715+P716</f>
        <v>229500</v>
      </c>
      <c r="Q714" s="47">
        <f>Q715+Q716</f>
        <v>229500</v>
      </c>
      <c r="R714" s="102">
        <f>N714/M714*100</f>
        <v>17.824033426183846</v>
      </c>
    </row>
    <row r="715" spans="1:18" ht="25.5" outlineLevel="6">
      <c r="A715" s="31" t="s">
        <v>44</v>
      </c>
      <c r="B715" s="27" t="s">
        <v>340</v>
      </c>
      <c r="C715" s="27" t="s">
        <v>227</v>
      </c>
      <c r="D715" s="27" t="s">
        <v>132</v>
      </c>
      <c r="E715" s="27" t="s">
        <v>454</v>
      </c>
      <c r="F715" s="75" t="s">
        <v>167</v>
      </c>
      <c r="G715" s="83">
        <f>G716</f>
        <v>359000</v>
      </c>
      <c r="H715" s="79"/>
      <c r="I715" s="28"/>
      <c r="J715" s="28"/>
      <c r="K715" s="10">
        <v>359000</v>
      </c>
      <c r="L715" s="46"/>
      <c r="M715" s="61">
        <f>K715+J715+I715+H715+L715</f>
        <v>359000</v>
      </c>
      <c r="N715" s="86">
        <v>63988.28</v>
      </c>
      <c r="O715" s="50">
        <f>O716</f>
        <v>359000</v>
      </c>
      <c r="P715" s="29">
        <v>229500</v>
      </c>
      <c r="Q715" s="47">
        <v>229500</v>
      </c>
      <c r="R715" s="102">
        <f aca="true" t="shared" si="112" ref="R715:R774">N715/M715*100</f>
        <v>17.824033426183846</v>
      </c>
    </row>
    <row r="716" spans="1:18" ht="38.25" outlineLevel="6">
      <c r="A716" s="7" t="s">
        <v>88</v>
      </c>
      <c r="B716" s="27" t="s">
        <v>340</v>
      </c>
      <c r="C716" s="27" t="s">
        <v>227</v>
      </c>
      <c r="D716" s="27" t="s">
        <v>132</v>
      </c>
      <c r="E716" s="27" t="s">
        <v>454</v>
      </c>
      <c r="F716" s="75" t="s">
        <v>89</v>
      </c>
      <c r="G716" s="83">
        <v>359000</v>
      </c>
      <c r="H716" s="79">
        <v>359000</v>
      </c>
      <c r="I716" s="28"/>
      <c r="J716" s="28"/>
      <c r="K716" s="10">
        <v>-359000</v>
      </c>
      <c r="L716" s="46"/>
      <c r="M716" s="104">
        <f>K716+J716+I716+H716</f>
        <v>0</v>
      </c>
      <c r="N716" s="86"/>
      <c r="O716" s="50">
        <v>359000</v>
      </c>
      <c r="P716" s="29">
        <v>0</v>
      </c>
      <c r="Q716" s="47">
        <v>0</v>
      </c>
      <c r="R716" s="102"/>
    </row>
    <row r="717" spans="1:18" ht="15" outlineLevel="6">
      <c r="A717" s="31" t="s">
        <v>45</v>
      </c>
      <c r="B717" s="27" t="s">
        <v>340</v>
      </c>
      <c r="C717" s="27" t="s">
        <v>227</v>
      </c>
      <c r="D717" s="27" t="s">
        <v>132</v>
      </c>
      <c r="E717" s="27" t="s">
        <v>454</v>
      </c>
      <c r="F717" s="75" t="s">
        <v>18</v>
      </c>
      <c r="G717" s="61">
        <f>G719+G720</f>
        <v>6000</v>
      </c>
      <c r="H717" s="51">
        <f>H719+H720</f>
        <v>6000</v>
      </c>
      <c r="I717" s="28"/>
      <c r="J717" s="28"/>
      <c r="K717" s="10"/>
      <c r="L717" s="46"/>
      <c r="M717" s="61">
        <f>M719+M720</f>
        <v>6000</v>
      </c>
      <c r="N717" s="52">
        <f>N719+N720</f>
        <v>733.28</v>
      </c>
      <c r="O717" s="50">
        <f>O719+O720</f>
        <v>6000</v>
      </c>
      <c r="P717" s="29">
        <f>P719+P720</f>
        <v>6000</v>
      </c>
      <c r="Q717" s="47">
        <f>Q719+Q720</f>
        <v>6000</v>
      </c>
      <c r="R717" s="102">
        <f t="shared" si="112"/>
        <v>12.221333333333332</v>
      </c>
    </row>
    <row r="718" spans="1:19" s="15" customFormat="1" ht="25.5" outlineLevel="6">
      <c r="A718" s="7" t="s">
        <v>481</v>
      </c>
      <c r="B718" s="27" t="s">
        <v>340</v>
      </c>
      <c r="C718" s="27" t="s">
        <v>227</v>
      </c>
      <c r="D718" s="27" t="s">
        <v>132</v>
      </c>
      <c r="E718" s="27" t="s">
        <v>454</v>
      </c>
      <c r="F718" s="75" t="s">
        <v>480</v>
      </c>
      <c r="G718" s="61">
        <f>G719+G720</f>
        <v>6000</v>
      </c>
      <c r="H718" s="51"/>
      <c r="I718" s="28"/>
      <c r="J718" s="28"/>
      <c r="K718" s="10"/>
      <c r="L718" s="46"/>
      <c r="M718" s="61" t="s">
        <v>15</v>
      </c>
      <c r="N718" s="86"/>
      <c r="O718" s="50"/>
      <c r="P718" s="29"/>
      <c r="Q718" s="47"/>
      <c r="R718" s="102"/>
      <c r="S718" s="109"/>
    </row>
    <row r="719" spans="1:18" ht="25.5" outlineLevel="6">
      <c r="A719" s="7" t="s">
        <v>90</v>
      </c>
      <c r="B719" s="27" t="s">
        <v>340</v>
      </c>
      <c r="C719" s="27" t="s">
        <v>227</v>
      </c>
      <c r="D719" s="27" t="s">
        <v>132</v>
      </c>
      <c r="E719" s="27" t="s">
        <v>454</v>
      </c>
      <c r="F719" s="75" t="s">
        <v>91</v>
      </c>
      <c r="G719" s="83">
        <v>3000</v>
      </c>
      <c r="H719" s="79">
        <v>3000</v>
      </c>
      <c r="I719" s="28"/>
      <c r="J719" s="28"/>
      <c r="K719" s="10"/>
      <c r="L719" s="46"/>
      <c r="M719" s="61">
        <f>K719+J719+I719+H719+L719</f>
        <v>3000</v>
      </c>
      <c r="N719" s="86"/>
      <c r="O719" s="50">
        <v>3000</v>
      </c>
      <c r="P719" s="29">
        <v>3000</v>
      </c>
      <c r="Q719" s="47">
        <v>3000</v>
      </c>
      <c r="R719" s="102"/>
    </row>
    <row r="720" spans="1:18" ht="25.5" outlineLevel="6">
      <c r="A720" s="7" t="s">
        <v>92</v>
      </c>
      <c r="B720" s="27" t="s">
        <v>340</v>
      </c>
      <c r="C720" s="27" t="s">
        <v>227</v>
      </c>
      <c r="D720" s="27" t="s">
        <v>132</v>
      </c>
      <c r="E720" s="27" t="s">
        <v>454</v>
      </c>
      <c r="F720" s="75" t="s">
        <v>93</v>
      </c>
      <c r="G720" s="83">
        <v>3000</v>
      </c>
      <c r="H720" s="79">
        <v>3000</v>
      </c>
      <c r="I720" s="28"/>
      <c r="J720" s="28"/>
      <c r="K720" s="10"/>
      <c r="L720" s="46"/>
      <c r="M720" s="61">
        <f>K720+J720+I720+H720+L720</f>
        <v>3000</v>
      </c>
      <c r="N720" s="86">
        <v>733.28</v>
      </c>
      <c r="O720" s="50">
        <v>3000</v>
      </c>
      <c r="P720" s="29">
        <v>3000</v>
      </c>
      <c r="Q720" s="47">
        <v>3000</v>
      </c>
      <c r="R720" s="102">
        <f t="shared" si="112"/>
        <v>24.442666666666664</v>
      </c>
    </row>
    <row r="721" spans="1:18" ht="38.25" outlineLevel="3">
      <c r="A721" s="7" t="s">
        <v>455</v>
      </c>
      <c r="B721" s="27" t="s">
        <v>340</v>
      </c>
      <c r="C721" s="27" t="s">
        <v>227</v>
      </c>
      <c r="D721" s="27" t="s">
        <v>132</v>
      </c>
      <c r="E721" s="27" t="s">
        <v>456</v>
      </c>
      <c r="F721" s="75"/>
      <c r="G721" s="61">
        <f>G722</f>
        <v>1437300</v>
      </c>
      <c r="H721" s="51">
        <f>H722</f>
        <v>1437300</v>
      </c>
      <c r="I721" s="28"/>
      <c r="J721" s="28"/>
      <c r="K721" s="10"/>
      <c r="L721" s="46"/>
      <c r="M721" s="61">
        <f>M722</f>
        <v>1437300</v>
      </c>
      <c r="N721" s="52">
        <f>N722</f>
        <v>240327</v>
      </c>
      <c r="O721" s="50">
        <f>O722</f>
        <v>1437300</v>
      </c>
      <c r="P721" s="29">
        <f>P722</f>
        <v>1437300</v>
      </c>
      <c r="Q721" s="47">
        <f>Q722</f>
        <v>1437300</v>
      </c>
      <c r="R721" s="102">
        <f t="shared" si="112"/>
        <v>16.720726361928616</v>
      </c>
    </row>
    <row r="722" spans="1:18" ht="25.5" outlineLevel="4">
      <c r="A722" s="7" t="s">
        <v>231</v>
      </c>
      <c r="B722" s="27" t="s">
        <v>340</v>
      </c>
      <c r="C722" s="27" t="s">
        <v>227</v>
      </c>
      <c r="D722" s="27" t="s">
        <v>132</v>
      </c>
      <c r="E722" s="27" t="s">
        <v>457</v>
      </c>
      <c r="F722" s="75"/>
      <c r="G722" s="61">
        <v>1437300</v>
      </c>
      <c r="H722" s="51">
        <v>1437300</v>
      </c>
      <c r="I722" s="28"/>
      <c r="J722" s="28"/>
      <c r="K722" s="10"/>
      <c r="L722" s="46"/>
      <c r="M722" s="61">
        <f>M723</f>
        <v>1437300</v>
      </c>
      <c r="N722" s="52">
        <f>N723</f>
        <v>240327</v>
      </c>
      <c r="O722" s="50">
        <v>1437300</v>
      </c>
      <c r="P722" s="29">
        <v>1437300</v>
      </c>
      <c r="Q722" s="47">
        <v>1437300</v>
      </c>
      <c r="R722" s="102">
        <f t="shared" si="112"/>
        <v>16.720726361928616</v>
      </c>
    </row>
    <row r="723" spans="1:18" ht="51" outlineLevel="4">
      <c r="A723" s="31" t="s">
        <v>47</v>
      </c>
      <c r="B723" s="27" t="s">
        <v>340</v>
      </c>
      <c r="C723" s="27" t="s">
        <v>227</v>
      </c>
      <c r="D723" s="27" t="s">
        <v>132</v>
      </c>
      <c r="E723" s="27" t="s">
        <v>457</v>
      </c>
      <c r="F723" s="75" t="s">
        <v>20</v>
      </c>
      <c r="G723" s="61">
        <f>G725</f>
        <v>1437300</v>
      </c>
      <c r="H723" s="51">
        <f>H725</f>
        <v>1437300</v>
      </c>
      <c r="I723" s="28"/>
      <c r="J723" s="28"/>
      <c r="K723" s="10"/>
      <c r="L723" s="46"/>
      <c r="M723" s="61">
        <f>M725</f>
        <v>1437300</v>
      </c>
      <c r="N723" s="52">
        <f>N725</f>
        <v>240327</v>
      </c>
      <c r="O723" s="50">
        <f>O725</f>
        <v>1437300</v>
      </c>
      <c r="P723" s="29">
        <f>P725</f>
        <v>1437300</v>
      </c>
      <c r="Q723" s="47">
        <f>Q725</f>
        <v>1437300</v>
      </c>
      <c r="R723" s="102">
        <f t="shared" si="112"/>
        <v>16.720726361928616</v>
      </c>
    </row>
    <row r="724" spans="1:19" s="15" customFormat="1" ht="15" outlineLevel="4">
      <c r="A724" s="31" t="s">
        <v>495</v>
      </c>
      <c r="B724" s="27" t="s">
        <v>340</v>
      </c>
      <c r="C724" s="27" t="s">
        <v>227</v>
      </c>
      <c r="D724" s="27" t="s">
        <v>132</v>
      </c>
      <c r="E724" s="27" t="s">
        <v>457</v>
      </c>
      <c r="F724" s="75" t="s">
        <v>486</v>
      </c>
      <c r="G724" s="61">
        <f>G725</f>
        <v>1437300</v>
      </c>
      <c r="H724" s="51"/>
      <c r="I724" s="28"/>
      <c r="J724" s="28"/>
      <c r="K724" s="10"/>
      <c r="L724" s="46"/>
      <c r="M724" s="61">
        <f>M725</f>
        <v>1437300</v>
      </c>
      <c r="N724" s="86"/>
      <c r="O724" s="50"/>
      <c r="P724" s="29"/>
      <c r="Q724" s="47"/>
      <c r="R724" s="102"/>
      <c r="S724" s="109"/>
    </row>
    <row r="725" spans="1:18" ht="63.75" outlineLevel="6">
      <c r="A725" s="7" t="s">
        <v>235</v>
      </c>
      <c r="B725" s="27" t="s">
        <v>340</v>
      </c>
      <c r="C725" s="27" t="s">
        <v>227</v>
      </c>
      <c r="D725" s="27" t="s">
        <v>132</v>
      </c>
      <c r="E725" s="27" t="s">
        <v>457</v>
      </c>
      <c r="F725" s="75" t="s">
        <v>236</v>
      </c>
      <c r="G725" s="83">
        <v>1437300</v>
      </c>
      <c r="H725" s="79">
        <v>1437300</v>
      </c>
      <c r="I725" s="28"/>
      <c r="J725" s="28"/>
      <c r="K725" s="10"/>
      <c r="L725" s="46"/>
      <c r="M725" s="61">
        <f>K725+J725+I725+H725+L725</f>
        <v>1437300</v>
      </c>
      <c r="N725" s="86">
        <v>240327</v>
      </c>
      <c r="O725" s="50">
        <v>1437300</v>
      </c>
      <c r="P725" s="29">
        <v>1437300</v>
      </c>
      <c r="Q725" s="47">
        <v>1437300</v>
      </c>
      <c r="R725" s="102">
        <f t="shared" si="112"/>
        <v>16.720726361928616</v>
      </c>
    </row>
    <row r="726" spans="1:18" ht="76.5" outlineLevel="3">
      <c r="A726" s="7" t="s">
        <v>458</v>
      </c>
      <c r="B726" s="27" t="s">
        <v>340</v>
      </c>
      <c r="C726" s="27" t="s">
        <v>227</v>
      </c>
      <c r="D726" s="27" t="s">
        <v>132</v>
      </c>
      <c r="E726" s="27" t="s">
        <v>459</v>
      </c>
      <c r="F726" s="75"/>
      <c r="G726" s="61">
        <f>G727</f>
        <v>17016100</v>
      </c>
      <c r="H726" s="51">
        <f>H727</f>
        <v>17016100</v>
      </c>
      <c r="I726" s="28"/>
      <c r="J726" s="28"/>
      <c r="K726" s="10"/>
      <c r="L726" s="46"/>
      <c r="M726" s="61">
        <f aca="true" t="shared" si="113" ref="M726:Q727">M727</f>
        <v>17016100</v>
      </c>
      <c r="N726" s="52">
        <f t="shared" si="113"/>
        <v>3986907</v>
      </c>
      <c r="O726" s="50">
        <f t="shared" si="113"/>
        <v>17016100</v>
      </c>
      <c r="P726" s="29">
        <f t="shared" si="113"/>
        <v>17016100</v>
      </c>
      <c r="Q726" s="47">
        <f t="shared" si="113"/>
        <v>17016100</v>
      </c>
      <c r="R726" s="102">
        <f t="shared" si="112"/>
        <v>23.430204335893652</v>
      </c>
    </row>
    <row r="727" spans="1:18" ht="25.5" outlineLevel="4">
      <c r="A727" s="7" t="s">
        <v>231</v>
      </c>
      <c r="B727" s="27" t="s">
        <v>340</v>
      </c>
      <c r="C727" s="27" t="s">
        <v>227</v>
      </c>
      <c r="D727" s="27" t="s">
        <v>132</v>
      </c>
      <c r="E727" s="27" t="s">
        <v>460</v>
      </c>
      <c r="F727" s="75"/>
      <c r="G727" s="61">
        <f>G728</f>
        <v>17016100</v>
      </c>
      <c r="H727" s="51">
        <f>H728</f>
        <v>17016100</v>
      </c>
      <c r="I727" s="28"/>
      <c r="J727" s="28"/>
      <c r="K727" s="10"/>
      <c r="L727" s="46"/>
      <c r="M727" s="61">
        <f t="shared" si="113"/>
        <v>17016100</v>
      </c>
      <c r="N727" s="52">
        <f t="shared" si="113"/>
        <v>3986907</v>
      </c>
      <c r="O727" s="50">
        <f t="shared" si="113"/>
        <v>17016100</v>
      </c>
      <c r="P727" s="29">
        <f t="shared" si="113"/>
        <v>17016100</v>
      </c>
      <c r="Q727" s="47">
        <f t="shared" si="113"/>
        <v>17016100</v>
      </c>
      <c r="R727" s="102">
        <f t="shared" si="112"/>
        <v>23.430204335893652</v>
      </c>
    </row>
    <row r="728" spans="1:18" ht="51" outlineLevel="4">
      <c r="A728" s="31" t="s">
        <v>47</v>
      </c>
      <c r="B728" s="27" t="s">
        <v>340</v>
      </c>
      <c r="C728" s="27" t="s">
        <v>227</v>
      </c>
      <c r="D728" s="27" t="s">
        <v>132</v>
      </c>
      <c r="E728" s="27" t="s">
        <v>460</v>
      </c>
      <c r="F728" s="75" t="s">
        <v>20</v>
      </c>
      <c r="G728" s="61">
        <f>G730</f>
        <v>17016100</v>
      </c>
      <c r="H728" s="51">
        <f>H730</f>
        <v>17016100</v>
      </c>
      <c r="I728" s="28"/>
      <c r="J728" s="28"/>
      <c r="K728" s="10"/>
      <c r="L728" s="46"/>
      <c r="M728" s="61">
        <f>M730</f>
        <v>17016100</v>
      </c>
      <c r="N728" s="52">
        <f>N730</f>
        <v>3986907</v>
      </c>
      <c r="O728" s="50">
        <f>O730</f>
        <v>17016100</v>
      </c>
      <c r="P728" s="29">
        <f>P730</f>
        <v>17016100</v>
      </c>
      <c r="Q728" s="47">
        <f>Q730</f>
        <v>17016100</v>
      </c>
      <c r="R728" s="102">
        <f t="shared" si="112"/>
        <v>23.430204335893652</v>
      </c>
    </row>
    <row r="729" spans="1:19" s="15" customFormat="1" ht="15" outlineLevel="4">
      <c r="A729" s="31" t="s">
        <v>495</v>
      </c>
      <c r="B729" s="27" t="s">
        <v>340</v>
      </c>
      <c r="C729" s="27" t="s">
        <v>227</v>
      </c>
      <c r="D729" s="27" t="s">
        <v>132</v>
      </c>
      <c r="E729" s="27" t="s">
        <v>460</v>
      </c>
      <c r="F729" s="75" t="s">
        <v>486</v>
      </c>
      <c r="G729" s="61">
        <f>G730</f>
        <v>17016100</v>
      </c>
      <c r="H729" s="51"/>
      <c r="I729" s="28"/>
      <c r="J729" s="28"/>
      <c r="K729" s="10"/>
      <c r="L729" s="46"/>
      <c r="M729" s="61"/>
      <c r="N729" s="86"/>
      <c r="O729" s="50"/>
      <c r="P729" s="29"/>
      <c r="Q729" s="47"/>
      <c r="R729" s="102"/>
      <c r="S729" s="109"/>
    </row>
    <row r="730" spans="1:18" ht="63.75" outlineLevel="6">
      <c r="A730" s="7" t="s">
        <v>235</v>
      </c>
      <c r="B730" s="27" t="s">
        <v>340</v>
      </c>
      <c r="C730" s="27" t="s">
        <v>227</v>
      </c>
      <c r="D730" s="27" t="s">
        <v>132</v>
      </c>
      <c r="E730" s="27" t="s">
        <v>460</v>
      </c>
      <c r="F730" s="75" t="s">
        <v>236</v>
      </c>
      <c r="G730" s="83">
        <v>17016100</v>
      </c>
      <c r="H730" s="79">
        <v>17016100</v>
      </c>
      <c r="I730" s="28"/>
      <c r="J730" s="28"/>
      <c r="K730" s="10"/>
      <c r="L730" s="46"/>
      <c r="M730" s="61">
        <f>K730+J730+I730+H730+L730</f>
        <v>17016100</v>
      </c>
      <c r="N730" s="86">
        <v>3986907</v>
      </c>
      <c r="O730" s="50">
        <v>17016100</v>
      </c>
      <c r="P730" s="29">
        <v>17016100</v>
      </c>
      <c r="Q730" s="47">
        <v>17016100</v>
      </c>
      <c r="R730" s="102">
        <f t="shared" si="112"/>
        <v>23.430204335893652</v>
      </c>
    </row>
    <row r="731" spans="1:18" ht="25.5" outlineLevel="3">
      <c r="A731" s="7" t="s">
        <v>124</v>
      </c>
      <c r="B731" s="27" t="s">
        <v>340</v>
      </c>
      <c r="C731" s="27" t="s">
        <v>227</v>
      </c>
      <c r="D731" s="27" t="s">
        <v>132</v>
      </c>
      <c r="E731" s="27" t="s">
        <v>125</v>
      </c>
      <c r="F731" s="75"/>
      <c r="G731" s="61">
        <f>G732+G736</f>
        <v>1720710</v>
      </c>
      <c r="H731" s="51">
        <f>H732+H736</f>
        <v>1720710</v>
      </c>
      <c r="I731" s="28"/>
      <c r="J731" s="28"/>
      <c r="K731" s="10">
        <f aca="true" t="shared" si="114" ref="K731:Q731">K732+K736</f>
        <v>209075</v>
      </c>
      <c r="L731" s="46">
        <f t="shared" si="114"/>
        <v>595600</v>
      </c>
      <c r="M731" s="61">
        <f t="shared" si="114"/>
        <v>3171854</v>
      </c>
      <c r="N731" s="52">
        <f>N732+N736</f>
        <v>1451144</v>
      </c>
      <c r="O731" s="50">
        <f t="shared" si="114"/>
        <v>2427179</v>
      </c>
      <c r="P731" s="29">
        <f t="shared" si="114"/>
        <v>0</v>
      </c>
      <c r="Q731" s="47">
        <f t="shared" si="114"/>
        <v>0</v>
      </c>
      <c r="R731" s="102">
        <f t="shared" si="112"/>
        <v>45.750655610251926</v>
      </c>
    </row>
    <row r="732" spans="1:18" ht="38.25" outlineLevel="5">
      <c r="A732" s="7" t="s">
        <v>461</v>
      </c>
      <c r="B732" s="27" t="s">
        <v>340</v>
      </c>
      <c r="C732" s="27" t="s">
        <v>227</v>
      </c>
      <c r="D732" s="27" t="s">
        <v>132</v>
      </c>
      <c r="E732" s="27" t="s">
        <v>462</v>
      </c>
      <c r="F732" s="75"/>
      <c r="G732" s="83"/>
      <c r="H732" s="79"/>
      <c r="I732" s="28"/>
      <c r="J732" s="28"/>
      <c r="K732" s="10">
        <f aca="true" t="shared" si="115" ref="K732:Q732">K733</f>
        <v>209075</v>
      </c>
      <c r="L732" s="46">
        <f t="shared" si="115"/>
        <v>595600</v>
      </c>
      <c r="M732" s="61">
        <f t="shared" si="115"/>
        <v>1451144</v>
      </c>
      <c r="N732" s="52">
        <f t="shared" si="115"/>
        <v>1451144</v>
      </c>
      <c r="O732" s="50">
        <f t="shared" si="115"/>
        <v>706469</v>
      </c>
      <c r="P732" s="29">
        <f t="shared" si="115"/>
        <v>0</v>
      </c>
      <c r="Q732" s="47">
        <f t="shared" si="115"/>
        <v>0</v>
      </c>
      <c r="R732" s="102">
        <f t="shared" si="112"/>
        <v>100</v>
      </c>
    </row>
    <row r="733" spans="1:18" ht="51" outlineLevel="5">
      <c r="A733" s="31" t="s">
        <v>47</v>
      </c>
      <c r="B733" s="27" t="s">
        <v>340</v>
      </c>
      <c r="C733" s="27" t="s">
        <v>227</v>
      </c>
      <c r="D733" s="27" t="s">
        <v>132</v>
      </c>
      <c r="E733" s="27" t="s">
        <v>462</v>
      </c>
      <c r="F733" s="75" t="s">
        <v>20</v>
      </c>
      <c r="G733" s="83"/>
      <c r="H733" s="79"/>
      <c r="I733" s="28"/>
      <c r="J733" s="28"/>
      <c r="K733" s="10">
        <f aca="true" t="shared" si="116" ref="K733:Q733">K735</f>
        <v>209075</v>
      </c>
      <c r="L733" s="46">
        <f t="shared" si="116"/>
        <v>595600</v>
      </c>
      <c r="M733" s="61">
        <f t="shared" si="116"/>
        <v>1451144</v>
      </c>
      <c r="N733" s="52">
        <f>N735</f>
        <v>1451144</v>
      </c>
      <c r="O733" s="50">
        <f t="shared" si="116"/>
        <v>706469</v>
      </c>
      <c r="P733" s="29">
        <f t="shared" si="116"/>
        <v>0</v>
      </c>
      <c r="Q733" s="47">
        <f t="shared" si="116"/>
        <v>0</v>
      </c>
      <c r="R733" s="102">
        <f t="shared" si="112"/>
        <v>100</v>
      </c>
    </row>
    <row r="734" spans="1:19" s="15" customFormat="1" ht="15" outlineLevel="5">
      <c r="A734" s="31" t="s">
        <v>495</v>
      </c>
      <c r="B734" s="27" t="s">
        <v>340</v>
      </c>
      <c r="C734" s="27" t="s">
        <v>227</v>
      </c>
      <c r="D734" s="27" t="s">
        <v>132</v>
      </c>
      <c r="E734" s="27" t="s">
        <v>462</v>
      </c>
      <c r="F734" s="75" t="s">
        <v>486</v>
      </c>
      <c r="G734" s="83"/>
      <c r="H734" s="79"/>
      <c r="I734" s="28"/>
      <c r="J734" s="28"/>
      <c r="K734" s="10"/>
      <c r="L734" s="46"/>
      <c r="M734" s="61">
        <f>M735</f>
        <v>1451144</v>
      </c>
      <c r="N734" s="86"/>
      <c r="O734" s="50"/>
      <c r="P734" s="29"/>
      <c r="Q734" s="47"/>
      <c r="R734" s="102"/>
      <c r="S734" s="109"/>
    </row>
    <row r="735" spans="1:18" ht="25.5" outlineLevel="6">
      <c r="A735" s="7" t="s">
        <v>251</v>
      </c>
      <c r="B735" s="27" t="s">
        <v>340</v>
      </c>
      <c r="C735" s="27" t="s">
        <v>227</v>
      </c>
      <c r="D735" s="27" t="s">
        <v>132</v>
      </c>
      <c r="E735" s="27" t="s">
        <v>462</v>
      </c>
      <c r="F735" s="75" t="s">
        <v>252</v>
      </c>
      <c r="G735" s="100">
        <v>0</v>
      </c>
      <c r="H735" s="79">
        <v>0</v>
      </c>
      <c r="I735" s="28">
        <v>0</v>
      </c>
      <c r="J735" s="28">
        <v>646469</v>
      </c>
      <c r="K735" s="10">
        <v>209075</v>
      </c>
      <c r="L735" s="46">
        <v>595600</v>
      </c>
      <c r="M735" s="61">
        <f>K735+J735+I735+H735+L735</f>
        <v>1451144</v>
      </c>
      <c r="N735" s="86">
        <v>1451144</v>
      </c>
      <c r="O735" s="50">
        <v>706469</v>
      </c>
      <c r="P735" s="29">
        <v>0</v>
      </c>
      <c r="Q735" s="47">
        <v>0</v>
      </c>
      <c r="R735" s="102">
        <f t="shared" si="112"/>
        <v>100</v>
      </c>
    </row>
    <row r="736" spans="1:18" ht="76.5" outlineLevel="5">
      <c r="A736" s="7" t="s">
        <v>138</v>
      </c>
      <c r="B736" s="27" t="s">
        <v>340</v>
      </c>
      <c r="C736" s="27" t="s">
        <v>227</v>
      </c>
      <c r="D736" s="27" t="s">
        <v>132</v>
      </c>
      <c r="E736" s="27" t="s">
        <v>139</v>
      </c>
      <c r="F736" s="75"/>
      <c r="G736" s="61">
        <f>G737</f>
        <v>1720710</v>
      </c>
      <c r="H736" s="51">
        <f>H737</f>
        <v>1720710</v>
      </c>
      <c r="I736" s="28"/>
      <c r="J736" s="28"/>
      <c r="K736" s="10"/>
      <c r="L736" s="46"/>
      <c r="M736" s="61">
        <f>M737</f>
        <v>1720710</v>
      </c>
      <c r="N736" s="86"/>
      <c r="O736" s="50">
        <f>O737</f>
        <v>1720710</v>
      </c>
      <c r="P736" s="29">
        <f>P737</f>
        <v>0</v>
      </c>
      <c r="Q736" s="47">
        <f>Q737</f>
        <v>0</v>
      </c>
      <c r="R736" s="102"/>
    </row>
    <row r="737" spans="1:18" ht="51" outlineLevel="5">
      <c r="A737" s="31" t="s">
        <v>47</v>
      </c>
      <c r="B737" s="27" t="s">
        <v>340</v>
      </c>
      <c r="C737" s="27" t="s">
        <v>227</v>
      </c>
      <c r="D737" s="27" t="s">
        <v>132</v>
      </c>
      <c r="E737" s="27" t="s">
        <v>139</v>
      </c>
      <c r="F737" s="75" t="s">
        <v>20</v>
      </c>
      <c r="G737" s="61">
        <f>G739</f>
        <v>1720710</v>
      </c>
      <c r="H737" s="51">
        <f>H739</f>
        <v>1720710</v>
      </c>
      <c r="I737" s="28"/>
      <c r="J737" s="28"/>
      <c r="K737" s="10"/>
      <c r="L737" s="46"/>
      <c r="M737" s="61">
        <f>M739</f>
        <v>1720710</v>
      </c>
      <c r="N737" s="86"/>
      <c r="O737" s="50">
        <f>O739</f>
        <v>1720710</v>
      </c>
      <c r="P737" s="29">
        <f>P739</f>
        <v>0</v>
      </c>
      <c r="Q737" s="47">
        <f>Q739</f>
        <v>0</v>
      </c>
      <c r="R737" s="102"/>
    </row>
    <row r="738" spans="1:19" s="15" customFormat="1" ht="15" outlineLevel="5">
      <c r="A738" s="31" t="s">
        <v>495</v>
      </c>
      <c r="B738" s="27" t="s">
        <v>340</v>
      </c>
      <c r="C738" s="27" t="s">
        <v>227</v>
      </c>
      <c r="D738" s="27" t="s">
        <v>132</v>
      </c>
      <c r="E738" s="27" t="s">
        <v>139</v>
      </c>
      <c r="F738" s="75" t="s">
        <v>486</v>
      </c>
      <c r="G738" s="61">
        <f>G739</f>
        <v>1720710</v>
      </c>
      <c r="H738" s="51"/>
      <c r="I738" s="28"/>
      <c r="J738" s="28"/>
      <c r="K738" s="10"/>
      <c r="L738" s="46"/>
      <c r="M738" s="61"/>
      <c r="N738" s="86"/>
      <c r="O738" s="50"/>
      <c r="P738" s="29"/>
      <c r="Q738" s="47"/>
      <c r="R738" s="102"/>
      <c r="S738" s="109"/>
    </row>
    <row r="739" spans="1:18" ht="25.5" outlineLevel="6">
      <c r="A739" s="7" t="s">
        <v>251</v>
      </c>
      <c r="B739" s="27" t="s">
        <v>340</v>
      </c>
      <c r="C739" s="27" t="s">
        <v>227</v>
      </c>
      <c r="D739" s="27" t="s">
        <v>132</v>
      </c>
      <c r="E739" s="27" t="s">
        <v>139</v>
      </c>
      <c r="F739" s="75" t="s">
        <v>252</v>
      </c>
      <c r="G739" s="83">
        <v>1720710</v>
      </c>
      <c r="H739" s="79">
        <v>1720710</v>
      </c>
      <c r="I739" s="28"/>
      <c r="J739" s="28"/>
      <c r="K739" s="10"/>
      <c r="L739" s="46"/>
      <c r="M739" s="61">
        <f>K739+J739+I739+H739+L739</f>
        <v>1720710</v>
      </c>
      <c r="N739" s="86"/>
      <c r="O739" s="50">
        <v>1720710</v>
      </c>
      <c r="P739" s="29">
        <v>0</v>
      </c>
      <c r="Q739" s="47">
        <v>0</v>
      </c>
      <c r="R739" s="102"/>
    </row>
    <row r="740" spans="1:18" ht="15" outlineLevel="1">
      <c r="A740" s="7" t="s">
        <v>284</v>
      </c>
      <c r="B740" s="27" t="s">
        <v>340</v>
      </c>
      <c r="C740" s="27" t="s">
        <v>145</v>
      </c>
      <c r="D740" s="27"/>
      <c r="E740" s="27"/>
      <c r="F740" s="75"/>
      <c r="G740" s="61">
        <f aca="true" t="shared" si="117" ref="G740:H743">G741</f>
        <v>4261500</v>
      </c>
      <c r="H740" s="51">
        <f t="shared" si="117"/>
        <v>4261500</v>
      </c>
      <c r="I740" s="28"/>
      <c r="J740" s="28"/>
      <c r="K740" s="10"/>
      <c r="L740" s="46"/>
      <c r="M740" s="61">
        <f aca="true" t="shared" si="118" ref="M740:Q743">M741</f>
        <v>4261500</v>
      </c>
      <c r="N740" s="52">
        <f t="shared" si="118"/>
        <v>1165495.36</v>
      </c>
      <c r="O740" s="50">
        <f t="shared" si="118"/>
        <v>4261500</v>
      </c>
      <c r="P740" s="29">
        <f t="shared" si="118"/>
        <v>4261500</v>
      </c>
      <c r="Q740" s="47">
        <f t="shared" si="118"/>
        <v>4261500</v>
      </c>
      <c r="R740" s="102">
        <f t="shared" si="112"/>
        <v>27.349415933356802</v>
      </c>
    </row>
    <row r="741" spans="1:18" ht="15" outlineLevel="2">
      <c r="A741" s="7" t="s">
        <v>303</v>
      </c>
      <c r="B741" s="27" t="s">
        <v>340</v>
      </c>
      <c r="C741" s="27" t="s">
        <v>145</v>
      </c>
      <c r="D741" s="27" t="s">
        <v>97</v>
      </c>
      <c r="E741" s="27"/>
      <c r="F741" s="75"/>
      <c r="G741" s="61">
        <f t="shared" si="117"/>
        <v>4261500</v>
      </c>
      <c r="H741" s="51">
        <f t="shared" si="117"/>
        <v>4261500</v>
      </c>
      <c r="I741" s="28"/>
      <c r="J741" s="28"/>
      <c r="K741" s="10"/>
      <c r="L741" s="46"/>
      <c r="M741" s="61">
        <f t="shared" si="118"/>
        <v>4261500</v>
      </c>
      <c r="N741" s="52">
        <f t="shared" si="118"/>
        <v>1165495.36</v>
      </c>
      <c r="O741" s="50">
        <f t="shared" si="118"/>
        <v>4261500</v>
      </c>
      <c r="P741" s="29">
        <f t="shared" si="118"/>
        <v>4261500</v>
      </c>
      <c r="Q741" s="47">
        <f t="shared" si="118"/>
        <v>4261500</v>
      </c>
      <c r="R741" s="102">
        <f t="shared" si="112"/>
        <v>27.349415933356802</v>
      </c>
    </row>
    <row r="742" spans="1:18" ht="25.5" outlineLevel="3">
      <c r="A742" s="7" t="s">
        <v>314</v>
      </c>
      <c r="B742" s="27" t="s">
        <v>340</v>
      </c>
      <c r="C742" s="27" t="s">
        <v>145</v>
      </c>
      <c r="D742" s="27" t="s">
        <v>97</v>
      </c>
      <c r="E742" s="27" t="s">
        <v>315</v>
      </c>
      <c r="F742" s="75"/>
      <c r="G742" s="61">
        <f t="shared" si="117"/>
        <v>4261500</v>
      </c>
      <c r="H742" s="51">
        <f t="shared" si="117"/>
        <v>4261500</v>
      </c>
      <c r="I742" s="28"/>
      <c r="J742" s="28"/>
      <c r="K742" s="10"/>
      <c r="L742" s="46"/>
      <c r="M742" s="61">
        <f t="shared" si="118"/>
        <v>4261500</v>
      </c>
      <c r="N742" s="52">
        <f t="shared" si="118"/>
        <v>1165495.36</v>
      </c>
      <c r="O742" s="50">
        <f t="shared" si="118"/>
        <v>4261500</v>
      </c>
      <c r="P742" s="29">
        <f t="shared" si="118"/>
        <v>4261500</v>
      </c>
      <c r="Q742" s="47">
        <f t="shared" si="118"/>
        <v>4261500</v>
      </c>
      <c r="R742" s="102">
        <f t="shared" si="112"/>
        <v>27.349415933356802</v>
      </c>
    </row>
    <row r="743" spans="1:18" ht="51" outlineLevel="4">
      <c r="A743" s="7" t="s">
        <v>463</v>
      </c>
      <c r="B743" s="27" t="s">
        <v>340</v>
      </c>
      <c r="C743" s="27" t="s">
        <v>145</v>
      </c>
      <c r="D743" s="27" t="s">
        <v>97</v>
      </c>
      <c r="E743" s="27" t="s">
        <v>464</v>
      </c>
      <c r="F743" s="75"/>
      <c r="G743" s="61">
        <f t="shared" si="117"/>
        <v>4261500</v>
      </c>
      <c r="H743" s="51">
        <f t="shared" si="117"/>
        <v>4261500</v>
      </c>
      <c r="I743" s="28"/>
      <c r="J743" s="28"/>
      <c r="K743" s="10"/>
      <c r="L743" s="46"/>
      <c r="M743" s="61">
        <f t="shared" si="118"/>
        <v>4261500</v>
      </c>
      <c r="N743" s="52">
        <f t="shared" si="118"/>
        <v>1165495.36</v>
      </c>
      <c r="O743" s="50">
        <f t="shared" si="118"/>
        <v>4261500</v>
      </c>
      <c r="P743" s="29">
        <f t="shared" si="118"/>
        <v>4261500</v>
      </c>
      <c r="Q743" s="47">
        <f t="shared" si="118"/>
        <v>4261500</v>
      </c>
      <c r="R743" s="102">
        <f t="shared" si="112"/>
        <v>27.349415933356802</v>
      </c>
    </row>
    <row r="744" spans="1:18" ht="25.5" outlineLevel="4">
      <c r="A744" s="31" t="s">
        <v>48</v>
      </c>
      <c r="B744" s="27" t="s">
        <v>340</v>
      </c>
      <c r="C744" s="27" t="s">
        <v>145</v>
      </c>
      <c r="D744" s="27" t="s">
        <v>97</v>
      </c>
      <c r="E744" s="27" t="s">
        <v>464</v>
      </c>
      <c r="F744" s="75" t="s">
        <v>21</v>
      </c>
      <c r="G744" s="61">
        <f>G746</f>
        <v>4261500</v>
      </c>
      <c r="H744" s="51">
        <f>H746</f>
        <v>4261500</v>
      </c>
      <c r="I744" s="28"/>
      <c r="J744" s="28"/>
      <c r="K744" s="10"/>
      <c r="L744" s="46"/>
      <c r="M744" s="61">
        <f>M746</f>
        <v>4261500</v>
      </c>
      <c r="N744" s="52">
        <f>N746</f>
        <v>1165495.36</v>
      </c>
      <c r="O744" s="50">
        <f>O746</f>
        <v>4261500</v>
      </c>
      <c r="P744" s="29">
        <f>P746</f>
        <v>4261500</v>
      </c>
      <c r="Q744" s="47">
        <f>Q746</f>
        <v>4261500</v>
      </c>
      <c r="R744" s="102">
        <f t="shared" si="112"/>
        <v>27.349415933356802</v>
      </c>
    </row>
    <row r="745" spans="1:19" s="15" customFormat="1" ht="25.5" outlineLevel="4">
      <c r="A745" s="31" t="s">
        <v>490</v>
      </c>
      <c r="B745" s="27" t="s">
        <v>340</v>
      </c>
      <c r="C745" s="27" t="s">
        <v>145</v>
      </c>
      <c r="D745" s="27" t="s">
        <v>97</v>
      </c>
      <c r="E745" s="27" t="s">
        <v>464</v>
      </c>
      <c r="F745" s="75" t="s">
        <v>489</v>
      </c>
      <c r="G745" s="61">
        <f>G746</f>
        <v>4261500</v>
      </c>
      <c r="H745" s="51"/>
      <c r="I745" s="28"/>
      <c r="J745" s="28"/>
      <c r="K745" s="10"/>
      <c r="L745" s="46"/>
      <c r="M745" s="61">
        <f>M746</f>
        <v>4261500</v>
      </c>
      <c r="N745" s="86"/>
      <c r="O745" s="50"/>
      <c r="P745" s="29"/>
      <c r="Q745" s="47"/>
      <c r="R745" s="102"/>
      <c r="S745" s="109"/>
    </row>
    <row r="746" spans="1:18" ht="38.25" outlineLevel="6">
      <c r="A746" s="7" t="s">
        <v>308</v>
      </c>
      <c r="B746" s="27" t="s">
        <v>340</v>
      </c>
      <c r="C746" s="27" t="s">
        <v>145</v>
      </c>
      <c r="D746" s="27" t="s">
        <v>97</v>
      </c>
      <c r="E746" s="27" t="s">
        <v>464</v>
      </c>
      <c r="F746" s="75" t="s">
        <v>309</v>
      </c>
      <c r="G746" s="83">
        <v>4261500</v>
      </c>
      <c r="H746" s="79">
        <v>4261500</v>
      </c>
      <c r="I746" s="28"/>
      <c r="J746" s="28"/>
      <c r="K746" s="10"/>
      <c r="L746" s="46"/>
      <c r="M746" s="61">
        <f>K746+J746+I746+H746+L746</f>
        <v>4261500</v>
      </c>
      <c r="N746" s="86">
        <v>1165495.36</v>
      </c>
      <c r="O746" s="50">
        <v>4261500</v>
      </c>
      <c r="P746" s="29">
        <v>4261500</v>
      </c>
      <c r="Q746" s="47">
        <v>4261500</v>
      </c>
      <c r="R746" s="102">
        <f t="shared" si="112"/>
        <v>27.349415933356802</v>
      </c>
    </row>
    <row r="747" spans="1:18" ht="38.25">
      <c r="A747" s="7" t="s">
        <v>465</v>
      </c>
      <c r="B747" s="27" t="s">
        <v>466</v>
      </c>
      <c r="C747" s="27"/>
      <c r="D747" s="27"/>
      <c r="E747" s="27"/>
      <c r="F747" s="75"/>
      <c r="G747" s="61">
        <f>G748+G764+G770</f>
        <v>8011800</v>
      </c>
      <c r="H747" s="51">
        <f>H748+H764+H770</f>
        <v>8011800</v>
      </c>
      <c r="I747" s="28"/>
      <c r="J747" s="28"/>
      <c r="K747" s="10">
        <f>K748+K764+K770</f>
        <v>0</v>
      </c>
      <c r="L747" s="46"/>
      <c r="M747" s="61">
        <f>M748+M764+M770</f>
        <v>8011800</v>
      </c>
      <c r="N747" s="52">
        <f>N748+N764+N770</f>
        <v>2140823.45</v>
      </c>
      <c r="O747" s="50">
        <f>O748+O764+O770</f>
        <v>8868000</v>
      </c>
      <c r="P747" s="29">
        <f>P748+P764+P770</f>
        <v>42183070</v>
      </c>
      <c r="Q747" s="47">
        <f>Q748+Q764+Q770</f>
        <v>85450330</v>
      </c>
      <c r="R747" s="102">
        <f t="shared" si="112"/>
        <v>26.7208798272548</v>
      </c>
    </row>
    <row r="748" spans="1:18" ht="15" outlineLevel="1">
      <c r="A748" s="7" t="s">
        <v>76</v>
      </c>
      <c r="B748" s="27" t="s">
        <v>466</v>
      </c>
      <c r="C748" s="27" t="s">
        <v>77</v>
      </c>
      <c r="D748" s="27"/>
      <c r="E748" s="27"/>
      <c r="F748" s="75"/>
      <c r="G748" s="61">
        <f aca="true" t="shared" si="119" ref="G748:H751">G749</f>
        <v>5814300</v>
      </c>
      <c r="H748" s="51">
        <f t="shared" si="119"/>
        <v>5814300</v>
      </c>
      <c r="I748" s="28"/>
      <c r="J748" s="28"/>
      <c r="K748" s="10">
        <f aca="true" t="shared" si="120" ref="K748:Q751">K749</f>
        <v>0</v>
      </c>
      <c r="L748" s="46"/>
      <c r="M748" s="61">
        <f t="shared" si="120"/>
        <v>5814300</v>
      </c>
      <c r="N748" s="52">
        <f t="shared" si="120"/>
        <v>1376219.56</v>
      </c>
      <c r="O748" s="50">
        <f t="shared" si="120"/>
        <v>6670500</v>
      </c>
      <c r="P748" s="29">
        <f t="shared" si="120"/>
        <v>5814300</v>
      </c>
      <c r="Q748" s="47">
        <f t="shared" si="120"/>
        <v>5814300</v>
      </c>
      <c r="R748" s="102">
        <f t="shared" si="112"/>
        <v>23.669565725882737</v>
      </c>
    </row>
    <row r="749" spans="1:18" ht="63.75" outlineLevel="2">
      <c r="A749" s="7" t="s">
        <v>108</v>
      </c>
      <c r="B749" s="27" t="s">
        <v>466</v>
      </c>
      <c r="C749" s="27" t="s">
        <v>77</v>
      </c>
      <c r="D749" s="27" t="s">
        <v>109</v>
      </c>
      <c r="E749" s="27"/>
      <c r="F749" s="75"/>
      <c r="G749" s="61">
        <f t="shared" si="119"/>
        <v>5814300</v>
      </c>
      <c r="H749" s="51">
        <f t="shared" si="119"/>
        <v>5814300</v>
      </c>
      <c r="I749" s="28"/>
      <c r="J749" s="28"/>
      <c r="K749" s="10">
        <f t="shared" si="120"/>
        <v>0</v>
      </c>
      <c r="L749" s="46"/>
      <c r="M749" s="61">
        <f t="shared" si="120"/>
        <v>5814300</v>
      </c>
      <c r="N749" s="52">
        <f t="shared" si="120"/>
        <v>1376219.56</v>
      </c>
      <c r="O749" s="50">
        <f t="shared" si="120"/>
        <v>6670500</v>
      </c>
      <c r="P749" s="29">
        <f t="shared" si="120"/>
        <v>5814300</v>
      </c>
      <c r="Q749" s="47">
        <f t="shared" si="120"/>
        <v>5814300</v>
      </c>
      <c r="R749" s="102">
        <f t="shared" si="112"/>
        <v>23.669565725882737</v>
      </c>
    </row>
    <row r="750" spans="1:18" ht="63.75" outlineLevel="3">
      <c r="A750" s="7" t="s">
        <v>80</v>
      </c>
      <c r="B750" s="27" t="s">
        <v>466</v>
      </c>
      <c r="C750" s="27" t="s">
        <v>77</v>
      </c>
      <c r="D750" s="27" t="s">
        <v>109</v>
      </c>
      <c r="E750" s="27" t="s">
        <v>81</v>
      </c>
      <c r="F750" s="75"/>
      <c r="G750" s="61">
        <f t="shared" si="119"/>
        <v>5814300</v>
      </c>
      <c r="H750" s="51">
        <f t="shared" si="119"/>
        <v>5814300</v>
      </c>
      <c r="I750" s="28"/>
      <c r="J750" s="28"/>
      <c r="K750" s="10">
        <f t="shared" si="120"/>
        <v>0</v>
      </c>
      <c r="L750" s="46"/>
      <c r="M750" s="61">
        <f t="shared" si="120"/>
        <v>5814300</v>
      </c>
      <c r="N750" s="52">
        <f t="shared" si="120"/>
        <v>1376219.56</v>
      </c>
      <c r="O750" s="50">
        <f t="shared" si="120"/>
        <v>6670500</v>
      </c>
      <c r="P750" s="29">
        <f t="shared" si="120"/>
        <v>5814300</v>
      </c>
      <c r="Q750" s="47">
        <f t="shared" si="120"/>
        <v>5814300</v>
      </c>
      <c r="R750" s="102">
        <f t="shared" si="112"/>
        <v>23.669565725882737</v>
      </c>
    </row>
    <row r="751" spans="1:18" ht="15" outlineLevel="4">
      <c r="A751" s="7" t="s">
        <v>82</v>
      </c>
      <c r="B751" s="27" t="s">
        <v>466</v>
      </c>
      <c r="C751" s="27" t="s">
        <v>77</v>
      </c>
      <c r="D751" s="27" t="s">
        <v>109</v>
      </c>
      <c r="E751" s="27" t="s">
        <v>83</v>
      </c>
      <c r="F751" s="75"/>
      <c r="G751" s="61">
        <f t="shared" si="119"/>
        <v>5814300</v>
      </c>
      <c r="H751" s="51">
        <f t="shared" si="119"/>
        <v>5814300</v>
      </c>
      <c r="I751" s="28"/>
      <c r="J751" s="28"/>
      <c r="K751" s="10">
        <f t="shared" si="120"/>
        <v>0</v>
      </c>
      <c r="L751" s="46"/>
      <c r="M751" s="61">
        <f t="shared" si="120"/>
        <v>5814300</v>
      </c>
      <c r="N751" s="52">
        <f t="shared" si="120"/>
        <v>1376219.56</v>
      </c>
      <c r="O751" s="50">
        <f t="shared" si="120"/>
        <v>6670500</v>
      </c>
      <c r="P751" s="29">
        <f t="shared" si="120"/>
        <v>5814300</v>
      </c>
      <c r="Q751" s="47">
        <f t="shared" si="120"/>
        <v>5814300</v>
      </c>
      <c r="R751" s="102">
        <f t="shared" si="112"/>
        <v>23.669565725882737</v>
      </c>
    </row>
    <row r="752" spans="1:18" ht="38.25" outlineLevel="5">
      <c r="A752" s="7" t="s">
        <v>467</v>
      </c>
      <c r="B752" s="27" t="s">
        <v>466</v>
      </c>
      <c r="C752" s="27" t="s">
        <v>77</v>
      </c>
      <c r="D752" s="27" t="s">
        <v>109</v>
      </c>
      <c r="E752" s="27" t="s">
        <v>468</v>
      </c>
      <c r="F752" s="75"/>
      <c r="G752" s="61">
        <f>G753+G757+G760</f>
        <v>5814300</v>
      </c>
      <c r="H752" s="51">
        <f>H753+H757+H760</f>
        <v>5814300</v>
      </c>
      <c r="I752" s="28"/>
      <c r="J752" s="28"/>
      <c r="K752" s="10">
        <f>K753+K757+K760</f>
        <v>0</v>
      </c>
      <c r="L752" s="46"/>
      <c r="M752" s="61">
        <f>M753+M757+M760</f>
        <v>5814300</v>
      </c>
      <c r="N752" s="52">
        <f>N753+N757+N760</f>
        <v>1376219.56</v>
      </c>
      <c r="O752" s="50">
        <f>O753+O757+O760</f>
        <v>6670500</v>
      </c>
      <c r="P752" s="29">
        <f>P753+P757+P760</f>
        <v>5814300</v>
      </c>
      <c r="Q752" s="47">
        <f>Q753+Q757+Q760</f>
        <v>5814300</v>
      </c>
      <c r="R752" s="102">
        <f t="shared" si="112"/>
        <v>23.669565725882737</v>
      </c>
    </row>
    <row r="753" spans="1:18" ht="51" outlineLevel="5">
      <c r="A753" s="30" t="s">
        <v>42</v>
      </c>
      <c r="B753" s="27" t="s">
        <v>466</v>
      </c>
      <c r="C753" s="27" t="s">
        <v>77</v>
      </c>
      <c r="D753" s="27" t="s">
        <v>109</v>
      </c>
      <c r="E753" s="27" t="s">
        <v>468</v>
      </c>
      <c r="F753" s="75" t="s">
        <v>16</v>
      </c>
      <c r="G753" s="61">
        <f>G755+G756</f>
        <v>4940000</v>
      </c>
      <c r="H753" s="51">
        <f>H755+H756</f>
        <v>4940000</v>
      </c>
      <c r="I753" s="28"/>
      <c r="J753" s="28"/>
      <c r="K753" s="10"/>
      <c r="L753" s="46"/>
      <c r="M753" s="61">
        <f>M755+M756</f>
        <v>4940000</v>
      </c>
      <c r="N753" s="52">
        <f>N755+N756</f>
        <v>1204984.5</v>
      </c>
      <c r="O753" s="50">
        <f>O755+O756</f>
        <v>4940000</v>
      </c>
      <c r="P753" s="29">
        <f>P755+P756</f>
        <v>4940000</v>
      </c>
      <c r="Q753" s="47">
        <f>Q755+Q756</f>
        <v>4940000</v>
      </c>
      <c r="R753" s="102">
        <f t="shared" si="112"/>
        <v>24.3923987854251</v>
      </c>
    </row>
    <row r="754" spans="1:19" s="15" customFormat="1" ht="25.5" outlineLevel="5">
      <c r="A754" s="30" t="s">
        <v>479</v>
      </c>
      <c r="B754" s="27" t="s">
        <v>466</v>
      </c>
      <c r="C754" s="27" t="s">
        <v>77</v>
      </c>
      <c r="D754" s="27" t="s">
        <v>109</v>
      </c>
      <c r="E754" s="27" t="s">
        <v>468</v>
      </c>
      <c r="F754" s="75" t="s">
        <v>478</v>
      </c>
      <c r="G754" s="61">
        <f>G755+G756</f>
        <v>4940000</v>
      </c>
      <c r="H754" s="61">
        <f aca="true" t="shared" si="121" ref="H754:N754">H755+H756</f>
        <v>4940000</v>
      </c>
      <c r="I754" s="61">
        <f t="shared" si="121"/>
        <v>0</v>
      </c>
      <c r="J754" s="61">
        <f t="shared" si="121"/>
        <v>0</v>
      </c>
      <c r="K754" s="61">
        <f t="shared" si="121"/>
        <v>0</v>
      </c>
      <c r="L754" s="61">
        <f t="shared" si="121"/>
        <v>0</v>
      </c>
      <c r="M754" s="61">
        <f t="shared" si="121"/>
        <v>4940000</v>
      </c>
      <c r="N754" s="61">
        <f t="shared" si="121"/>
        <v>1204984.5</v>
      </c>
      <c r="O754" s="50"/>
      <c r="P754" s="29"/>
      <c r="Q754" s="47"/>
      <c r="R754" s="102"/>
      <c r="S754" s="109"/>
    </row>
    <row r="755" spans="1:18" ht="25.5" outlineLevel="6">
      <c r="A755" s="7" t="s">
        <v>84</v>
      </c>
      <c r="B755" s="27" t="s">
        <v>466</v>
      </c>
      <c r="C755" s="27" t="s">
        <v>77</v>
      </c>
      <c r="D755" s="27" t="s">
        <v>109</v>
      </c>
      <c r="E755" s="27" t="s">
        <v>468</v>
      </c>
      <c r="F755" s="75" t="s">
        <v>85</v>
      </c>
      <c r="G755" s="83">
        <v>4736700</v>
      </c>
      <c r="H755" s="79">
        <v>4736700</v>
      </c>
      <c r="I755" s="28"/>
      <c r="J755" s="28"/>
      <c r="K755" s="10"/>
      <c r="L755" s="46"/>
      <c r="M755" s="61">
        <f>K755+J755+I755+H755+L755</f>
        <v>4736700</v>
      </c>
      <c r="N755" s="86">
        <v>1194522.5</v>
      </c>
      <c r="O755" s="50">
        <v>4736700</v>
      </c>
      <c r="P755" s="29">
        <v>4736700</v>
      </c>
      <c r="Q755" s="47">
        <v>4736700</v>
      </c>
      <c r="R755" s="102">
        <f t="shared" si="112"/>
        <v>25.2184537758355</v>
      </c>
    </row>
    <row r="756" spans="1:18" ht="25.5" outlineLevel="6">
      <c r="A756" s="7" t="s">
        <v>86</v>
      </c>
      <c r="B756" s="27" t="s">
        <v>466</v>
      </c>
      <c r="C756" s="27" t="s">
        <v>77</v>
      </c>
      <c r="D756" s="27" t="s">
        <v>109</v>
      </c>
      <c r="E756" s="27" t="s">
        <v>468</v>
      </c>
      <c r="F756" s="75" t="s">
        <v>87</v>
      </c>
      <c r="G756" s="83">
        <v>203300</v>
      </c>
      <c r="H756" s="79">
        <v>203300</v>
      </c>
      <c r="I756" s="28"/>
      <c r="J756" s="28"/>
      <c r="K756" s="10"/>
      <c r="L756" s="46"/>
      <c r="M756" s="61">
        <f>K756+J756+I756+H756+L756</f>
        <v>203300</v>
      </c>
      <c r="N756" s="86">
        <v>10462</v>
      </c>
      <c r="O756" s="50">
        <v>203300</v>
      </c>
      <c r="P756" s="29">
        <v>203300</v>
      </c>
      <c r="Q756" s="47">
        <v>203300</v>
      </c>
      <c r="R756" s="102">
        <f t="shared" si="112"/>
        <v>5.146089522872602</v>
      </c>
    </row>
    <row r="757" spans="1:18" ht="25.5" outlineLevel="6">
      <c r="A757" s="31" t="s">
        <v>43</v>
      </c>
      <c r="B757" s="27" t="s">
        <v>466</v>
      </c>
      <c r="C757" s="27" t="s">
        <v>77</v>
      </c>
      <c r="D757" s="27" t="s">
        <v>109</v>
      </c>
      <c r="E757" s="27" t="s">
        <v>468</v>
      </c>
      <c r="F757" s="75" t="s">
        <v>17</v>
      </c>
      <c r="G757" s="61">
        <f>G758</f>
        <v>856200</v>
      </c>
      <c r="H757" s="51">
        <f>H758+H759</f>
        <v>856200</v>
      </c>
      <c r="I757" s="28"/>
      <c r="J757" s="28"/>
      <c r="K757" s="10">
        <f>K758+K759</f>
        <v>0</v>
      </c>
      <c r="L757" s="46"/>
      <c r="M757" s="61">
        <f>M758+M759</f>
        <v>856200</v>
      </c>
      <c r="N757" s="52">
        <f>N758+N759</f>
        <v>164319.06</v>
      </c>
      <c r="O757" s="50">
        <f>O758+O759</f>
        <v>1712400</v>
      </c>
      <c r="P757" s="29">
        <f>P758+P759</f>
        <v>856200</v>
      </c>
      <c r="Q757" s="47">
        <f>Q758+Q759</f>
        <v>856200</v>
      </c>
      <c r="R757" s="102">
        <f t="shared" si="112"/>
        <v>19.19166783461808</v>
      </c>
    </row>
    <row r="758" spans="1:18" ht="25.5" outlineLevel="6">
      <c r="A758" s="31" t="s">
        <v>44</v>
      </c>
      <c r="B758" s="27" t="s">
        <v>466</v>
      </c>
      <c r="C758" s="27" t="s">
        <v>77</v>
      </c>
      <c r="D758" s="27" t="s">
        <v>109</v>
      </c>
      <c r="E758" s="27" t="s">
        <v>468</v>
      </c>
      <c r="F758" s="75" t="s">
        <v>167</v>
      </c>
      <c r="G758" s="83">
        <f>G759</f>
        <v>856200</v>
      </c>
      <c r="H758" s="79"/>
      <c r="I758" s="28"/>
      <c r="J758" s="28"/>
      <c r="K758" s="10">
        <v>856200</v>
      </c>
      <c r="L758" s="46"/>
      <c r="M758" s="61">
        <f>K758+J758+I758+H758+L758</f>
        <v>856200</v>
      </c>
      <c r="N758" s="86">
        <v>164319.06</v>
      </c>
      <c r="O758" s="50">
        <f>O759</f>
        <v>856200</v>
      </c>
      <c r="P758" s="29">
        <v>856200</v>
      </c>
      <c r="Q758" s="47">
        <v>856200</v>
      </c>
      <c r="R758" s="102">
        <f t="shared" si="112"/>
        <v>19.19166783461808</v>
      </c>
    </row>
    <row r="759" spans="1:18" ht="38.25" outlineLevel="6">
      <c r="A759" s="7" t="s">
        <v>88</v>
      </c>
      <c r="B759" s="27" t="s">
        <v>466</v>
      </c>
      <c r="C759" s="27" t="s">
        <v>77</v>
      </c>
      <c r="D759" s="27" t="s">
        <v>109</v>
      </c>
      <c r="E759" s="27" t="s">
        <v>468</v>
      </c>
      <c r="F759" s="75" t="s">
        <v>89</v>
      </c>
      <c r="G759" s="83">
        <v>856200</v>
      </c>
      <c r="H759" s="79">
        <v>856200</v>
      </c>
      <c r="I759" s="28"/>
      <c r="J759" s="28"/>
      <c r="K759" s="10">
        <v>-856200</v>
      </c>
      <c r="L759" s="46"/>
      <c r="M759" s="104">
        <f>K759+J759+I759+H759</f>
        <v>0</v>
      </c>
      <c r="N759" s="86"/>
      <c r="O759" s="50">
        <v>856200</v>
      </c>
      <c r="P759" s="29">
        <v>0</v>
      </c>
      <c r="Q759" s="47">
        <v>0</v>
      </c>
      <c r="R759" s="102"/>
    </row>
    <row r="760" spans="1:18" ht="15" outlineLevel="6">
      <c r="A760" s="31" t="s">
        <v>45</v>
      </c>
      <c r="B760" s="27" t="s">
        <v>466</v>
      </c>
      <c r="C760" s="27" t="s">
        <v>77</v>
      </c>
      <c r="D760" s="27" t="s">
        <v>109</v>
      </c>
      <c r="E760" s="27" t="s">
        <v>468</v>
      </c>
      <c r="F760" s="75" t="s">
        <v>18</v>
      </c>
      <c r="G760" s="61">
        <f>G762+G763</f>
        <v>18100</v>
      </c>
      <c r="H760" s="51">
        <f>H762+H763</f>
        <v>18100</v>
      </c>
      <c r="I760" s="28"/>
      <c r="J760" s="28"/>
      <c r="K760" s="10"/>
      <c r="L760" s="46"/>
      <c r="M760" s="61">
        <f>M762+M763</f>
        <v>18100</v>
      </c>
      <c r="N760" s="52">
        <f>N762+N763</f>
        <v>6916</v>
      </c>
      <c r="O760" s="50">
        <f>O762+O763</f>
        <v>18100</v>
      </c>
      <c r="P760" s="29">
        <f>P762+P763</f>
        <v>18100</v>
      </c>
      <c r="Q760" s="47">
        <f>Q762+Q763</f>
        <v>18100</v>
      </c>
      <c r="R760" s="102">
        <f t="shared" si="112"/>
        <v>38.209944751381215</v>
      </c>
    </row>
    <row r="761" spans="1:19" s="15" customFormat="1" ht="25.5" outlineLevel="6">
      <c r="A761" s="30" t="s">
        <v>481</v>
      </c>
      <c r="B761" s="27" t="s">
        <v>466</v>
      </c>
      <c r="C761" s="27" t="s">
        <v>77</v>
      </c>
      <c r="D761" s="27" t="s">
        <v>109</v>
      </c>
      <c r="E761" s="27" t="s">
        <v>468</v>
      </c>
      <c r="F761" s="75" t="s">
        <v>480</v>
      </c>
      <c r="G761" s="61">
        <f>G762+G763</f>
        <v>18100</v>
      </c>
      <c r="H761" s="51"/>
      <c r="I761" s="28"/>
      <c r="J761" s="28"/>
      <c r="K761" s="10"/>
      <c r="L761" s="46"/>
      <c r="M761" s="61" t="s">
        <v>15</v>
      </c>
      <c r="N761" s="86"/>
      <c r="O761" s="50"/>
      <c r="P761" s="29"/>
      <c r="Q761" s="47"/>
      <c r="R761" s="102"/>
      <c r="S761" s="109"/>
    </row>
    <row r="762" spans="1:18" ht="25.5" outlineLevel="6">
      <c r="A762" s="7" t="s">
        <v>90</v>
      </c>
      <c r="B762" s="27" t="s">
        <v>466</v>
      </c>
      <c r="C762" s="27" t="s">
        <v>77</v>
      </c>
      <c r="D762" s="27" t="s">
        <v>109</v>
      </c>
      <c r="E762" s="27" t="s">
        <v>468</v>
      </c>
      <c r="F762" s="75" t="s">
        <v>91</v>
      </c>
      <c r="G762" s="83">
        <v>13200</v>
      </c>
      <c r="H762" s="79">
        <v>13200</v>
      </c>
      <c r="I762" s="28"/>
      <c r="J762" s="28"/>
      <c r="K762" s="10"/>
      <c r="L762" s="46"/>
      <c r="M762" s="61">
        <f>K762+J762+I762+H762+L762</f>
        <v>13200</v>
      </c>
      <c r="N762" s="86">
        <v>4500</v>
      </c>
      <c r="O762" s="50">
        <v>13200</v>
      </c>
      <c r="P762" s="29">
        <v>13200</v>
      </c>
      <c r="Q762" s="47">
        <v>13200</v>
      </c>
      <c r="R762" s="102">
        <f t="shared" si="112"/>
        <v>34.090909090909086</v>
      </c>
    </row>
    <row r="763" spans="1:18" ht="25.5" outlineLevel="6">
      <c r="A763" s="7" t="s">
        <v>92</v>
      </c>
      <c r="B763" s="27" t="s">
        <v>466</v>
      </c>
      <c r="C763" s="27" t="s">
        <v>77</v>
      </c>
      <c r="D763" s="27" t="s">
        <v>109</v>
      </c>
      <c r="E763" s="27" t="s">
        <v>468</v>
      </c>
      <c r="F763" s="75" t="s">
        <v>93</v>
      </c>
      <c r="G763" s="83">
        <v>4900</v>
      </c>
      <c r="H763" s="79">
        <v>4900</v>
      </c>
      <c r="I763" s="28"/>
      <c r="J763" s="28"/>
      <c r="K763" s="10"/>
      <c r="L763" s="46"/>
      <c r="M763" s="61">
        <f>K763+J763+I763+H763+L763</f>
        <v>4900</v>
      </c>
      <c r="N763" s="86">
        <v>2416</v>
      </c>
      <c r="O763" s="50">
        <v>4900</v>
      </c>
      <c r="P763" s="29">
        <v>4900</v>
      </c>
      <c r="Q763" s="47">
        <v>4900</v>
      </c>
      <c r="R763" s="102">
        <f t="shared" si="112"/>
        <v>49.306122448979586</v>
      </c>
    </row>
    <row r="764" spans="1:18" ht="25.5" outlineLevel="1">
      <c r="A764" s="7" t="s">
        <v>469</v>
      </c>
      <c r="B764" s="27" t="s">
        <v>466</v>
      </c>
      <c r="C764" s="27" t="s">
        <v>115</v>
      </c>
      <c r="D764" s="27"/>
      <c r="E764" s="27"/>
      <c r="F764" s="75"/>
      <c r="G764" s="61">
        <f aca="true" t="shared" si="122" ref="G764:H767">G765</f>
        <v>2197500</v>
      </c>
      <c r="H764" s="51">
        <f t="shared" si="122"/>
        <v>2197500</v>
      </c>
      <c r="I764" s="28"/>
      <c r="J764" s="28"/>
      <c r="K764" s="10"/>
      <c r="L764" s="46"/>
      <c r="M764" s="61">
        <f aca="true" t="shared" si="123" ref="M764:Q768">M765</f>
        <v>2197500</v>
      </c>
      <c r="N764" s="52">
        <f t="shared" si="123"/>
        <v>764603.89</v>
      </c>
      <c r="O764" s="50">
        <f t="shared" si="123"/>
        <v>2197500</v>
      </c>
      <c r="P764" s="29">
        <f t="shared" si="123"/>
        <v>160000</v>
      </c>
      <c r="Q764" s="47">
        <f t="shared" si="123"/>
        <v>0</v>
      </c>
      <c r="R764" s="102">
        <f t="shared" si="112"/>
        <v>34.79426120591582</v>
      </c>
    </row>
    <row r="765" spans="1:18" ht="25.5" outlineLevel="2">
      <c r="A765" s="7" t="s">
        <v>0</v>
      </c>
      <c r="B765" s="27" t="s">
        <v>466</v>
      </c>
      <c r="C765" s="27" t="s">
        <v>115</v>
      </c>
      <c r="D765" s="27" t="s">
        <v>77</v>
      </c>
      <c r="E765" s="27"/>
      <c r="F765" s="75"/>
      <c r="G765" s="61">
        <f t="shared" si="122"/>
        <v>2197500</v>
      </c>
      <c r="H765" s="51">
        <f t="shared" si="122"/>
        <v>2197500</v>
      </c>
      <c r="I765" s="28"/>
      <c r="J765" s="28"/>
      <c r="K765" s="10"/>
      <c r="L765" s="46"/>
      <c r="M765" s="61">
        <f t="shared" si="123"/>
        <v>2197500</v>
      </c>
      <c r="N765" s="52">
        <f t="shared" si="123"/>
        <v>764603.89</v>
      </c>
      <c r="O765" s="50">
        <f t="shared" si="123"/>
        <v>2197500</v>
      </c>
      <c r="P765" s="29">
        <f t="shared" si="123"/>
        <v>160000</v>
      </c>
      <c r="Q765" s="47">
        <f t="shared" si="123"/>
        <v>0</v>
      </c>
      <c r="R765" s="102">
        <f t="shared" si="112"/>
        <v>34.79426120591582</v>
      </c>
    </row>
    <row r="766" spans="1:18" ht="25.5" outlineLevel="3">
      <c r="A766" s="7" t="s">
        <v>1</v>
      </c>
      <c r="B766" s="27" t="s">
        <v>466</v>
      </c>
      <c r="C766" s="27" t="s">
        <v>115</v>
      </c>
      <c r="D766" s="27" t="s">
        <v>77</v>
      </c>
      <c r="E766" s="27" t="s">
        <v>2</v>
      </c>
      <c r="F766" s="75"/>
      <c r="G766" s="61">
        <f t="shared" si="122"/>
        <v>2197500</v>
      </c>
      <c r="H766" s="51">
        <f t="shared" si="122"/>
        <v>2197500</v>
      </c>
      <c r="I766" s="28"/>
      <c r="J766" s="28"/>
      <c r="K766" s="10"/>
      <c r="L766" s="46"/>
      <c r="M766" s="61">
        <f t="shared" si="123"/>
        <v>2197500</v>
      </c>
      <c r="N766" s="52">
        <f t="shared" si="123"/>
        <v>764603.89</v>
      </c>
      <c r="O766" s="50">
        <f t="shared" si="123"/>
        <v>2197500</v>
      </c>
      <c r="P766" s="29">
        <f t="shared" si="123"/>
        <v>160000</v>
      </c>
      <c r="Q766" s="47">
        <f t="shared" si="123"/>
        <v>0</v>
      </c>
      <c r="R766" s="102">
        <f t="shared" si="112"/>
        <v>34.79426120591582</v>
      </c>
    </row>
    <row r="767" spans="1:18" ht="25.5" outlineLevel="4">
      <c r="A767" s="7" t="s">
        <v>3</v>
      </c>
      <c r="B767" s="27" t="s">
        <v>466</v>
      </c>
      <c r="C767" s="27" t="s">
        <v>115</v>
      </c>
      <c r="D767" s="27" t="s">
        <v>77</v>
      </c>
      <c r="E767" s="27" t="s">
        <v>4</v>
      </c>
      <c r="F767" s="75"/>
      <c r="G767" s="61">
        <f t="shared" si="122"/>
        <v>2197500</v>
      </c>
      <c r="H767" s="51">
        <f t="shared" si="122"/>
        <v>2197500</v>
      </c>
      <c r="I767" s="28"/>
      <c r="J767" s="28"/>
      <c r="K767" s="10"/>
      <c r="L767" s="46"/>
      <c r="M767" s="61">
        <f t="shared" si="123"/>
        <v>2197500</v>
      </c>
      <c r="N767" s="52">
        <f t="shared" si="123"/>
        <v>764603.89</v>
      </c>
      <c r="O767" s="50">
        <f t="shared" si="123"/>
        <v>2197500</v>
      </c>
      <c r="P767" s="29">
        <f t="shared" si="123"/>
        <v>160000</v>
      </c>
      <c r="Q767" s="47">
        <f t="shared" si="123"/>
        <v>0</v>
      </c>
      <c r="R767" s="102">
        <f t="shared" si="112"/>
        <v>34.79426120591582</v>
      </c>
    </row>
    <row r="768" spans="1:18" ht="25.5" outlineLevel="4">
      <c r="A768" s="31" t="s">
        <v>49</v>
      </c>
      <c r="B768" s="27" t="s">
        <v>466</v>
      </c>
      <c r="C768" s="27" t="s">
        <v>115</v>
      </c>
      <c r="D768" s="27" t="s">
        <v>77</v>
      </c>
      <c r="E768" s="27" t="s">
        <v>4</v>
      </c>
      <c r="F768" s="75" t="s">
        <v>26</v>
      </c>
      <c r="G768" s="61">
        <f>G769</f>
        <v>2197500</v>
      </c>
      <c r="H768" s="51">
        <f>H769</f>
        <v>2197500</v>
      </c>
      <c r="I768" s="28"/>
      <c r="J768" s="28"/>
      <c r="K768" s="10"/>
      <c r="L768" s="46"/>
      <c r="M768" s="61">
        <f>M769</f>
        <v>2197500</v>
      </c>
      <c r="N768" s="52">
        <f>N769</f>
        <v>764603.89</v>
      </c>
      <c r="O768" s="50">
        <f t="shared" si="123"/>
        <v>2197500</v>
      </c>
      <c r="P768" s="29">
        <f t="shared" si="123"/>
        <v>160000</v>
      </c>
      <c r="Q768" s="47">
        <f t="shared" si="123"/>
        <v>0</v>
      </c>
      <c r="R768" s="102">
        <f t="shared" si="112"/>
        <v>34.79426120591582</v>
      </c>
    </row>
    <row r="769" spans="1:18" ht="25.5" customHeight="1" outlineLevel="6" thickBot="1">
      <c r="A769" s="33" t="s">
        <v>5</v>
      </c>
      <c r="B769" s="34" t="s">
        <v>466</v>
      </c>
      <c r="C769" s="34" t="s">
        <v>115</v>
      </c>
      <c r="D769" s="34" t="s">
        <v>77</v>
      </c>
      <c r="E769" s="34" t="s">
        <v>4</v>
      </c>
      <c r="F769" s="77" t="s">
        <v>6</v>
      </c>
      <c r="G769" s="84">
        <v>2197500</v>
      </c>
      <c r="H769" s="82">
        <v>2197500</v>
      </c>
      <c r="I769" s="35"/>
      <c r="J769" s="35"/>
      <c r="K769" s="36"/>
      <c r="L769" s="64"/>
      <c r="M769" s="68">
        <f>K769+J769+I769+H769+L769</f>
        <v>2197500</v>
      </c>
      <c r="N769" s="90">
        <v>764603.89</v>
      </c>
      <c r="O769" s="65">
        <v>2197500</v>
      </c>
      <c r="P769" s="37">
        <v>160000</v>
      </c>
      <c r="Q769" s="48">
        <v>0</v>
      </c>
      <c r="R769" s="102">
        <f t="shared" si="112"/>
        <v>34.79426120591582</v>
      </c>
    </row>
    <row r="770" spans="1:18" ht="1.5" customHeight="1" hidden="1" outlineLevel="1" thickBot="1">
      <c r="A770" s="22" t="s">
        <v>7</v>
      </c>
      <c r="B770" s="23" t="s">
        <v>466</v>
      </c>
      <c r="C770" s="23" t="s">
        <v>8</v>
      </c>
      <c r="D770" s="23" t="s">
        <v>15</v>
      </c>
      <c r="E770" s="23" t="s">
        <v>15</v>
      </c>
      <c r="F770" s="74" t="s">
        <v>15</v>
      </c>
      <c r="G770" s="94"/>
      <c r="H770" s="95"/>
      <c r="I770" s="24"/>
      <c r="J770" s="24"/>
      <c r="K770" s="25"/>
      <c r="L770" s="62"/>
      <c r="M770" s="67">
        <f aca="true" t="shared" si="124" ref="M770:Q772">M771</f>
        <v>0</v>
      </c>
      <c r="N770" s="85"/>
      <c r="O770" s="49">
        <f t="shared" si="124"/>
        <v>0</v>
      </c>
      <c r="P770" s="26">
        <f t="shared" si="124"/>
        <v>36208770</v>
      </c>
      <c r="Q770" s="53">
        <f t="shared" si="124"/>
        <v>79636030</v>
      </c>
      <c r="R770" s="102" t="e">
        <f t="shared" si="112"/>
        <v>#DIV/0!</v>
      </c>
    </row>
    <row r="771" spans="1:18" ht="15.75" hidden="1" outlineLevel="2" thickBot="1">
      <c r="A771" s="7" t="s">
        <v>9</v>
      </c>
      <c r="B771" s="27" t="s">
        <v>466</v>
      </c>
      <c r="C771" s="27" t="s">
        <v>8</v>
      </c>
      <c r="D771" s="27" t="s">
        <v>8</v>
      </c>
      <c r="E771" s="27" t="s">
        <v>15</v>
      </c>
      <c r="F771" s="75" t="s">
        <v>15</v>
      </c>
      <c r="G771" s="83"/>
      <c r="H771" s="79"/>
      <c r="I771" s="28"/>
      <c r="J771" s="28"/>
      <c r="K771" s="10"/>
      <c r="L771" s="46"/>
      <c r="M771" s="61">
        <f t="shared" si="124"/>
        <v>0</v>
      </c>
      <c r="N771" s="86"/>
      <c r="O771" s="50">
        <f t="shared" si="124"/>
        <v>0</v>
      </c>
      <c r="P771" s="29">
        <f t="shared" si="124"/>
        <v>36208770</v>
      </c>
      <c r="Q771" s="47">
        <f t="shared" si="124"/>
        <v>79636030</v>
      </c>
      <c r="R771" s="102" t="e">
        <f t="shared" si="112"/>
        <v>#DIV/0!</v>
      </c>
    </row>
    <row r="772" spans="1:18" ht="15.75" hidden="1" outlineLevel="3" thickBot="1">
      <c r="A772" s="7" t="s">
        <v>10</v>
      </c>
      <c r="B772" s="27" t="s">
        <v>466</v>
      </c>
      <c r="C772" s="27" t="s">
        <v>8</v>
      </c>
      <c r="D772" s="27" t="s">
        <v>8</v>
      </c>
      <c r="E772" s="27" t="s">
        <v>11</v>
      </c>
      <c r="F772" s="75" t="s">
        <v>15</v>
      </c>
      <c r="G772" s="83"/>
      <c r="H772" s="79"/>
      <c r="I772" s="28"/>
      <c r="J772" s="28"/>
      <c r="K772" s="10"/>
      <c r="L772" s="46"/>
      <c r="M772" s="61">
        <f t="shared" si="124"/>
        <v>0</v>
      </c>
      <c r="N772" s="86"/>
      <c r="O772" s="50">
        <f t="shared" si="124"/>
        <v>0</v>
      </c>
      <c r="P772" s="29">
        <f t="shared" si="124"/>
        <v>36208770</v>
      </c>
      <c r="Q772" s="47">
        <f t="shared" si="124"/>
        <v>79636030</v>
      </c>
      <c r="R772" s="102" t="e">
        <f t="shared" si="112"/>
        <v>#DIV/0!</v>
      </c>
    </row>
    <row r="773" spans="1:18" ht="26.25" hidden="1" outlineLevel="6" thickBot="1">
      <c r="A773" s="33" t="s">
        <v>12</v>
      </c>
      <c r="B773" s="34" t="s">
        <v>466</v>
      </c>
      <c r="C773" s="34" t="s">
        <v>8</v>
      </c>
      <c r="D773" s="34" t="s">
        <v>8</v>
      </c>
      <c r="E773" s="34" t="s">
        <v>11</v>
      </c>
      <c r="F773" s="77" t="s">
        <v>13</v>
      </c>
      <c r="G773" s="84"/>
      <c r="H773" s="82"/>
      <c r="I773" s="35"/>
      <c r="J773" s="35"/>
      <c r="K773" s="36"/>
      <c r="L773" s="64"/>
      <c r="M773" s="68">
        <v>0</v>
      </c>
      <c r="N773" s="90"/>
      <c r="O773" s="65">
        <v>0</v>
      </c>
      <c r="P773" s="37">
        <v>36208770</v>
      </c>
      <c r="Q773" s="48">
        <v>79636030</v>
      </c>
      <c r="R773" s="106" t="e">
        <f t="shared" si="112"/>
        <v>#DIV/0!</v>
      </c>
    </row>
    <row r="774" spans="1:18" ht="15.75" collapsed="1" thickBot="1">
      <c r="A774" s="164" t="s">
        <v>14</v>
      </c>
      <c r="B774" s="164"/>
      <c r="C774" s="164"/>
      <c r="D774" s="164"/>
      <c r="E774" s="164"/>
      <c r="F774" s="164"/>
      <c r="G774" s="72">
        <f>G10+G437+G459+G747</f>
        <v>594106644.14</v>
      </c>
      <c r="H774" s="72">
        <f>H10+H437+H459+H747</f>
        <v>594106644.14</v>
      </c>
      <c r="I774" s="38"/>
      <c r="J774" s="38" t="s">
        <v>15</v>
      </c>
      <c r="K774" s="13">
        <f aca="true" t="shared" si="125" ref="K774:Q774">K10+K437+K459+K747</f>
        <v>73139600</v>
      </c>
      <c r="L774" s="73">
        <f t="shared" si="125"/>
        <v>6603859</v>
      </c>
      <c r="M774" s="72">
        <f t="shared" si="125"/>
        <v>735342346.39</v>
      </c>
      <c r="N774" s="91">
        <f t="shared" si="125"/>
        <v>203008432.39</v>
      </c>
      <c r="O774" s="40">
        <f t="shared" si="125"/>
        <v>747215794.91</v>
      </c>
      <c r="P774" s="40">
        <f t="shared" si="125"/>
        <v>625776521.8299999</v>
      </c>
      <c r="Q774" s="101">
        <f t="shared" si="125"/>
        <v>686689374.89</v>
      </c>
      <c r="R774" s="107">
        <f t="shared" si="112"/>
        <v>27.60733600976808</v>
      </c>
    </row>
    <row r="775" spans="1:18" ht="15">
      <c r="A775" s="41"/>
      <c r="B775" s="41"/>
      <c r="C775" s="41"/>
      <c r="D775" s="41"/>
      <c r="E775" s="41"/>
      <c r="F775" s="41"/>
      <c r="G775" s="41"/>
      <c r="H775" s="41"/>
      <c r="I775" s="41"/>
      <c r="J775" s="41"/>
      <c r="K775" s="41"/>
      <c r="L775" s="41"/>
      <c r="M775" s="41"/>
      <c r="N775" s="41"/>
      <c r="O775" s="41"/>
      <c r="P775" s="41"/>
      <c r="Q775" s="41"/>
      <c r="R775" s="41"/>
    </row>
    <row r="776" spans="1:18" ht="15">
      <c r="A776" s="165"/>
      <c r="B776" s="165"/>
      <c r="C776" s="165"/>
      <c r="D776" s="165"/>
      <c r="E776" s="165"/>
      <c r="F776" s="165"/>
      <c r="G776" s="165"/>
      <c r="H776" s="165"/>
      <c r="I776" s="165"/>
      <c r="J776" s="165"/>
      <c r="K776" s="165"/>
      <c r="L776" s="165"/>
      <c r="M776" s="165"/>
      <c r="N776" s="165"/>
      <c r="O776" s="165"/>
      <c r="P776" s="165"/>
      <c r="Q776" s="165"/>
      <c r="R776" s="97"/>
    </row>
    <row r="777" spans="1:18" ht="15">
      <c r="A777" s="42"/>
      <c r="B777" s="42"/>
      <c r="C777" s="42"/>
      <c r="D777" s="42"/>
      <c r="E777" s="42"/>
      <c r="F777" s="42"/>
      <c r="G777" s="42"/>
      <c r="H777" s="43">
        <v>594106644.14</v>
      </c>
      <c r="I777" s="43">
        <v>1490000</v>
      </c>
      <c r="J777" s="43">
        <v>53222576.37</v>
      </c>
      <c r="K777" s="43"/>
      <c r="L777" s="43"/>
      <c r="M777" s="43" t="s">
        <v>15</v>
      </c>
      <c r="N777" s="43"/>
      <c r="O777" s="44">
        <v>688902328.51</v>
      </c>
      <c r="P777" s="44" t="s">
        <v>15</v>
      </c>
      <c r="Q777" s="44" t="s">
        <v>15</v>
      </c>
      <c r="R777" s="44"/>
    </row>
    <row r="778" spans="1:18" ht="15">
      <c r="A778" s="42"/>
      <c r="B778" s="42"/>
      <c r="C778" s="42"/>
      <c r="D778" s="42"/>
      <c r="E778" s="42"/>
      <c r="F778" s="42"/>
      <c r="G778" s="42"/>
      <c r="H778" s="42"/>
      <c r="I778" s="42"/>
      <c r="J778" s="42"/>
      <c r="K778" s="42"/>
      <c r="L778" s="42"/>
      <c r="M778" s="43" t="s">
        <v>15</v>
      </c>
      <c r="N778" s="43"/>
      <c r="O778" s="42"/>
      <c r="P778" s="42"/>
      <c r="Q778" s="42"/>
      <c r="R778" s="42"/>
    </row>
    <row r="779" spans="1:18" ht="15.75">
      <c r="A779" s="8" t="s">
        <v>387</v>
      </c>
      <c r="B779" s="8"/>
      <c r="C779" s="9"/>
      <c r="D779" s="9" t="s">
        <v>388</v>
      </c>
      <c r="E779" s="9"/>
      <c r="F779" s="42"/>
      <c r="G779" s="42"/>
      <c r="H779" s="42"/>
      <c r="I779" s="42"/>
      <c r="J779" s="42"/>
      <c r="K779" s="42"/>
      <c r="L779" s="42"/>
      <c r="M779" s="42"/>
      <c r="N779" s="42"/>
      <c r="O779" s="42"/>
      <c r="P779" s="42"/>
      <c r="Q779" s="42"/>
      <c r="R779" s="42"/>
    </row>
    <row r="780" spans="1:18" ht="15">
      <c r="A780" s="42"/>
      <c r="B780" s="42"/>
      <c r="C780" s="42"/>
      <c r="D780" s="42"/>
      <c r="E780" s="42"/>
      <c r="F780" s="42"/>
      <c r="G780" s="42"/>
      <c r="H780" s="42"/>
      <c r="I780" s="42"/>
      <c r="J780" s="42"/>
      <c r="K780" s="42"/>
      <c r="L780" s="42"/>
      <c r="M780" s="42"/>
      <c r="N780" s="42"/>
      <c r="O780" s="42"/>
      <c r="P780" s="42"/>
      <c r="Q780" s="42"/>
      <c r="R780" s="42"/>
    </row>
    <row r="781" spans="1:18" ht="15">
      <c r="A781" s="42"/>
      <c r="B781" s="42"/>
      <c r="C781" s="42"/>
      <c r="D781" s="42"/>
      <c r="E781" s="42"/>
      <c r="F781" s="42"/>
      <c r="G781" s="42"/>
      <c r="H781" s="42"/>
      <c r="I781" s="42"/>
      <c r="J781" s="42"/>
      <c r="K781" s="42"/>
      <c r="L781" s="42"/>
      <c r="M781" s="42"/>
      <c r="N781" s="42"/>
      <c r="O781" s="42"/>
      <c r="P781" s="42"/>
      <c r="Q781" s="42"/>
      <c r="R781" s="42"/>
    </row>
  </sheetData>
  <sheetProtection/>
  <mergeCells count="5">
    <mergeCell ref="F3:O3"/>
    <mergeCell ref="A6:O6"/>
    <mergeCell ref="A7:N7"/>
    <mergeCell ref="A774:F774"/>
    <mergeCell ref="A776:Q77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66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X933"/>
  <sheetViews>
    <sheetView tabSelected="1" view="pageBreakPreview" zoomScale="60" workbookViewId="0" topLeftCell="A1">
      <selection activeCell="A11" sqref="A11"/>
    </sheetView>
  </sheetViews>
  <sheetFormatPr defaultColWidth="9.140625" defaultRowHeight="15" outlineLevelRow="6"/>
  <cols>
    <col min="1" max="1" width="40.00390625" style="108" customWidth="1"/>
    <col min="2" max="2" width="6.7109375" style="108" customWidth="1"/>
    <col min="3" max="3" width="7.421875" style="108" customWidth="1"/>
    <col min="4" max="4" width="6.57421875" style="108" customWidth="1"/>
    <col min="5" max="5" width="4.7109375" style="108" customWidth="1"/>
    <col min="6" max="6" width="4.8515625" style="108" customWidth="1"/>
    <col min="7" max="7" width="9.7109375" style="108" customWidth="1"/>
    <col min="8" max="8" width="5.421875" style="108" customWidth="1"/>
    <col min="9" max="9" width="13.8515625" style="108" bestFit="1" customWidth="1"/>
    <col min="10" max="10" width="11.7109375" style="108" hidden="1" customWidth="1"/>
    <col min="11" max="11" width="12.7109375" style="108" hidden="1" customWidth="1"/>
    <col min="12" max="13" width="13.421875" style="108" hidden="1" customWidth="1"/>
    <col min="14" max="14" width="11.7109375" style="3" hidden="1" customWidth="1"/>
    <col min="15" max="16" width="14.28125" style="108" customWidth="1"/>
    <col min="17" max="18" width="13.140625" style="108" hidden="1" customWidth="1"/>
    <col min="19" max="19" width="13.140625" style="108" customWidth="1"/>
    <col min="20" max="20" width="20.140625" style="108" customWidth="1"/>
    <col min="21" max="21" width="17.57421875" style="108" customWidth="1"/>
    <col min="22" max="16384" width="9.140625" style="108" customWidth="1"/>
  </cols>
  <sheetData>
    <row r="2" spans="4:19" ht="121.5" customHeight="1">
      <c r="D2" s="145"/>
      <c r="E2" s="146"/>
      <c r="F2" s="146"/>
      <c r="G2" s="146"/>
      <c r="H2" s="160" t="s">
        <v>527</v>
      </c>
      <c r="I2" s="161"/>
      <c r="J2" s="161"/>
      <c r="K2" s="161"/>
      <c r="L2" s="161"/>
      <c r="M2" s="161"/>
      <c r="N2" s="161"/>
      <c r="O2" s="161"/>
      <c r="P2" s="161"/>
      <c r="Q2" s="146"/>
      <c r="R2" s="146"/>
      <c r="S2" s="146"/>
    </row>
    <row r="4" spans="1:19" ht="83.25" customHeight="1">
      <c r="A4" s="162" t="s">
        <v>528</v>
      </c>
      <c r="B4" s="162"/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96"/>
    </row>
    <row r="6" spans="15:16" ht="15.75" thickBot="1">
      <c r="O6" s="1" t="s">
        <v>15</v>
      </c>
      <c r="P6" s="1"/>
    </row>
    <row r="7" spans="1:19" ht="209.25" customHeight="1" thickBot="1">
      <c r="A7" s="16" t="s">
        <v>50</v>
      </c>
      <c r="B7" s="17" t="s">
        <v>503</v>
      </c>
      <c r="C7" s="17" t="s">
        <v>504</v>
      </c>
      <c r="D7" s="17" t="s">
        <v>55</v>
      </c>
      <c r="E7" s="18" t="s">
        <v>51</v>
      </c>
      <c r="F7" s="17" t="s">
        <v>52</v>
      </c>
      <c r="G7" s="18" t="s">
        <v>53</v>
      </c>
      <c r="H7" s="17" t="s">
        <v>54</v>
      </c>
      <c r="I7" s="17" t="s">
        <v>502</v>
      </c>
      <c r="J7" s="20" t="s">
        <v>60</v>
      </c>
      <c r="K7" s="20" t="s">
        <v>58</v>
      </c>
      <c r="L7" s="21" t="s">
        <v>505</v>
      </c>
      <c r="M7" s="21" t="s">
        <v>506</v>
      </c>
      <c r="N7" s="113" t="s">
        <v>507</v>
      </c>
      <c r="O7" s="70" t="s">
        <v>496</v>
      </c>
      <c r="P7" s="70" t="s">
        <v>526</v>
      </c>
      <c r="Q7" s="114" t="s">
        <v>71</v>
      </c>
      <c r="R7" s="115" t="s">
        <v>72</v>
      </c>
      <c r="S7" s="98" t="s">
        <v>497</v>
      </c>
    </row>
    <row r="8" spans="1:19" ht="28.5" customHeight="1" hidden="1">
      <c r="A8" s="116"/>
      <c r="B8" s="117"/>
      <c r="C8" s="117"/>
      <c r="D8" s="117"/>
      <c r="E8" s="117"/>
      <c r="F8" s="117"/>
      <c r="G8" s="117"/>
      <c r="H8" s="117"/>
      <c r="I8" s="117"/>
      <c r="J8" s="118"/>
      <c r="K8" s="118"/>
      <c r="L8" s="119">
        <f>L9+L549</f>
        <v>63352872.99999999</v>
      </c>
      <c r="M8" s="119"/>
      <c r="N8" s="120"/>
      <c r="O8" s="121">
        <f>O9+O549</f>
        <v>335486057.25</v>
      </c>
      <c r="P8" s="142"/>
      <c r="Q8" s="122">
        <f>Q9+Q549</f>
        <v>194370390</v>
      </c>
      <c r="R8" s="119">
        <f>R9+R549</f>
        <v>202286430</v>
      </c>
      <c r="S8" s="142"/>
    </row>
    <row r="9" spans="1:21" ht="69" customHeight="1">
      <c r="A9" s="123" t="s">
        <v>508</v>
      </c>
      <c r="B9" s="27" t="s">
        <v>77</v>
      </c>
      <c r="C9" s="124"/>
      <c r="D9" s="124"/>
      <c r="E9" s="124"/>
      <c r="F9" s="124"/>
      <c r="G9" s="124"/>
      <c r="H9" s="124"/>
      <c r="I9" s="147">
        <f>I10+I425+I459+I486+I498+I508+I516+I523+I536+I543</f>
        <v>208522026</v>
      </c>
      <c r="J9" s="148"/>
      <c r="K9" s="148"/>
      <c r="L9" s="149">
        <f>L10+L425+L459+L486+L498+L508+L516+L523+L536</f>
        <v>63730228.39999999</v>
      </c>
      <c r="M9" s="149"/>
      <c r="N9" s="150"/>
      <c r="O9" s="147">
        <f>O10+O425+O459+O486+O498+O508+O516+O523+O536+O543</f>
        <v>321773022.55</v>
      </c>
      <c r="P9" s="147">
        <f>P10+P425+P459+P486+P498+P508+P516+P523+P536+P543</f>
        <v>109588596</v>
      </c>
      <c r="Q9" s="151">
        <f>Q10+Q425+Q459+Q486+Q498+Q508+Q516+Q523+Q536</f>
        <v>183910390</v>
      </c>
      <c r="R9" s="152">
        <f>R10+R425+R459+R486+R498+R508+R516+R523+R536</f>
        <v>191826430</v>
      </c>
      <c r="S9" s="155">
        <f>P9/O9*100</f>
        <v>34.05773272461682</v>
      </c>
      <c r="T9" s="112"/>
      <c r="U9" s="112"/>
    </row>
    <row r="10" spans="1:19" ht="42.75" customHeight="1">
      <c r="A10" s="123" t="s">
        <v>509</v>
      </c>
      <c r="B10" s="27" t="s">
        <v>77</v>
      </c>
      <c r="C10" s="27" t="s">
        <v>77</v>
      </c>
      <c r="D10" s="124"/>
      <c r="E10" s="124"/>
      <c r="F10" s="124"/>
      <c r="G10" s="124"/>
      <c r="H10" s="124"/>
      <c r="I10" s="153">
        <f>I11</f>
        <v>186200936</v>
      </c>
      <c r="J10" s="148"/>
      <c r="K10" s="148"/>
      <c r="L10" s="149">
        <f>L11</f>
        <v>61651242.4</v>
      </c>
      <c r="M10" s="149"/>
      <c r="N10" s="150"/>
      <c r="O10" s="153">
        <f>O11</f>
        <v>280754589.55</v>
      </c>
      <c r="P10" s="153">
        <f>P11</f>
        <v>92425389.38</v>
      </c>
      <c r="Q10" s="151">
        <f>Q11</f>
        <v>153288898</v>
      </c>
      <c r="R10" s="152">
        <f>R11</f>
        <v>157424538</v>
      </c>
      <c r="S10" s="155">
        <f aca="true" t="shared" si="0" ref="S10:S73">P10/O10*100</f>
        <v>32.92034852507364</v>
      </c>
    </row>
    <row r="11" spans="1:19" ht="25.5">
      <c r="A11" s="7" t="s">
        <v>73</v>
      </c>
      <c r="B11" s="27" t="s">
        <v>77</v>
      </c>
      <c r="C11" s="27" t="s">
        <v>77</v>
      </c>
      <c r="D11" s="27" t="s">
        <v>74</v>
      </c>
      <c r="E11" s="27"/>
      <c r="F11" s="27"/>
      <c r="G11" s="27"/>
      <c r="H11" s="27"/>
      <c r="I11" s="61">
        <f>I12+I130+I191+I274+I311+I343+I353+I408+I267</f>
        <v>186200936</v>
      </c>
      <c r="J11" s="28"/>
      <c r="K11" s="28"/>
      <c r="L11" s="29">
        <f>L12+L130+L191+L274+L311+L343+L353+L408+L267</f>
        <v>61651242.4</v>
      </c>
      <c r="M11" s="29"/>
      <c r="N11" s="46"/>
      <c r="O11" s="61">
        <f>O12+O130+O191+O274+O311+O343+O353+O408+O267</f>
        <v>280754589.55</v>
      </c>
      <c r="P11" s="61">
        <f>P12+P130+P191+P274+P311+P343+P353+P408+P267</f>
        <v>92425389.38</v>
      </c>
      <c r="Q11" s="50">
        <f>Q12+Q130+Q191+Q274+Q311+Q343+Q353+Q408+Q267</f>
        <v>153288898</v>
      </c>
      <c r="R11" s="47">
        <f>R12+R130+R191+R274+R311+R343+R353+R408+R267</f>
        <v>157424538</v>
      </c>
      <c r="S11" s="155">
        <f t="shared" si="0"/>
        <v>32.92034852507364</v>
      </c>
    </row>
    <row r="12" spans="1:19" ht="15" outlineLevel="1">
      <c r="A12" s="7" t="s">
        <v>76</v>
      </c>
      <c r="B12" s="27" t="s">
        <v>77</v>
      </c>
      <c r="C12" s="27" t="s">
        <v>77</v>
      </c>
      <c r="D12" s="27" t="s">
        <v>74</v>
      </c>
      <c r="E12" s="27" t="s">
        <v>77</v>
      </c>
      <c r="F12" s="27"/>
      <c r="G12" s="27"/>
      <c r="H12" s="27"/>
      <c r="I12" s="61">
        <f>I32+I76</f>
        <v>32339800</v>
      </c>
      <c r="J12" s="28"/>
      <c r="K12" s="28" t="s">
        <v>15</v>
      </c>
      <c r="L12" s="29">
        <f>L32+L76</f>
        <v>724404</v>
      </c>
      <c r="M12" s="29"/>
      <c r="N12" s="46"/>
      <c r="O12" s="61">
        <f>O32+O76</f>
        <v>34922559.85</v>
      </c>
      <c r="P12" s="61">
        <f>P32+P76</f>
        <v>7736423.83</v>
      </c>
      <c r="Q12" s="50">
        <f>Q32+Q76</f>
        <v>31973600</v>
      </c>
      <c r="R12" s="47">
        <f>R32+R76</f>
        <v>31948500</v>
      </c>
      <c r="S12" s="155">
        <f t="shared" si="0"/>
        <v>22.153083460174813</v>
      </c>
    </row>
    <row r="13" spans="1:19" ht="25.5" hidden="1" outlineLevel="1">
      <c r="A13" s="7" t="s">
        <v>510</v>
      </c>
      <c r="B13" s="27" t="s">
        <v>8</v>
      </c>
      <c r="C13" s="27" t="s">
        <v>75</v>
      </c>
      <c r="D13" s="27"/>
      <c r="E13" s="27"/>
      <c r="F13" s="27"/>
      <c r="G13" s="27"/>
      <c r="H13" s="27"/>
      <c r="I13" s="61"/>
      <c r="J13" s="28"/>
      <c r="K13" s="28"/>
      <c r="L13" s="29"/>
      <c r="M13" s="29"/>
      <c r="N13" s="46"/>
      <c r="O13" s="61"/>
      <c r="P13" s="61"/>
      <c r="Q13" s="50"/>
      <c r="R13" s="47"/>
      <c r="S13" s="155" t="e">
        <f t="shared" si="0"/>
        <v>#DIV/0!</v>
      </c>
    </row>
    <row r="14" spans="1:19" ht="63.75" hidden="1" outlineLevel="2">
      <c r="A14" s="7" t="s">
        <v>78</v>
      </c>
      <c r="B14" s="27" t="s">
        <v>8</v>
      </c>
      <c r="C14" s="27" t="s">
        <v>75</v>
      </c>
      <c r="D14" s="27" t="s">
        <v>74</v>
      </c>
      <c r="E14" s="27" t="s">
        <v>77</v>
      </c>
      <c r="F14" s="27" t="s">
        <v>79</v>
      </c>
      <c r="G14" s="27"/>
      <c r="H14" s="27"/>
      <c r="I14" s="61">
        <f>I15</f>
        <v>7248</v>
      </c>
      <c r="J14" s="28"/>
      <c r="K14" s="28"/>
      <c r="L14" s="29">
        <f>L15</f>
        <v>0</v>
      </c>
      <c r="M14" s="29"/>
      <c r="N14" s="46"/>
      <c r="O14" s="61">
        <f>O15</f>
        <v>7248</v>
      </c>
      <c r="P14" s="61">
        <f>P15</f>
        <v>0</v>
      </c>
      <c r="Q14" s="50">
        <f>Q15</f>
        <v>3753100</v>
      </c>
      <c r="R14" s="47">
        <f>R15</f>
        <v>3753100</v>
      </c>
      <c r="S14" s="155">
        <f t="shared" si="0"/>
        <v>0</v>
      </c>
    </row>
    <row r="15" spans="1:19" ht="63.75" hidden="1" outlineLevel="3">
      <c r="A15" s="7" t="s">
        <v>80</v>
      </c>
      <c r="B15" s="27" t="s">
        <v>8</v>
      </c>
      <c r="C15" s="27" t="s">
        <v>75</v>
      </c>
      <c r="D15" s="27" t="s">
        <v>74</v>
      </c>
      <c r="E15" s="27" t="s">
        <v>77</v>
      </c>
      <c r="F15" s="27" t="s">
        <v>79</v>
      </c>
      <c r="G15" s="27" t="s">
        <v>81</v>
      </c>
      <c r="H15" s="27"/>
      <c r="I15" s="61">
        <f>I16+I26</f>
        <v>7248</v>
      </c>
      <c r="J15" s="28"/>
      <c r="K15" s="28"/>
      <c r="L15" s="29">
        <f>L16+L26</f>
        <v>0</v>
      </c>
      <c r="M15" s="29"/>
      <c r="N15" s="46"/>
      <c r="O15" s="61">
        <f>O16+O26</f>
        <v>7248</v>
      </c>
      <c r="P15" s="61">
        <f>P16+P26</f>
        <v>0</v>
      </c>
      <c r="Q15" s="50">
        <f>Q16+Q26</f>
        <v>3753100</v>
      </c>
      <c r="R15" s="47">
        <f>R16+R26</f>
        <v>3753100</v>
      </c>
      <c r="S15" s="155">
        <f t="shared" si="0"/>
        <v>0</v>
      </c>
    </row>
    <row r="16" spans="1:19" ht="15" hidden="1" outlineLevel="4">
      <c r="A16" s="7" t="s">
        <v>82</v>
      </c>
      <c r="B16" s="27" t="s">
        <v>8</v>
      </c>
      <c r="C16" s="27" t="s">
        <v>75</v>
      </c>
      <c r="D16" s="27" t="s">
        <v>74</v>
      </c>
      <c r="E16" s="27" t="s">
        <v>77</v>
      </c>
      <c r="F16" s="27" t="s">
        <v>79</v>
      </c>
      <c r="G16" s="27" t="s">
        <v>83</v>
      </c>
      <c r="H16" s="27"/>
      <c r="I16" s="61">
        <f>I17+I20+I23</f>
        <v>5436</v>
      </c>
      <c r="J16" s="28"/>
      <c r="K16" s="28"/>
      <c r="L16" s="29">
        <f>L17+L20+L23</f>
        <v>0</v>
      </c>
      <c r="M16" s="29"/>
      <c r="N16" s="46"/>
      <c r="O16" s="61">
        <f>O17+O20+O23</f>
        <v>5436</v>
      </c>
      <c r="P16" s="61">
        <f>P17+P20+P23</f>
        <v>0</v>
      </c>
      <c r="Q16" s="50">
        <f>Q17+Q20+Q23</f>
        <v>2042700</v>
      </c>
      <c r="R16" s="47">
        <f>R17+R20+R23</f>
        <v>2042700</v>
      </c>
      <c r="S16" s="155">
        <f t="shared" si="0"/>
        <v>0</v>
      </c>
    </row>
    <row r="17" spans="1:19" ht="51" hidden="1" outlineLevel="4">
      <c r="A17" s="30" t="s">
        <v>42</v>
      </c>
      <c r="B17" s="27" t="s">
        <v>8</v>
      </c>
      <c r="C17" s="27" t="s">
        <v>75</v>
      </c>
      <c r="D17" s="27"/>
      <c r="E17" s="27"/>
      <c r="F17" s="27"/>
      <c r="G17" s="27"/>
      <c r="H17" s="27" t="s">
        <v>16</v>
      </c>
      <c r="I17" s="61">
        <f>I18+I19</f>
        <v>1812</v>
      </c>
      <c r="J17" s="28"/>
      <c r="K17" s="28"/>
      <c r="L17" s="29">
        <f>L18+L19</f>
        <v>0</v>
      </c>
      <c r="M17" s="29"/>
      <c r="N17" s="46"/>
      <c r="O17" s="61">
        <f>O18+O19</f>
        <v>1812</v>
      </c>
      <c r="P17" s="61">
        <f>P18+P19</f>
        <v>0</v>
      </c>
      <c r="Q17" s="50">
        <f>Q18+Q19</f>
        <v>1338300</v>
      </c>
      <c r="R17" s="47">
        <f>R18+R19</f>
        <v>1338300</v>
      </c>
      <c r="S17" s="155">
        <f t="shared" si="0"/>
        <v>0</v>
      </c>
    </row>
    <row r="18" spans="1:19" ht="25.5" hidden="1" outlineLevel="6">
      <c r="A18" s="7" t="s">
        <v>84</v>
      </c>
      <c r="B18" s="27" t="s">
        <v>8</v>
      </c>
      <c r="C18" s="27" t="s">
        <v>75</v>
      </c>
      <c r="D18" s="27" t="s">
        <v>74</v>
      </c>
      <c r="E18" s="27" t="s">
        <v>77</v>
      </c>
      <c r="F18" s="27" t="s">
        <v>79</v>
      </c>
      <c r="G18" s="27" t="s">
        <v>83</v>
      </c>
      <c r="H18" s="27" t="s">
        <v>85</v>
      </c>
      <c r="I18" s="61">
        <f>F18+E18+D18+C18</f>
        <v>906</v>
      </c>
      <c r="J18" s="28"/>
      <c r="K18" s="28"/>
      <c r="L18" s="29"/>
      <c r="M18" s="29"/>
      <c r="N18" s="46"/>
      <c r="O18" s="61">
        <f>L18+K18+J18+I18</f>
        <v>906</v>
      </c>
      <c r="P18" s="61">
        <f>M18+L18+K18+J18</f>
        <v>0</v>
      </c>
      <c r="Q18" s="50">
        <v>1280900</v>
      </c>
      <c r="R18" s="47">
        <v>1280900</v>
      </c>
      <c r="S18" s="155">
        <f t="shared" si="0"/>
        <v>0</v>
      </c>
    </row>
    <row r="19" spans="1:19" ht="25.5" hidden="1" outlineLevel="6">
      <c r="A19" s="7" t="s">
        <v>86</v>
      </c>
      <c r="B19" s="27" t="s">
        <v>8</v>
      </c>
      <c r="C19" s="27" t="s">
        <v>75</v>
      </c>
      <c r="D19" s="27" t="s">
        <v>74</v>
      </c>
      <c r="E19" s="27" t="s">
        <v>77</v>
      </c>
      <c r="F19" s="27" t="s">
        <v>79</v>
      </c>
      <c r="G19" s="27" t="s">
        <v>83</v>
      </c>
      <c r="H19" s="27" t="s">
        <v>87</v>
      </c>
      <c r="I19" s="61">
        <f>F19+E19+D19+C19</f>
        <v>906</v>
      </c>
      <c r="J19" s="28"/>
      <c r="K19" s="28"/>
      <c r="L19" s="29"/>
      <c r="M19" s="29"/>
      <c r="N19" s="46"/>
      <c r="O19" s="61">
        <f>L19+K19+J19+I19</f>
        <v>906</v>
      </c>
      <c r="P19" s="61">
        <f>M19+L19+K19+J19</f>
        <v>0</v>
      </c>
      <c r="Q19" s="50">
        <v>57400</v>
      </c>
      <c r="R19" s="47">
        <v>57400</v>
      </c>
      <c r="S19" s="155">
        <f t="shared" si="0"/>
        <v>0</v>
      </c>
    </row>
    <row r="20" spans="1:19" ht="25.5" hidden="1" outlineLevel="6">
      <c r="A20" s="31" t="s">
        <v>43</v>
      </c>
      <c r="B20" s="27" t="s">
        <v>8</v>
      </c>
      <c r="C20" s="27" t="s">
        <v>75</v>
      </c>
      <c r="D20" s="27" t="s">
        <v>74</v>
      </c>
      <c r="E20" s="27" t="s">
        <v>77</v>
      </c>
      <c r="F20" s="27" t="s">
        <v>79</v>
      </c>
      <c r="G20" s="27" t="s">
        <v>83</v>
      </c>
      <c r="H20" s="27" t="s">
        <v>17</v>
      </c>
      <c r="I20" s="61">
        <f>I21+I22</f>
        <v>1812</v>
      </c>
      <c r="J20" s="28"/>
      <c r="K20" s="28"/>
      <c r="L20" s="29">
        <f>L21+L22</f>
        <v>0</v>
      </c>
      <c r="M20" s="29"/>
      <c r="N20" s="46"/>
      <c r="O20" s="61">
        <f>O21+O22</f>
        <v>1812</v>
      </c>
      <c r="P20" s="61">
        <f>P21+P22</f>
        <v>0</v>
      </c>
      <c r="Q20" s="50">
        <f>Q21+Q22</f>
        <v>697900</v>
      </c>
      <c r="R20" s="47">
        <f>R21+R22</f>
        <v>697900</v>
      </c>
      <c r="S20" s="155">
        <f t="shared" si="0"/>
        <v>0</v>
      </c>
    </row>
    <row r="21" spans="1:19" ht="25.5" hidden="1" outlineLevel="6">
      <c r="A21" s="31" t="s">
        <v>44</v>
      </c>
      <c r="B21" s="27" t="s">
        <v>8</v>
      </c>
      <c r="C21" s="27" t="s">
        <v>75</v>
      </c>
      <c r="D21" s="27" t="s">
        <v>74</v>
      </c>
      <c r="E21" s="27" t="s">
        <v>77</v>
      </c>
      <c r="F21" s="27" t="s">
        <v>79</v>
      </c>
      <c r="G21" s="27" t="s">
        <v>83</v>
      </c>
      <c r="H21" s="27" t="s">
        <v>167</v>
      </c>
      <c r="I21" s="61">
        <f>F21+E21+D21+C21</f>
        <v>906</v>
      </c>
      <c r="J21" s="28"/>
      <c r="K21" s="28"/>
      <c r="L21" s="29">
        <v>776900</v>
      </c>
      <c r="M21" s="29"/>
      <c r="N21" s="46"/>
      <c r="O21" s="61">
        <f>L21+K21+J21+I21</f>
        <v>777806</v>
      </c>
      <c r="P21" s="61">
        <f>M21+L21+K21+J21</f>
        <v>776900</v>
      </c>
      <c r="Q21" s="50">
        <v>697900</v>
      </c>
      <c r="R21" s="47">
        <v>697900</v>
      </c>
      <c r="S21" s="155">
        <f t="shared" si="0"/>
        <v>99.88351851232827</v>
      </c>
    </row>
    <row r="22" spans="1:19" ht="25.5" hidden="1" outlineLevel="6">
      <c r="A22" s="7" t="s">
        <v>88</v>
      </c>
      <c r="B22" s="27" t="s">
        <v>8</v>
      </c>
      <c r="C22" s="27" t="s">
        <v>75</v>
      </c>
      <c r="D22" s="27" t="s">
        <v>74</v>
      </c>
      <c r="E22" s="27" t="s">
        <v>77</v>
      </c>
      <c r="F22" s="27" t="s">
        <v>79</v>
      </c>
      <c r="G22" s="27" t="s">
        <v>83</v>
      </c>
      <c r="H22" s="27" t="s">
        <v>89</v>
      </c>
      <c r="I22" s="61">
        <f>F22+E22+D22+C22</f>
        <v>906</v>
      </c>
      <c r="J22" s="28"/>
      <c r="K22" s="28"/>
      <c r="L22" s="29">
        <v>-776900</v>
      </c>
      <c r="M22" s="29"/>
      <c r="N22" s="46"/>
      <c r="O22" s="61">
        <f>L22+K22+J22+I22</f>
        <v>-775994</v>
      </c>
      <c r="P22" s="61">
        <f>M22+L22+K22+J22</f>
        <v>-776900</v>
      </c>
      <c r="Q22" s="50">
        <v>0</v>
      </c>
      <c r="R22" s="47">
        <v>0</v>
      </c>
      <c r="S22" s="155">
        <f t="shared" si="0"/>
        <v>100.1167534800527</v>
      </c>
    </row>
    <row r="23" spans="1:19" ht="15" hidden="1" outlineLevel="6">
      <c r="A23" s="31" t="s">
        <v>45</v>
      </c>
      <c r="B23" s="27" t="s">
        <v>8</v>
      </c>
      <c r="C23" s="27" t="s">
        <v>75</v>
      </c>
      <c r="D23" s="27" t="s">
        <v>74</v>
      </c>
      <c r="E23" s="27" t="s">
        <v>77</v>
      </c>
      <c r="F23" s="27" t="s">
        <v>79</v>
      </c>
      <c r="G23" s="27" t="s">
        <v>83</v>
      </c>
      <c r="H23" s="27" t="s">
        <v>18</v>
      </c>
      <c r="I23" s="61">
        <f>I24+I25</f>
        <v>1812</v>
      </c>
      <c r="J23" s="28"/>
      <c r="K23" s="28"/>
      <c r="L23" s="29"/>
      <c r="M23" s="29"/>
      <c r="N23" s="46"/>
      <c r="O23" s="61">
        <f>O24+O25</f>
        <v>1812</v>
      </c>
      <c r="P23" s="61">
        <f>P24+P25</f>
        <v>0</v>
      </c>
      <c r="Q23" s="50">
        <f>Q24+Q25</f>
        <v>6500</v>
      </c>
      <c r="R23" s="47">
        <f>R24+R25</f>
        <v>6500</v>
      </c>
      <c r="S23" s="155">
        <f t="shared" si="0"/>
        <v>0</v>
      </c>
    </row>
    <row r="24" spans="1:19" ht="25.5" hidden="1" outlineLevel="6">
      <c r="A24" s="7" t="s">
        <v>90</v>
      </c>
      <c r="B24" s="27" t="s">
        <v>8</v>
      </c>
      <c r="C24" s="27" t="s">
        <v>75</v>
      </c>
      <c r="D24" s="27" t="s">
        <v>74</v>
      </c>
      <c r="E24" s="27" t="s">
        <v>77</v>
      </c>
      <c r="F24" s="27" t="s">
        <v>79</v>
      </c>
      <c r="G24" s="27" t="s">
        <v>83</v>
      </c>
      <c r="H24" s="27" t="s">
        <v>91</v>
      </c>
      <c r="I24" s="61">
        <f>F24+E24+D24+C24</f>
        <v>906</v>
      </c>
      <c r="J24" s="28"/>
      <c r="K24" s="28"/>
      <c r="L24" s="29"/>
      <c r="M24" s="29"/>
      <c r="N24" s="46"/>
      <c r="O24" s="61">
        <f>L24+K24+J24+I24</f>
        <v>906</v>
      </c>
      <c r="P24" s="61">
        <f>M24+L24+K24+J24</f>
        <v>0</v>
      </c>
      <c r="Q24" s="50">
        <v>1500</v>
      </c>
      <c r="R24" s="47">
        <v>1500</v>
      </c>
      <c r="S24" s="155">
        <f t="shared" si="0"/>
        <v>0</v>
      </c>
    </row>
    <row r="25" spans="1:19" ht="25.5" hidden="1" outlineLevel="6">
      <c r="A25" s="7" t="s">
        <v>92</v>
      </c>
      <c r="B25" s="27" t="s">
        <v>8</v>
      </c>
      <c r="C25" s="27" t="s">
        <v>75</v>
      </c>
      <c r="D25" s="27" t="s">
        <v>74</v>
      </c>
      <c r="E25" s="27" t="s">
        <v>77</v>
      </c>
      <c r="F25" s="27" t="s">
        <v>79</v>
      </c>
      <c r="G25" s="27" t="s">
        <v>83</v>
      </c>
      <c r="H25" s="27" t="s">
        <v>93</v>
      </c>
      <c r="I25" s="61">
        <f>F25+E25+D25+C25</f>
        <v>906</v>
      </c>
      <c r="J25" s="28"/>
      <c r="K25" s="28"/>
      <c r="L25" s="29"/>
      <c r="M25" s="29"/>
      <c r="N25" s="46"/>
      <c r="O25" s="61">
        <f>L25+K25+J25+I25</f>
        <v>906</v>
      </c>
      <c r="P25" s="61">
        <f>M25+L25+K25+J25</f>
        <v>0</v>
      </c>
      <c r="Q25" s="50">
        <v>5000</v>
      </c>
      <c r="R25" s="47">
        <v>5000</v>
      </c>
      <c r="S25" s="155">
        <f t="shared" si="0"/>
        <v>0</v>
      </c>
    </row>
    <row r="26" spans="1:19" ht="25.5" hidden="1" outlineLevel="4">
      <c r="A26" s="7" t="s">
        <v>94</v>
      </c>
      <c r="B26" s="27" t="s">
        <v>8</v>
      </c>
      <c r="C26" s="27" t="s">
        <v>75</v>
      </c>
      <c r="D26" s="27" t="s">
        <v>74</v>
      </c>
      <c r="E26" s="27" t="s">
        <v>77</v>
      </c>
      <c r="F26" s="27" t="s">
        <v>79</v>
      </c>
      <c r="G26" s="27" t="s">
        <v>95</v>
      </c>
      <c r="H26" s="27"/>
      <c r="I26" s="61">
        <f>I27</f>
        <v>1812</v>
      </c>
      <c r="J26" s="28"/>
      <c r="K26" s="28"/>
      <c r="L26" s="29"/>
      <c r="M26" s="29"/>
      <c r="N26" s="46"/>
      <c r="O26" s="61">
        <f>O27</f>
        <v>1812</v>
      </c>
      <c r="P26" s="61">
        <f>P27</f>
        <v>0</v>
      </c>
      <c r="Q26" s="50">
        <f>Q27</f>
        <v>1710400</v>
      </c>
      <c r="R26" s="47">
        <f>R27</f>
        <v>1710400</v>
      </c>
      <c r="S26" s="155">
        <f t="shared" si="0"/>
        <v>0</v>
      </c>
    </row>
    <row r="27" spans="1:19" ht="51" hidden="1" outlineLevel="4">
      <c r="A27" s="30" t="s">
        <v>42</v>
      </c>
      <c r="B27" s="27" t="s">
        <v>8</v>
      </c>
      <c r="C27" s="27" t="s">
        <v>75</v>
      </c>
      <c r="D27" s="27" t="s">
        <v>74</v>
      </c>
      <c r="E27" s="27" t="s">
        <v>77</v>
      </c>
      <c r="F27" s="27" t="s">
        <v>79</v>
      </c>
      <c r="G27" s="27" t="s">
        <v>95</v>
      </c>
      <c r="H27" s="27" t="s">
        <v>16</v>
      </c>
      <c r="I27" s="61">
        <f>I28+I29</f>
        <v>1812</v>
      </c>
      <c r="J27" s="28"/>
      <c r="K27" s="28"/>
      <c r="L27" s="29"/>
      <c r="M27" s="29"/>
      <c r="N27" s="46"/>
      <c r="O27" s="61">
        <f>O28+O29</f>
        <v>1812</v>
      </c>
      <c r="P27" s="61">
        <f>P28+P29</f>
        <v>0</v>
      </c>
      <c r="Q27" s="50">
        <f>Q28+Q29</f>
        <v>1710400</v>
      </c>
      <c r="R27" s="47">
        <f>R28+R29</f>
        <v>1710400</v>
      </c>
      <c r="S27" s="155">
        <f t="shared" si="0"/>
        <v>0</v>
      </c>
    </row>
    <row r="28" spans="1:19" ht="25.5" hidden="1" outlineLevel="6">
      <c r="A28" s="7" t="s">
        <v>84</v>
      </c>
      <c r="B28" s="27" t="s">
        <v>8</v>
      </c>
      <c r="C28" s="27" t="s">
        <v>75</v>
      </c>
      <c r="D28" s="27" t="s">
        <v>74</v>
      </c>
      <c r="E28" s="27" t="s">
        <v>77</v>
      </c>
      <c r="F28" s="27" t="s">
        <v>79</v>
      </c>
      <c r="G28" s="27" t="s">
        <v>95</v>
      </c>
      <c r="H28" s="27" t="s">
        <v>85</v>
      </c>
      <c r="I28" s="61">
        <f>F28+E28+D28+C28</f>
        <v>906</v>
      </c>
      <c r="J28" s="28"/>
      <c r="K28" s="28"/>
      <c r="L28" s="29"/>
      <c r="M28" s="29"/>
      <c r="N28" s="46"/>
      <c r="O28" s="61">
        <f>L28+K28+J28+I28</f>
        <v>906</v>
      </c>
      <c r="P28" s="61">
        <f>M28+L28+K28+J28</f>
        <v>0</v>
      </c>
      <c r="Q28" s="50">
        <v>1687400</v>
      </c>
      <c r="R28" s="47">
        <v>1687400</v>
      </c>
      <c r="S28" s="155">
        <f t="shared" si="0"/>
        <v>0</v>
      </c>
    </row>
    <row r="29" spans="1:19" ht="25.5" hidden="1" outlineLevel="6">
      <c r="A29" s="7" t="s">
        <v>86</v>
      </c>
      <c r="B29" s="27" t="s">
        <v>8</v>
      </c>
      <c r="C29" s="27" t="s">
        <v>75</v>
      </c>
      <c r="D29" s="27" t="s">
        <v>74</v>
      </c>
      <c r="E29" s="27" t="s">
        <v>77</v>
      </c>
      <c r="F29" s="27" t="s">
        <v>79</v>
      </c>
      <c r="G29" s="27" t="s">
        <v>95</v>
      </c>
      <c r="H29" s="27" t="s">
        <v>87</v>
      </c>
      <c r="I29" s="61">
        <f>F29+E29+D29+C29</f>
        <v>906</v>
      </c>
      <c r="J29" s="28"/>
      <c r="K29" s="28"/>
      <c r="L29" s="29"/>
      <c r="M29" s="29"/>
      <c r="N29" s="46"/>
      <c r="O29" s="61">
        <f>L29+K29+J29+I29</f>
        <v>906</v>
      </c>
      <c r="P29" s="61">
        <f>M29+L29+K29+J29</f>
        <v>0</v>
      </c>
      <c r="Q29" s="50">
        <v>23000</v>
      </c>
      <c r="R29" s="47">
        <v>23000</v>
      </c>
      <c r="S29" s="155">
        <f t="shared" si="0"/>
        <v>0</v>
      </c>
    </row>
    <row r="30" spans="1:19" ht="15" hidden="1" outlineLevel="6">
      <c r="A30" s="7"/>
      <c r="B30" s="27"/>
      <c r="C30" s="27"/>
      <c r="D30" s="27"/>
      <c r="E30" s="27"/>
      <c r="F30" s="27"/>
      <c r="G30" s="27"/>
      <c r="H30" s="27"/>
      <c r="I30" s="61">
        <f>I12+I551+I538</f>
        <v>47893800</v>
      </c>
      <c r="J30" s="28"/>
      <c r="K30" s="28"/>
      <c r="L30" s="29"/>
      <c r="M30" s="29"/>
      <c r="N30" s="46"/>
      <c r="O30" s="61">
        <f>O12+O551+O538</f>
        <v>48650594.55</v>
      </c>
      <c r="P30" s="61">
        <f>P12+P551+P538</f>
        <v>8820436.56</v>
      </c>
      <c r="Q30" s="50">
        <f>Q12+Q551+Q538</f>
        <v>42448600</v>
      </c>
      <c r="R30" s="47">
        <f>R12+R551+R538</f>
        <v>42423500</v>
      </c>
      <c r="S30" s="155">
        <f t="shared" si="0"/>
        <v>18.130172183065337</v>
      </c>
    </row>
    <row r="31" spans="1:19" ht="15" hidden="1" outlineLevel="6">
      <c r="A31" s="7"/>
      <c r="B31" s="27"/>
      <c r="C31" s="27"/>
      <c r="D31" s="27"/>
      <c r="E31" s="27"/>
      <c r="F31" s="27"/>
      <c r="G31" s="27"/>
      <c r="H31" s="27"/>
      <c r="I31" s="61"/>
      <c r="J31" s="28"/>
      <c r="K31" s="28"/>
      <c r="L31" s="29"/>
      <c r="M31" s="29"/>
      <c r="N31" s="46"/>
      <c r="O31" s="61"/>
      <c r="P31" s="61"/>
      <c r="Q31" s="50"/>
      <c r="R31" s="47"/>
      <c r="S31" s="155" t="e">
        <f t="shared" si="0"/>
        <v>#DIV/0!</v>
      </c>
    </row>
    <row r="32" spans="1:19" ht="76.5" outlineLevel="2" collapsed="1">
      <c r="A32" s="7" t="s">
        <v>96</v>
      </c>
      <c r="B32" s="27" t="s">
        <v>77</v>
      </c>
      <c r="C32" s="27" t="s">
        <v>77</v>
      </c>
      <c r="D32" s="27" t="s">
        <v>74</v>
      </c>
      <c r="E32" s="27" t="s">
        <v>77</v>
      </c>
      <c r="F32" s="27" t="s">
        <v>97</v>
      </c>
      <c r="G32" s="27"/>
      <c r="H32" s="27"/>
      <c r="I32" s="61">
        <f>I33+I51</f>
        <v>32010200</v>
      </c>
      <c r="J32" s="28"/>
      <c r="K32" s="28"/>
      <c r="L32" s="29">
        <f>L33+L51</f>
        <v>724404</v>
      </c>
      <c r="M32" s="29"/>
      <c r="N32" s="46"/>
      <c r="O32" s="61">
        <f>O33+O51</f>
        <v>34592959.85</v>
      </c>
      <c r="P32" s="61">
        <f>P33+P51</f>
        <v>7676678.84</v>
      </c>
      <c r="Q32" s="50">
        <f>Q33+Q51</f>
        <v>31659500</v>
      </c>
      <c r="R32" s="47">
        <f>R33+R51</f>
        <v>31661300</v>
      </c>
      <c r="S32" s="155">
        <f t="shared" si="0"/>
        <v>22.191448414033296</v>
      </c>
    </row>
    <row r="33" spans="1:19" ht="63.75" outlineLevel="3">
      <c r="A33" s="7" t="s">
        <v>80</v>
      </c>
      <c r="B33" s="27" t="s">
        <v>77</v>
      </c>
      <c r="C33" s="27" t="s">
        <v>77</v>
      </c>
      <c r="D33" s="27" t="s">
        <v>74</v>
      </c>
      <c r="E33" s="27" t="s">
        <v>77</v>
      </c>
      <c r="F33" s="27" t="s">
        <v>97</v>
      </c>
      <c r="G33" s="27" t="s">
        <v>81</v>
      </c>
      <c r="H33" s="27"/>
      <c r="I33" s="61">
        <f>I34+I46</f>
        <v>32010200</v>
      </c>
      <c r="J33" s="28"/>
      <c r="K33" s="28"/>
      <c r="L33" s="29">
        <f>L34+L46</f>
        <v>601754</v>
      </c>
      <c r="M33" s="29"/>
      <c r="N33" s="46"/>
      <c r="O33" s="61">
        <f>O34+O46</f>
        <v>34150802.95</v>
      </c>
      <c r="P33" s="61">
        <f>P34+P46</f>
        <v>7283371.84</v>
      </c>
      <c r="Q33" s="50">
        <f>Q34+Q46</f>
        <v>31659500</v>
      </c>
      <c r="R33" s="47">
        <f>R34+R46</f>
        <v>31661300</v>
      </c>
      <c r="S33" s="155">
        <f t="shared" si="0"/>
        <v>21.327088123414093</v>
      </c>
    </row>
    <row r="34" spans="1:20" ht="15" outlineLevel="4">
      <c r="A34" s="7" t="s">
        <v>82</v>
      </c>
      <c r="B34" s="27" t="s">
        <v>77</v>
      </c>
      <c r="C34" s="27" t="s">
        <v>77</v>
      </c>
      <c r="D34" s="27" t="s">
        <v>74</v>
      </c>
      <c r="E34" s="27" t="s">
        <v>77</v>
      </c>
      <c r="F34" s="27" t="s">
        <v>97</v>
      </c>
      <c r="G34" s="27" t="s">
        <v>83</v>
      </c>
      <c r="H34" s="27"/>
      <c r="I34" s="61">
        <f>I35</f>
        <v>30952100</v>
      </c>
      <c r="J34" s="28"/>
      <c r="K34" s="28"/>
      <c r="L34" s="29">
        <f>L35</f>
        <v>601754</v>
      </c>
      <c r="M34" s="29"/>
      <c r="N34" s="46"/>
      <c r="O34" s="61">
        <f>O35</f>
        <v>33092702.95</v>
      </c>
      <c r="P34" s="61">
        <f>P35</f>
        <v>7119797.8</v>
      </c>
      <c r="Q34" s="50">
        <f>Q35</f>
        <v>30601400</v>
      </c>
      <c r="R34" s="47">
        <f>R35</f>
        <v>30603200</v>
      </c>
      <c r="S34" s="155">
        <f t="shared" si="0"/>
        <v>21.51470615971549</v>
      </c>
      <c r="T34" s="108" t="s">
        <v>15</v>
      </c>
    </row>
    <row r="35" spans="1:19" ht="25.5" outlineLevel="5">
      <c r="A35" s="7" t="s">
        <v>98</v>
      </c>
      <c r="B35" s="27" t="s">
        <v>77</v>
      </c>
      <c r="C35" s="27" t="s">
        <v>77</v>
      </c>
      <c r="D35" s="27" t="s">
        <v>74</v>
      </c>
      <c r="E35" s="27" t="s">
        <v>77</v>
      </c>
      <c r="F35" s="27" t="s">
        <v>97</v>
      </c>
      <c r="G35" s="27" t="s">
        <v>99</v>
      </c>
      <c r="H35" s="27"/>
      <c r="I35" s="61">
        <f>I36+I40+I43</f>
        <v>30952100</v>
      </c>
      <c r="J35" s="28"/>
      <c r="K35" s="28"/>
      <c r="L35" s="29">
        <f>L36+L40+L43</f>
        <v>601754</v>
      </c>
      <c r="M35" s="29"/>
      <c r="N35" s="46"/>
      <c r="O35" s="61">
        <f>O36+O40+O43</f>
        <v>33092702.95</v>
      </c>
      <c r="P35" s="61">
        <f>P36+P40+P43</f>
        <v>7119797.8</v>
      </c>
      <c r="Q35" s="50">
        <f>Q36+Q40+Q43</f>
        <v>30601400</v>
      </c>
      <c r="R35" s="47">
        <f>R36+R40+R43</f>
        <v>30603200</v>
      </c>
      <c r="S35" s="155">
        <f t="shared" si="0"/>
        <v>21.51470615971549</v>
      </c>
    </row>
    <row r="36" spans="1:19" ht="51" outlineLevel="5">
      <c r="A36" s="30" t="s">
        <v>42</v>
      </c>
      <c r="B36" s="27" t="s">
        <v>77</v>
      </c>
      <c r="C36" s="27" t="s">
        <v>77</v>
      </c>
      <c r="D36" s="27" t="s">
        <v>74</v>
      </c>
      <c r="E36" s="27" t="s">
        <v>77</v>
      </c>
      <c r="F36" s="27" t="s">
        <v>97</v>
      </c>
      <c r="G36" s="27" t="s">
        <v>99</v>
      </c>
      <c r="H36" s="27" t="s">
        <v>16</v>
      </c>
      <c r="I36" s="61">
        <f>I37</f>
        <v>22048400</v>
      </c>
      <c r="J36" s="28"/>
      <c r="K36" s="28"/>
      <c r="L36" s="29"/>
      <c r="M36" s="29"/>
      <c r="N36" s="46"/>
      <c r="O36" s="61">
        <f>O37</f>
        <v>23587248.95</v>
      </c>
      <c r="P36" s="61">
        <f>P37</f>
        <v>4916000.33</v>
      </c>
      <c r="Q36" s="52">
        <f>Q37</f>
        <v>22048400</v>
      </c>
      <c r="R36" s="46">
        <f>R37</f>
        <v>22048400</v>
      </c>
      <c r="S36" s="155">
        <f t="shared" si="0"/>
        <v>20.841770655072516</v>
      </c>
    </row>
    <row r="37" spans="1:19" ht="25.5" outlineLevel="5">
      <c r="A37" s="30" t="s">
        <v>479</v>
      </c>
      <c r="B37" s="27" t="s">
        <v>77</v>
      </c>
      <c r="C37" s="27" t="s">
        <v>77</v>
      </c>
      <c r="D37" s="27" t="s">
        <v>74</v>
      </c>
      <c r="E37" s="27" t="s">
        <v>77</v>
      </c>
      <c r="F37" s="27" t="s">
        <v>97</v>
      </c>
      <c r="G37" s="27" t="s">
        <v>99</v>
      </c>
      <c r="H37" s="27" t="s">
        <v>478</v>
      </c>
      <c r="I37" s="61">
        <f>I38+I39</f>
        <v>22048400</v>
      </c>
      <c r="J37" s="28"/>
      <c r="K37" s="28"/>
      <c r="L37" s="29"/>
      <c r="M37" s="29"/>
      <c r="N37" s="46"/>
      <c r="O37" s="61">
        <f>O38+O39</f>
        <v>23587248.95</v>
      </c>
      <c r="P37" s="61">
        <f>P38+P39</f>
        <v>4916000.33</v>
      </c>
      <c r="Q37" s="52">
        <f>Q38+Q39</f>
        <v>22048400</v>
      </c>
      <c r="R37" s="46">
        <f>R38+R39</f>
        <v>22048400</v>
      </c>
      <c r="S37" s="155">
        <f t="shared" si="0"/>
        <v>20.841770655072516</v>
      </c>
    </row>
    <row r="38" spans="1:19" ht="25.5" outlineLevel="6">
      <c r="A38" s="7" t="s">
        <v>84</v>
      </c>
      <c r="B38" s="27" t="s">
        <v>77</v>
      </c>
      <c r="C38" s="27" t="s">
        <v>77</v>
      </c>
      <c r="D38" s="27" t="s">
        <v>74</v>
      </c>
      <c r="E38" s="27" t="s">
        <v>77</v>
      </c>
      <c r="F38" s="27" t="s">
        <v>97</v>
      </c>
      <c r="G38" s="27" t="s">
        <v>99</v>
      </c>
      <c r="H38" s="27" t="s">
        <v>85</v>
      </c>
      <c r="I38" s="28">
        <v>21128600</v>
      </c>
      <c r="J38" s="28"/>
      <c r="K38" s="28">
        <v>1538848.95</v>
      </c>
      <c r="L38" s="29"/>
      <c r="M38" s="29"/>
      <c r="N38" s="46"/>
      <c r="O38" s="61">
        <f>L38+K38+J38+I38+M38+N38</f>
        <v>22667448.95</v>
      </c>
      <c r="P38" s="52">
        <v>4902874.33</v>
      </c>
      <c r="Q38" s="50">
        <v>21128600</v>
      </c>
      <c r="R38" s="47">
        <v>21128600</v>
      </c>
      <c r="S38" s="155">
        <f t="shared" si="0"/>
        <v>21.629581435541294</v>
      </c>
    </row>
    <row r="39" spans="1:19" ht="25.5" outlineLevel="6">
      <c r="A39" s="7" t="s">
        <v>86</v>
      </c>
      <c r="B39" s="27" t="s">
        <v>77</v>
      </c>
      <c r="C39" s="27" t="s">
        <v>77</v>
      </c>
      <c r="D39" s="27" t="s">
        <v>74</v>
      </c>
      <c r="E39" s="27" t="s">
        <v>77</v>
      </c>
      <c r="F39" s="27" t="s">
        <v>97</v>
      </c>
      <c r="G39" s="27" t="s">
        <v>99</v>
      </c>
      <c r="H39" s="27" t="s">
        <v>87</v>
      </c>
      <c r="I39" s="28">
        <v>919800</v>
      </c>
      <c r="J39" s="28"/>
      <c r="K39" s="28"/>
      <c r="L39" s="29"/>
      <c r="M39" s="29"/>
      <c r="N39" s="46"/>
      <c r="O39" s="61">
        <f>L39+K39+J39+I39+M39+N39</f>
        <v>919800</v>
      </c>
      <c r="P39" s="52">
        <v>13126</v>
      </c>
      <c r="Q39" s="50">
        <v>919800</v>
      </c>
      <c r="R39" s="47">
        <v>919800</v>
      </c>
      <c r="S39" s="155">
        <f t="shared" si="0"/>
        <v>1.4270493585562078</v>
      </c>
    </row>
    <row r="40" spans="1:19" ht="25.5" outlineLevel="6">
      <c r="A40" s="31" t="s">
        <v>43</v>
      </c>
      <c r="B40" s="27" t="s">
        <v>77</v>
      </c>
      <c r="C40" s="27" t="s">
        <v>77</v>
      </c>
      <c r="D40" s="27" t="s">
        <v>74</v>
      </c>
      <c r="E40" s="27" t="s">
        <v>77</v>
      </c>
      <c r="F40" s="27" t="s">
        <v>97</v>
      </c>
      <c r="G40" s="27" t="s">
        <v>99</v>
      </c>
      <c r="H40" s="27" t="s">
        <v>17</v>
      </c>
      <c r="I40" s="28">
        <f>I41</f>
        <v>8341400</v>
      </c>
      <c r="J40" s="28"/>
      <c r="K40" s="28"/>
      <c r="L40" s="29">
        <f>L41+L42</f>
        <v>601754</v>
      </c>
      <c r="M40" s="29"/>
      <c r="N40" s="46"/>
      <c r="O40" s="61">
        <f>O41+O42</f>
        <v>8943154</v>
      </c>
      <c r="P40" s="61">
        <f>P41+P42</f>
        <v>2115412.85</v>
      </c>
      <c r="Q40" s="50">
        <f>Q41+Q42</f>
        <v>7990700</v>
      </c>
      <c r="R40" s="47">
        <f>R41+R42</f>
        <v>7992500</v>
      </c>
      <c r="S40" s="155">
        <f t="shared" si="0"/>
        <v>23.653991086366176</v>
      </c>
    </row>
    <row r="41" spans="1:19" ht="25.5" outlineLevel="6">
      <c r="A41" s="31" t="s">
        <v>44</v>
      </c>
      <c r="B41" s="27" t="s">
        <v>77</v>
      </c>
      <c r="C41" s="27" t="s">
        <v>77</v>
      </c>
      <c r="D41" s="27" t="s">
        <v>74</v>
      </c>
      <c r="E41" s="27" t="s">
        <v>77</v>
      </c>
      <c r="F41" s="27" t="s">
        <v>97</v>
      </c>
      <c r="G41" s="27" t="s">
        <v>99</v>
      </c>
      <c r="H41" s="27" t="s">
        <v>167</v>
      </c>
      <c r="I41" s="28">
        <f>I42</f>
        <v>8341400</v>
      </c>
      <c r="J41" s="28"/>
      <c r="K41" s="28"/>
      <c r="L41" s="29">
        <v>8943154</v>
      </c>
      <c r="M41" s="29"/>
      <c r="N41" s="46">
        <v>-569754</v>
      </c>
      <c r="O41" s="61">
        <v>8943154</v>
      </c>
      <c r="P41" s="52">
        <v>2115412.85</v>
      </c>
      <c r="Q41" s="50">
        <v>7990700</v>
      </c>
      <c r="R41" s="47">
        <v>7992500</v>
      </c>
      <c r="S41" s="155">
        <f t="shared" si="0"/>
        <v>23.653991086366176</v>
      </c>
    </row>
    <row r="42" spans="1:19" ht="25.5" outlineLevel="6">
      <c r="A42" s="7" t="s">
        <v>88</v>
      </c>
      <c r="B42" s="27" t="s">
        <v>77</v>
      </c>
      <c r="C42" s="27" t="s">
        <v>77</v>
      </c>
      <c r="D42" s="27" t="s">
        <v>74</v>
      </c>
      <c r="E42" s="27" t="s">
        <v>77</v>
      </c>
      <c r="F42" s="27" t="s">
        <v>97</v>
      </c>
      <c r="G42" s="27" t="s">
        <v>99</v>
      </c>
      <c r="H42" s="27" t="s">
        <v>89</v>
      </c>
      <c r="I42" s="28">
        <v>8341400</v>
      </c>
      <c r="J42" s="28"/>
      <c r="K42" s="28"/>
      <c r="L42" s="29">
        <v>-8341400</v>
      </c>
      <c r="M42" s="29"/>
      <c r="N42" s="46"/>
      <c r="O42" s="104">
        <f>L42+K42+J42+I42</f>
        <v>0</v>
      </c>
      <c r="P42" s="52"/>
      <c r="Q42" s="50">
        <v>0</v>
      </c>
      <c r="R42" s="47">
        <v>0</v>
      </c>
      <c r="S42" s="155" t="s">
        <v>15</v>
      </c>
    </row>
    <row r="43" spans="1:19" ht="15" outlineLevel="6">
      <c r="A43" s="31" t="s">
        <v>45</v>
      </c>
      <c r="B43" s="27" t="s">
        <v>77</v>
      </c>
      <c r="C43" s="27" t="s">
        <v>77</v>
      </c>
      <c r="D43" s="27" t="s">
        <v>74</v>
      </c>
      <c r="E43" s="27" t="s">
        <v>77</v>
      </c>
      <c r="F43" s="27" t="s">
        <v>97</v>
      </c>
      <c r="G43" s="27" t="s">
        <v>99</v>
      </c>
      <c r="H43" s="27" t="s">
        <v>18</v>
      </c>
      <c r="I43" s="61">
        <f>I44+I45</f>
        <v>562300</v>
      </c>
      <c r="J43" s="28"/>
      <c r="K43" s="28"/>
      <c r="L43" s="29"/>
      <c r="M43" s="29"/>
      <c r="N43" s="46"/>
      <c r="O43" s="61">
        <f>O44+O45</f>
        <v>562300</v>
      </c>
      <c r="P43" s="61">
        <f>P44+P45</f>
        <v>88384.62</v>
      </c>
      <c r="Q43" s="50">
        <f>Q44+Q45</f>
        <v>562300</v>
      </c>
      <c r="R43" s="47">
        <f>R44+R45</f>
        <v>562300</v>
      </c>
      <c r="S43" s="155">
        <f t="shared" si="0"/>
        <v>15.718410101369376</v>
      </c>
    </row>
    <row r="44" spans="1:19" ht="25.5" outlineLevel="6">
      <c r="A44" s="7" t="s">
        <v>90</v>
      </c>
      <c r="B44" s="27" t="s">
        <v>77</v>
      </c>
      <c r="C44" s="27" t="s">
        <v>77</v>
      </c>
      <c r="D44" s="27" t="s">
        <v>74</v>
      </c>
      <c r="E44" s="27" t="s">
        <v>77</v>
      </c>
      <c r="F44" s="27" t="s">
        <v>97</v>
      </c>
      <c r="G44" s="27" t="s">
        <v>99</v>
      </c>
      <c r="H44" s="27" t="s">
        <v>91</v>
      </c>
      <c r="I44" s="28">
        <v>496100</v>
      </c>
      <c r="J44" s="28"/>
      <c r="K44" s="28"/>
      <c r="L44" s="29"/>
      <c r="M44" s="29"/>
      <c r="N44" s="46"/>
      <c r="O44" s="61">
        <f>L44+K44+J44+I44+M44+N44</f>
        <v>496100</v>
      </c>
      <c r="P44" s="52">
        <v>70084.62</v>
      </c>
      <c r="Q44" s="50">
        <v>496100</v>
      </c>
      <c r="R44" s="47">
        <v>496100</v>
      </c>
      <c r="S44" s="155">
        <f t="shared" si="0"/>
        <v>14.127115500907076</v>
      </c>
    </row>
    <row r="45" spans="1:19" ht="25.5" outlineLevel="6">
      <c r="A45" s="7" t="s">
        <v>92</v>
      </c>
      <c r="B45" s="27" t="s">
        <v>77</v>
      </c>
      <c r="C45" s="27" t="s">
        <v>77</v>
      </c>
      <c r="D45" s="27" t="s">
        <v>74</v>
      </c>
      <c r="E45" s="27" t="s">
        <v>77</v>
      </c>
      <c r="F45" s="27" t="s">
        <v>97</v>
      </c>
      <c r="G45" s="27" t="s">
        <v>99</v>
      </c>
      <c r="H45" s="27" t="s">
        <v>93</v>
      </c>
      <c r="I45" s="28">
        <v>66200</v>
      </c>
      <c r="J45" s="28"/>
      <c r="K45" s="28"/>
      <c r="L45" s="29"/>
      <c r="M45" s="29"/>
      <c r="N45" s="46"/>
      <c r="O45" s="61">
        <f>L45+K45+J45+I45+M45+N45</f>
        <v>66200</v>
      </c>
      <c r="P45" s="52">
        <v>18300</v>
      </c>
      <c r="Q45" s="50">
        <v>66200</v>
      </c>
      <c r="R45" s="47">
        <v>66200</v>
      </c>
      <c r="S45" s="155">
        <f t="shared" si="0"/>
        <v>27.64350453172205</v>
      </c>
    </row>
    <row r="46" spans="1:19" ht="38.25" outlineLevel="4">
      <c r="A46" s="7" t="s">
        <v>100</v>
      </c>
      <c r="B46" s="27" t="s">
        <v>77</v>
      </c>
      <c r="C46" s="27" t="s">
        <v>77</v>
      </c>
      <c r="D46" s="27" t="s">
        <v>74</v>
      </c>
      <c r="E46" s="27" t="s">
        <v>77</v>
      </c>
      <c r="F46" s="27" t="s">
        <v>97</v>
      </c>
      <c r="G46" s="27" t="s">
        <v>101</v>
      </c>
      <c r="H46" s="27"/>
      <c r="I46" s="61">
        <f>I47</f>
        <v>1058100</v>
      </c>
      <c r="J46" s="28"/>
      <c r="K46" s="28"/>
      <c r="L46" s="29"/>
      <c r="M46" s="29"/>
      <c r="N46" s="46"/>
      <c r="O46" s="61">
        <f aca="true" t="shared" si="1" ref="O46:R47">O47</f>
        <v>1058100</v>
      </c>
      <c r="P46" s="61">
        <f t="shared" si="1"/>
        <v>163574.04</v>
      </c>
      <c r="Q46" s="50">
        <f t="shared" si="1"/>
        <v>1058100</v>
      </c>
      <c r="R46" s="47">
        <f t="shared" si="1"/>
        <v>1058100</v>
      </c>
      <c r="S46" s="155">
        <f t="shared" si="0"/>
        <v>15.459223135809472</v>
      </c>
    </row>
    <row r="47" spans="1:19" ht="51" outlineLevel="4">
      <c r="A47" s="30" t="s">
        <v>42</v>
      </c>
      <c r="B47" s="27" t="s">
        <v>77</v>
      </c>
      <c r="C47" s="27" t="s">
        <v>77</v>
      </c>
      <c r="D47" s="27" t="s">
        <v>74</v>
      </c>
      <c r="E47" s="27" t="s">
        <v>77</v>
      </c>
      <c r="F47" s="27" t="s">
        <v>97</v>
      </c>
      <c r="G47" s="27" t="s">
        <v>101</v>
      </c>
      <c r="H47" s="27" t="s">
        <v>16</v>
      </c>
      <c r="I47" s="61">
        <f>I48</f>
        <v>1058100</v>
      </c>
      <c r="J47" s="28"/>
      <c r="K47" s="28"/>
      <c r="L47" s="29"/>
      <c r="M47" s="29"/>
      <c r="N47" s="46"/>
      <c r="O47" s="61">
        <f t="shared" si="1"/>
        <v>1058100</v>
      </c>
      <c r="P47" s="61">
        <f t="shared" si="1"/>
        <v>163574.04</v>
      </c>
      <c r="Q47" s="52">
        <f t="shared" si="1"/>
        <v>1058100</v>
      </c>
      <c r="R47" s="46">
        <f t="shared" si="1"/>
        <v>1058100</v>
      </c>
      <c r="S47" s="155">
        <f t="shared" si="0"/>
        <v>15.459223135809472</v>
      </c>
    </row>
    <row r="48" spans="1:19" ht="25.5" outlineLevel="4">
      <c r="A48" s="30" t="s">
        <v>479</v>
      </c>
      <c r="B48" s="27" t="s">
        <v>77</v>
      </c>
      <c r="C48" s="27" t="s">
        <v>77</v>
      </c>
      <c r="D48" s="27" t="s">
        <v>74</v>
      </c>
      <c r="E48" s="27" t="s">
        <v>77</v>
      </c>
      <c r="F48" s="27" t="s">
        <v>97</v>
      </c>
      <c r="G48" s="27" t="s">
        <v>101</v>
      </c>
      <c r="H48" s="27" t="s">
        <v>478</v>
      </c>
      <c r="I48" s="61">
        <f>I49+I50</f>
        <v>1058100</v>
      </c>
      <c r="J48" s="28"/>
      <c r="K48" s="28"/>
      <c r="L48" s="29"/>
      <c r="M48" s="29"/>
      <c r="N48" s="46"/>
      <c r="O48" s="61">
        <f>O49+O50</f>
        <v>1058100</v>
      </c>
      <c r="P48" s="61">
        <f>P49</f>
        <v>163574.04</v>
      </c>
      <c r="Q48" s="52">
        <f>Q49+Q50</f>
        <v>1058100</v>
      </c>
      <c r="R48" s="46">
        <f>R49+R50</f>
        <v>1058100</v>
      </c>
      <c r="S48" s="155">
        <f t="shared" si="0"/>
        <v>15.459223135809472</v>
      </c>
    </row>
    <row r="49" spans="1:19" ht="25.5" outlineLevel="6">
      <c r="A49" s="7" t="s">
        <v>84</v>
      </c>
      <c r="B49" s="27" t="s">
        <v>77</v>
      </c>
      <c r="C49" s="27" t="s">
        <v>77</v>
      </c>
      <c r="D49" s="27" t="s">
        <v>74</v>
      </c>
      <c r="E49" s="27" t="s">
        <v>77</v>
      </c>
      <c r="F49" s="27" t="s">
        <v>97</v>
      </c>
      <c r="G49" s="27" t="s">
        <v>101</v>
      </c>
      <c r="H49" s="27" t="s">
        <v>85</v>
      </c>
      <c r="I49" s="28">
        <v>1030400</v>
      </c>
      <c r="J49" s="28"/>
      <c r="K49" s="28"/>
      <c r="L49" s="29"/>
      <c r="M49" s="29"/>
      <c r="N49" s="46"/>
      <c r="O49" s="61">
        <f>L49+K49+J49+I49+M49+N49</f>
        <v>1030400</v>
      </c>
      <c r="P49" s="52">
        <v>163574.04</v>
      </c>
      <c r="Q49" s="50">
        <v>1030400</v>
      </c>
      <c r="R49" s="47">
        <v>1030400</v>
      </c>
      <c r="S49" s="155">
        <f t="shared" si="0"/>
        <v>15.874809782608695</v>
      </c>
    </row>
    <row r="50" spans="1:19" ht="25.5" outlineLevel="6">
      <c r="A50" s="7" t="s">
        <v>86</v>
      </c>
      <c r="B50" s="27" t="s">
        <v>77</v>
      </c>
      <c r="C50" s="27" t="s">
        <v>77</v>
      </c>
      <c r="D50" s="27" t="s">
        <v>74</v>
      </c>
      <c r="E50" s="27" t="s">
        <v>77</v>
      </c>
      <c r="F50" s="27" t="s">
        <v>97</v>
      </c>
      <c r="G50" s="27" t="s">
        <v>101</v>
      </c>
      <c r="H50" s="27" t="s">
        <v>87</v>
      </c>
      <c r="I50" s="28">
        <v>27700</v>
      </c>
      <c r="J50" s="28"/>
      <c r="K50" s="28"/>
      <c r="L50" s="29"/>
      <c r="M50" s="29"/>
      <c r="N50" s="46"/>
      <c r="O50" s="61">
        <f>L50+K50+J50+I50+M50+N50</f>
        <v>27700</v>
      </c>
      <c r="P50" s="61">
        <f>M50+L50+K50+J50+N50+O50</f>
        <v>27700</v>
      </c>
      <c r="Q50" s="50">
        <v>27700</v>
      </c>
      <c r="R50" s="47">
        <v>27700</v>
      </c>
      <c r="S50" s="155">
        <f t="shared" si="0"/>
        <v>100</v>
      </c>
    </row>
    <row r="51" spans="1:19" ht="15" outlineLevel="3">
      <c r="A51" s="7" t="s">
        <v>102</v>
      </c>
      <c r="B51" s="27" t="s">
        <v>77</v>
      </c>
      <c r="C51" s="27" t="s">
        <v>77</v>
      </c>
      <c r="D51" s="27" t="s">
        <v>74</v>
      </c>
      <c r="E51" s="27" t="s">
        <v>77</v>
      </c>
      <c r="F51" s="27" t="s">
        <v>97</v>
      </c>
      <c r="G51" s="27" t="s">
        <v>103</v>
      </c>
      <c r="H51" s="27"/>
      <c r="I51" s="28"/>
      <c r="J51" s="28"/>
      <c r="K51" s="28"/>
      <c r="L51" s="29">
        <f>L52</f>
        <v>122650</v>
      </c>
      <c r="M51" s="29"/>
      <c r="N51" s="46"/>
      <c r="O51" s="61">
        <f>O52</f>
        <v>442156.9</v>
      </c>
      <c r="P51" s="61">
        <f>P52</f>
        <v>393307</v>
      </c>
      <c r="Q51" s="50">
        <f>Q52</f>
        <v>0</v>
      </c>
      <c r="R51" s="47">
        <f>R52</f>
        <v>0</v>
      </c>
      <c r="S51" s="155">
        <f t="shared" si="0"/>
        <v>88.95190824795452</v>
      </c>
    </row>
    <row r="52" spans="1:19" ht="25.5" outlineLevel="4">
      <c r="A52" s="7" t="s">
        <v>104</v>
      </c>
      <c r="B52" s="27" t="s">
        <v>77</v>
      </c>
      <c r="C52" s="27" t="s">
        <v>77</v>
      </c>
      <c r="D52" s="27" t="s">
        <v>74</v>
      </c>
      <c r="E52" s="27" t="s">
        <v>77</v>
      </c>
      <c r="F52" s="27" t="s">
        <v>97</v>
      </c>
      <c r="G52" s="27" t="s">
        <v>105</v>
      </c>
      <c r="H52" s="27"/>
      <c r="I52" s="28"/>
      <c r="J52" s="28"/>
      <c r="K52" s="28"/>
      <c r="L52" s="29">
        <f aca="true" t="shared" si="2" ref="L52:P53">L53</f>
        <v>122650</v>
      </c>
      <c r="M52" s="29"/>
      <c r="N52" s="46"/>
      <c r="O52" s="61">
        <f t="shared" si="2"/>
        <v>442156.9</v>
      </c>
      <c r="P52" s="61">
        <f t="shared" si="2"/>
        <v>393307</v>
      </c>
      <c r="Q52" s="50">
        <v>0</v>
      </c>
      <c r="R52" s="47">
        <v>0</v>
      </c>
      <c r="S52" s="155">
        <f t="shared" si="0"/>
        <v>88.95190824795452</v>
      </c>
    </row>
    <row r="53" spans="1:19" ht="15" outlineLevel="4">
      <c r="A53" s="31" t="s">
        <v>45</v>
      </c>
      <c r="B53" s="27" t="s">
        <v>77</v>
      </c>
      <c r="C53" s="27" t="s">
        <v>77</v>
      </c>
      <c r="D53" s="27" t="s">
        <v>74</v>
      </c>
      <c r="E53" s="27" t="s">
        <v>77</v>
      </c>
      <c r="F53" s="27" t="s">
        <v>97</v>
      </c>
      <c r="G53" s="27" t="s">
        <v>105</v>
      </c>
      <c r="H53" s="27" t="s">
        <v>18</v>
      </c>
      <c r="I53" s="28"/>
      <c r="J53" s="28"/>
      <c r="K53" s="28"/>
      <c r="L53" s="29">
        <f t="shared" si="2"/>
        <v>122650</v>
      </c>
      <c r="M53" s="29"/>
      <c r="N53" s="46"/>
      <c r="O53" s="61">
        <f t="shared" si="2"/>
        <v>442156.9</v>
      </c>
      <c r="P53" s="61">
        <f t="shared" si="2"/>
        <v>393307</v>
      </c>
      <c r="Q53" s="50">
        <f>Q54</f>
        <v>0</v>
      </c>
      <c r="R53" s="47">
        <f>R54</f>
        <v>0</v>
      </c>
      <c r="S53" s="155">
        <f t="shared" si="0"/>
        <v>88.95190824795452</v>
      </c>
    </row>
    <row r="54" spans="1:19" ht="15" outlineLevel="6">
      <c r="A54" s="7" t="s">
        <v>106</v>
      </c>
      <c r="B54" s="27" t="s">
        <v>77</v>
      </c>
      <c r="C54" s="27" t="s">
        <v>77</v>
      </c>
      <c r="D54" s="27" t="s">
        <v>74</v>
      </c>
      <c r="E54" s="27" t="s">
        <v>77</v>
      </c>
      <c r="F54" s="27" t="s">
        <v>97</v>
      </c>
      <c r="G54" s="27" t="s">
        <v>105</v>
      </c>
      <c r="H54" s="27" t="s">
        <v>107</v>
      </c>
      <c r="I54" s="28"/>
      <c r="J54" s="28"/>
      <c r="K54" s="28"/>
      <c r="L54" s="29">
        <v>122650</v>
      </c>
      <c r="M54" s="29">
        <v>229506.9</v>
      </c>
      <c r="N54" s="46">
        <v>213260</v>
      </c>
      <c r="O54" s="61">
        <v>442156.9</v>
      </c>
      <c r="P54" s="52">
        <v>393307</v>
      </c>
      <c r="Q54" s="50">
        <v>0</v>
      </c>
      <c r="R54" s="47">
        <v>0</v>
      </c>
      <c r="S54" s="155">
        <f t="shared" si="0"/>
        <v>88.95190824795452</v>
      </c>
    </row>
    <row r="55" spans="1:19" ht="25.5" hidden="1" outlineLevel="6">
      <c r="A55" s="7" t="s">
        <v>510</v>
      </c>
      <c r="B55" s="27" t="s">
        <v>8</v>
      </c>
      <c r="C55" s="27" t="s">
        <v>75</v>
      </c>
      <c r="D55" s="27"/>
      <c r="E55" s="27"/>
      <c r="F55" s="27"/>
      <c r="G55" s="27"/>
      <c r="H55" s="27"/>
      <c r="I55" s="28"/>
      <c r="J55" s="28"/>
      <c r="K55" s="28"/>
      <c r="L55" s="29"/>
      <c r="M55" s="29"/>
      <c r="N55" s="46"/>
      <c r="O55" s="61"/>
      <c r="P55" s="52"/>
      <c r="Q55" s="50"/>
      <c r="R55" s="47"/>
      <c r="S55" s="155" t="e">
        <f t="shared" si="0"/>
        <v>#DIV/0!</v>
      </c>
    </row>
    <row r="56" spans="1:20" ht="51" hidden="1" outlineLevel="2">
      <c r="A56" s="7" t="s">
        <v>108</v>
      </c>
      <c r="B56" s="27" t="s">
        <v>8</v>
      </c>
      <c r="C56" s="27" t="s">
        <v>75</v>
      </c>
      <c r="D56" s="27" t="s">
        <v>74</v>
      </c>
      <c r="E56" s="27" t="s">
        <v>77</v>
      </c>
      <c r="F56" s="27" t="s">
        <v>109</v>
      </c>
      <c r="G56" s="27"/>
      <c r="H56" s="27"/>
      <c r="I56" s="28"/>
      <c r="J56" s="28"/>
      <c r="K56" s="28"/>
      <c r="L56" s="29">
        <f>L57</f>
        <v>0</v>
      </c>
      <c r="M56" s="29"/>
      <c r="N56" s="46"/>
      <c r="O56" s="61">
        <f>O57</f>
        <v>1706900</v>
      </c>
      <c r="P56" s="52"/>
      <c r="Q56" s="50">
        <f>Q57</f>
        <v>1706900</v>
      </c>
      <c r="R56" s="47">
        <f>R57</f>
        <v>1706900</v>
      </c>
      <c r="S56" s="155">
        <f t="shared" si="0"/>
        <v>0</v>
      </c>
      <c r="T56" s="125"/>
    </row>
    <row r="57" spans="1:19" ht="63.75" hidden="1" outlineLevel="3">
      <c r="A57" s="7" t="s">
        <v>80</v>
      </c>
      <c r="B57" s="27" t="s">
        <v>8</v>
      </c>
      <c r="C57" s="27" t="s">
        <v>75</v>
      </c>
      <c r="D57" s="27" t="s">
        <v>74</v>
      </c>
      <c r="E57" s="27" t="s">
        <v>77</v>
      </c>
      <c r="F57" s="27" t="s">
        <v>109</v>
      </c>
      <c r="G57" s="27" t="s">
        <v>81</v>
      </c>
      <c r="H57" s="27"/>
      <c r="I57" s="28"/>
      <c r="J57" s="28"/>
      <c r="K57" s="28"/>
      <c r="L57" s="29">
        <f>L58+L68</f>
        <v>0</v>
      </c>
      <c r="M57" s="29"/>
      <c r="N57" s="46"/>
      <c r="O57" s="61">
        <f>O58+O68</f>
        <v>1706900</v>
      </c>
      <c r="P57" s="52"/>
      <c r="Q57" s="50">
        <f>Q58+Q68</f>
        <v>1706900</v>
      </c>
      <c r="R57" s="47">
        <f>R58+R68</f>
        <v>1706900</v>
      </c>
      <c r="S57" s="155">
        <f t="shared" si="0"/>
        <v>0</v>
      </c>
    </row>
    <row r="58" spans="1:19" ht="15" hidden="1" outlineLevel="4">
      <c r="A58" s="7" t="s">
        <v>82</v>
      </c>
      <c r="B58" s="27" t="s">
        <v>8</v>
      </c>
      <c r="C58" s="27" t="s">
        <v>75</v>
      </c>
      <c r="D58" s="27" t="s">
        <v>74</v>
      </c>
      <c r="E58" s="27" t="s">
        <v>77</v>
      </c>
      <c r="F58" s="27" t="s">
        <v>109</v>
      </c>
      <c r="G58" s="27" t="s">
        <v>83</v>
      </c>
      <c r="H58" s="27"/>
      <c r="I58" s="28"/>
      <c r="J58" s="28"/>
      <c r="K58" s="28"/>
      <c r="L58" s="29">
        <f>L59+L62+L65</f>
        <v>0</v>
      </c>
      <c r="M58" s="29"/>
      <c r="N58" s="46"/>
      <c r="O58" s="61">
        <f>O59+O62+O65</f>
        <v>517900</v>
      </c>
      <c r="P58" s="52"/>
      <c r="Q58" s="50">
        <f>Q59+Q62+Q65</f>
        <v>517900</v>
      </c>
      <c r="R58" s="47">
        <f>R59+R62+R65</f>
        <v>517900</v>
      </c>
      <c r="S58" s="155">
        <f t="shared" si="0"/>
        <v>0</v>
      </c>
    </row>
    <row r="59" spans="1:19" ht="51" hidden="1" outlineLevel="4">
      <c r="A59" s="30" t="s">
        <v>42</v>
      </c>
      <c r="B59" s="27" t="s">
        <v>8</v>
      </c>
      <c r="C59" s="27" t="s">
        <v>75</v>
      </c>
      <c r="D59" s="27" t="s">
        <v>74</v>
      </c>
      <c r="E59" s="27" t="s">
        <v>77</v>
      </c>
      <c r="F59" s="27" t="s">
        <v>109</v>
      </c>
      <c r="G59" s="27" t="s">
        <v>83</v>
      </c>
      <c r="H59" s="27" t="s">
        <v>16</v>
      </c>
      <c r="I59" s="28"/>
      <c r="J59" s="28"/>
      <c r="K59" s="28"/>
      <c r="L59" s="29"/>
      <c r="M59" s="29"/>
      <c r="N59" s="46"/>
      <c r="O59" s="61">
        <f>O60+O61</f>
        <v>347900</v>
      </c>
      <c r="P59" s="52"/>
      <c r="Q59" s="50">
        <f>Q60+Q61</f>
        <v>347900</v>
      </c>
      <c r="R59" s="47">
        <f>R60+R61</f>
        <v>347900</v>
      </c>
      <c r="S59" s="155">
        <f t="shared" si="0"/>
        <v>0</v>
      </c>
    </row>
    <row r="60" spans="1:19" ht="25.5" hidden="1" outlineLevel="6">
      <c r="A60" s="7" t="s">
        <v>84</v>
      </c>
      <c r="B60" s="27" t="s">
        <v>8</v>
      </c>
      <c r="C60" s="27" t="s">
        <v>75</v>
      </c>
      <c r="D60" s="27" t="s">
        <v>74</v>
      </c>
      <c r="E60" s="27" t="s">
        <v>77</v>
      </c>
      <c r="F60" s="27" t="s">
        <v>109</v>
      </c>
      <c r="G60" s="27" t="s">
        <v>83</v>
      </c>
      <c r="H60" s="27" t="s">
        <v>85</v>
      </c>
      <c r="I60" s="28">
        <v>311000</v>
      </c>
      <c r="J60" s="28"/>
      <c r="K60" s="28"/>
      <c r="L60" s="29"/>
      <c r="M60" s="29"/>
      <c r="N60" s="46"/>
      <c r="O60" s="61">
        <f>L60+K60+J60+I60</f>
        <v>311000</v>
      </c>
      <c r="P60" s="52"/>
      <c r="Q60" s="50">
        <v>311000</v>
      </c>
      <c r="R60" s="47">
        <v>311000</v>
      </c>
      <c r="S60" s="155">
        <f t="shared" si="0"/>
        <v>0</v>
      </c>
    </row>
    <row r="61" spans="1:19" ht="25.5" hidden="1" outlineLevel="6">
      <c r="A61" s="7" t="s">
        <v>86</v>
      </c>
      <c r="B61" s="27" t="s">
        <v>8</v>
      </c>
      <c r="C61" s="27" t="s">
        <v>75</v>
      </c>
      <c r="D61" s="27" t="s">
        <v>74</v>
      </c>
      <c r="E61" s="27" t="s">
        <v>77</v>
      </c>
      <c r="F61" s="27" t="s">
        <v>109</v>
      </c>
      <c r="G61" s="27" t="s">
        <v>83</v>
      </c>
      <c r="H61" s="27" t="s">
        <v>87</v>
      </c>
      <c r="I61" s="28">
        <v>36900</v>
      </c>
      <c r="J61" s="28"/>
      <c r="K61" s="28"/>
      <c r="L61" s="29"/>
      <c r="M61" s="29"/>
      <c r="N61" s="46"/>
      <c r="O61" s="61">
        <f>L61+K61+J61+I61</f>
        <v>36900</v>
      </c>
      <c r="P61" s="52"/>
      <c r="Q61" s="50">
        <v>36900</v>
      </c>
      <c r="R61" s="47">
        <v>36900</v>
      </c>
      <c r="S61" s="155">
        <f t="shared" si="0"/>
        <v>0</v>
      </c>
    </row>
    <row r="62" spans="1:19" ht="25.5" hidden="1" outlineLevel="6">
      <c r="A62" s="31" t="s">
        <v>43</v>
      </c>
      <c r="B62" s="27" t="s">
        <v>8</v>
      </c>
      <c r="C62" s="27" t="s">
        <v>75</v>
      </c>
      <c r="D62" s="27" t="s">
        <v>74</v>
      </c>
      <c r="E62" s="27" t="s">
        <v>77</v>
      </c>
      <c r="F62" s="27" t="s">
        <v>109</v>
      </c>
      <c r="G62" s="27" t="s">
        <v>83</v>
      </c>
      <c r="H62" s="27" t="s">
        <v>17</v>
      </c>
      <c r="I62" s="28"/>
      <c r="J62" s="28"/>
      <c r="K62" s="28"/>
      <c r="L62" s="29">
        <f>L63+L64</f>
        <v>0</v>
      </c>
      <c r="M62" s="29"/>
      <c r="N62" s="46"/>
      <c r="O62" s="61">
        <f>O63+O64</f>
        <v>166500</v>
      </c>
      <c r="P62" s="52"/>
      <c r="Q62" s="50">
        <f>Q63</f>
        <v>166500</v>
      </c>
      <c r="R62" s="47">
        <f>R63</f>
        <v>166500</v>
      </c>
      <c r="S62" s="155">
        <f t="shared" si="0"/>
        <v>0</v>
      </c>
    </row>
    <row r="63" spans="1:19" ht="25.5" hidden="1" outlineLevel="6">
      <c r="A63" s="31" t="s">
        <v>44</v>
      </c>
      <c r="B63" s="27" t="s">
        <v>8</v>
      </c>
      <c r="C63" s="27" t="s">
        <v>75</v>
      </c>
      <c r="D63" s="27" t="s">
        <v>74</v>
      </c>
      <c r="E63" s="27" t="s">
        <v>77</v>
      </c>
      <c r="F63" s="27" t="s">
        <v>109</v>
      </c>
      <c r="G63" s="27" t="s">
        <v>83</v>
      </c>
      <c r="H63" s="27" t="s">
        <v>167</v>
      </c>
      <c r="I63" s="28"/>
      <c r="J63" s="28"/>
      <c r="K63" s="28"/>
      <c r="L63" s="29">
        <v>166500</v>
      </c>
      <c r="M63" s="29"/>
      <c r="N63" s="46"/>
      <c r="O63" s="61">
        <f>L63+K63+J63+I63</f>
        <v>166500</v>
      </c>
      <c r="P63" s="52"/>
      <c r="Q63" s="50">
        <v>166500</v>
      </c>
      <c r="R63" s="47">
        <v>166500</v>
      </c>
      <c r="S63" s="155">
        <f t="shared" si="0"/>
        <v>0</v>
      </c>
    </row>
    <row r="64" spans="1:19" ht="25.5" hidden="1" outlineLevel="6">
      <c r="A64" s="7" t="s">
        <v>88</v>
      </c>
      <c r="B64" s="27" t="s">
        <v>8</v>
      </c>
      <c r="C64" s="27" t="s">
        <v>75</v>
      </c>
      <c r="D64" s="27" t="s">
        <v>74</v>
      </c>
      <c r="E64" s="27" t="s">
        <v>77</v>
      </c>
      <c r="F64" s="27" t="s">
        <v>109</v>
      </c>
      <c r="G64" s="27" t="s">
        <v>83</v>
      </c>
      <c r="H64" s="27" t="s">
        <v>89</v>
      </c>
      <c r="I64" s="28">
        <v>166500</v>
      </c>
      <c r="J64" s="28"/>
      <c r="K64" s="28"/>
      <c r="L64" s="29">
        <v>-166500</v>
      </c>
      <c r="M64" s="29"/>
      <c r="N64" s="46"/>
      <c r="O64" s="61">
        <f>L64+K64+J64+I64</f>
        <v>0</v>
      </c>
      <c r="P64" s="52"/>
      <c r="Q64" s="50">
        <v>0</v>
      </c>
      <c r="R64" s="47">
        <v>0</v>
      </c>
      <c r="S64" s="155" t="e">
        <f t="shared" si="0"/>
        <v>#DIV/0!</v>
      </c>
    </row>
    <row r="65" spans="1:19" ht="15" hidden="1" outlineLevel="6">
      <c r="A65" s="31" t="s">
        <v>45</v>
      </c>
      <c r="B65" s="27" t="s">
        <v>8</v>
      </c>
      <c r="C65" s="27" t="s">
        <v>75</v>
      </c>
      <c r="D65" s="27" t="s">
        <v>74</v>
      </c>
      <c r="E65" s="27" t="s">
        <v>77</v>
      </c>
      <c r="F65" s="27" t="s">
        <v>109</v>
      </c>
      <c r="G65" s="27" t="s">
        <v>83</v>
      </c>
      <c r="H65" s="27" t="s">
        <v>18</v>
      </c>
      <c r="I65" s="28"/>
      <c r="J65" s="28"/>
      <c r="K65" s="28"/>
      <c r="L65" s="29"/>
      <c r="M65" s="29"/>
      <c r="N65" s="46"/>
      <c r="O65" s="61">
        <f>O66</f>
        <v>3500</v>
      </c>
      <c r="P65" s="52"/>
      <c r="Q65" s="50">
        <f>Q66</f>
        <v>3500</v>
      </c>
      <c r="R65" s="47">
        <f>R66</f>
        <v>3500</v>
      </c>
      <c r="S65" s="155">
        <f t="shared" si="0"/>
        <v>0</v>
      </c>
    </row>
    <row r="66" spans="1:19" ht="25.5" hidden="1" outlineLevel="6">
      <c r="A66" s="7" t="s">
        <v>90</v>
      </c>
      <c r="B66" s="27" t="s">
        <v>8</v>
      </c>
      <c r="C66" s="27" t="s">
        <v>75</v>
      </c>
      <c r="D66" s="27" t="s">
        <v>74</v>
      </c>
      <c r="E66" s="27" t="s">
        <v>77</v>
      </c>
      <c r="F66" s="27" t="s">
        <v>109</v>
      </c>
      <c r="G66" s="27" t="s">
        <v>83</v>
      </c>
      <c r="H66" s="27" t="s">
        <v>91</v>
      </c>
      <c r="I66" s="28">
        <v>3500</v>
      </c>
      <c r="J66" s="28"/>
      <c r="K66" s="28"/>
      <c r="L66" s="29"/>
      <c r="M66" s="29"/>
      <c r="N66" s="46"/>
      <c r="O66" s="61">
        <f>L66+K66+J66+I66</f>
        <v>3500</v>
      </c>
      <c r="P66" s="52"/>
      <c r="Q66" s="50">
        <v>3500</v>
      </c>
      <c r="R66" s="47">
        <v>3500</v>
      </c>
      <c r="S66" s="155">
        <f t="shared" si="0"/>
        <v>0</v>
      </c>
    </row>
    <row r="67" spans="1:19" ht="38.25" hidden="1" outlineLevel="4">
      <c r="A67" s="7" t="s">
        <v>110</v>
      </c>
      <c r="B67" s="27" t="s">
        <v>8</v>
      </c>
      <c r="C67" s="27" t="s">
        <v>75</v>
      </c>
      <c r="D67" s="27" t="s">
        <v>74</v>
      </c>
      <c r="E67" s="27" t="s">
        <v>77</v>
      </c>
      <c r="F67" s="27" t="s">
        <v>109</v>
      </c>
      <c r="G67" s="27" t="s">
        <v>111</v>
      </c>
      <c r="H67" s="27"/>
      <c r="I67" s="28"/>
      <c r="J67" s="28"/>
      <c r="K67" s="28"/>
      <c r="L67" s="29"/>
      <c r="M67" s="29"/>
      <c r="N67" s="46"/>
      <c r="O67" s="61">
        <f>O68</f>
        <v>1189000</v>
      </c>
      <c r="P67" s="52"/>
      <c r="Q67" s="50">
        <f>Q68</f>
        <v>1189000</v>
      </c>
      <c r="R67" s="47">
        <f>R68</f>
        <v>1189000</v>
      </c>
      <c r="S67" s="155">
        <f t="shared" si="0"/>
        <v>0</v>
      </c>
    </row>
    <row r="68" spans="1:19" ht="51" hidden="1" outlineLevel="4">
      <c r="A68" s="30" t="s">
        <v>42</v>
      </c>
      <c r="B68" s="27" t="s">
        <v>8</v>
      </c>
      <c r="C68" s="27" t="s">
        <v>75</v>
      </c>
      <c r="D68" s="27" t="s">
        <v>74</v>
      </c>
      <c r="E68" s="27" t="s">
        <v>77</v>
      </c>
      <c r="F68" s="27" t="s">
        <v>109</v>
      </c>
      <c r="G68" s="27" t="s">
        <v>111</v>
      </c>
      <c r="H68" s="27" t="s">
        <v>16</v>
      </c>
      <c r="I68" s="28"/>
      <c r="J68" s="28"/>
      <c r="K68" s="28"/>
      <c r="L68" s="29"/>
      <c r="M68" s="29"/>
      <c r="N68" s="46"/>
      <c r="O68" s="61">
        <f>O69+O70</f>
        <v>1189000</v>
      </c>
      <c r="P68" s="52"/>
      <c r="Q68" s="50">
        <f>Q69+Q70</f>
        <v>1189000</v>
      </c>
      <c r="R68" s="47">
        <f>R69+R70</f>
        <v>1189000</v>
      </c>
      <c r="S68" s="155">
        <f t="shared" si="0"/>
        <v>0</v>
      </c>
    </row>
    <row r="69" spans="1:19" ht="25.5" hidden="1" outlineLevel="6">
      <c r="A69" s="7" t="s">
        <v>84</v>
      </c>
      <c r="B69" s="27" t="s">
        <v>8</v>
      </c>
      <c r="C69" s="27" t="s">
        <v>75</v>
      </c>
      <c r="D69" s="27" t="s">
        <v>74</v>
      </c>
      <c r="E69" s="27" t="s">
        <v>77</v>
      </c>
      <c r="F69" s="27" t="s">
        <v>109</v>
      </c>
      <c r="G69" s="27" t="s">
        <v>111</v>
      </c>
      <c r="H69" s="27" t="s">
        <v>85</v>
      </c>
      <c r="I69" s="28">
        <v>1161300</v>
      </c>
      <c r="J69" s="28"/>
      <c r="K69" s="28"/>
      <c r="L69" s="29"/>
      <c r="M69" s="29"/>
      <c r="N69" s="46"/>
      <c r="O69" s="61">
        <f>L69+K69+J69+I69</f>
        <v>1161300</v>
      </c>
      <c r="P69" s="52"/>
      <c r="Q69" s="50">
        <v>1161300</v>
      </c>
      <c r="R69" s="47">
        <v>1161300</v>
      </c>
      <c r="S69" s="155">
        <f t="shared" si="0"/>
        <v>0</v>
      </c>
    </row>
    <row r="70" spans="1:19" ht="25.5" hidden="1" outlineLevel="6">
      <c r="A70" s="7" t="s">
        <v>86</v>
      </c>
      <c r="B70" s="27" t="s">
        <v>8</v>
      </c>
      <c r="C70" s="27" t="s">
        <v>75</v>
      </c>
      <c r="D70" s="27" t="s">
        <v>74</v>
      </c>
      <c r="E70" s="27" t="s">
        <v>77</v>
      </c>
      <c r="F70" s="27" t="s">
        <v>109</v>
      </c>
      <c r="G70" s="27" t="s">
        <v>111</v>
      </c>
      <c r="H70" s="27" t="s">
        <v>87</v>
      </c>
      <c r="I70" s="28">
        <v>27700</v>
      </c>
      <c r="J70" s="28"/>
      <c r="K70" s="28"/>
      <c r="L70" s="29"/>
      <c r="M70" s="29"/>
      <c r="N70" s="46"/>
      <c r="O70" s="61">
        <f>L70+K70+J70+I70</f>
        <v>27700</v>
      </c>
      <c r="P70" s="52"/>
      <c r="Q70" s="50">
        <v>27700</v>
      </c>
      <c r="R70" s="47">
        <v>27700</v>
      </c>
      <c r="S70" s="155">
        <f t="shared" si="0"/>
        <v>0</v>
      </c>
    </row>
    <row r="71" spans="1:19" ht="15" hidden="1" outlineLevel="2">
      <c r="A71" s="7" t="s">
        <v>112</v>
      </c>
      <c r="B71" s="27" t="s">
        <v>8</v>
      </c>
      <c r="C71" s="27" t="s">
        <v>75</v>
      </c>
      <c r="D71" s="27" t="s">
        <v>74</v>
      </c>
      <c r="E71" s="27" t="s">
        <v>77</v>
      </c>
      <c r="F71" s="27" t="s">
        <v>113</v>
      </c>
      <c r="G71" s="27"/>
      <c r="H71" s="27"/>
      <c r="I71" s="28"/>
      <c r="J71" s="28"/>
      <c r="K71" s="28"/>
      <c r="L71" s="29">
        <f aca="true" t="shared" si="3" ref="L71:R74">L72</f>
        <v>-453615.4</v>
      </c>
      <c r="M71" s="29"/>
      <c r="N71" s="46"/>
      <c r="O71" s="61">
        <f t="shared" si="3"/>
        <v>9546384.6</v>
      </c>
      <c r="P71" s="52"/>
      <c r="Q71" s="50">
        <f t="shared" si="3"/>
        <v>5000000</v>
      </c>
      <c r="R71" s="47">
        <f t="shared" si="3"/>
        <v>5000000</v>
      </c>
      <c r="S71" s="155">
        <f t="shared" si="0"/>
        <v>0</v>
      </c>
    </row>
    <row r="72" spans="1:19" ht="15" hidden="1" outlineLevel="3">
      <c r="A72" s="7" t="s">
        <v>102</v>
      </c>
      <c r="B72" s="27" t="s">
        <v>8</v>
      </c>
      <c r="C72" s="27" t="s">
        <v>75</v>
      </c>
      <c r="D72" s="27" t="s">
        <v>74</v>
      </c>
      <c r="E72" s="27" t="s">
        <v>77</v>
      </c>
      <c r="F72" s="27" t="s">
        <v>113</v>
      </c>
      <c r="G72" s="27" t="s">
        <v>103</v>
      </c>
      <c r="H72" s="27"/>
      <c r="I72" s="28"/>
      <c r="J72" s="28"/>
      <c r="K72" s="28"/>
      <c r="L72" s="29">
        <f t="shared" si="3"/>
        <v>-453615.4</v>
      </c>
      <c r="M72" s="29"/>
      <c r="N72" s="46"/>
      <c r="O72" s="61">
        <f t="shared" si="3"/>
        <v>9546384.6</v>
      </c>
      <c r="P72" s="52"/>
      <c r="Q72" s="50">
        <f t="shared" si="3"/>
        <v>5000000</v>
      </c>
      <c r="R72" s="47">
        <f t="shared" si="3"/>
        <v>5000000</v>
      </c>
      <c r="S72" s="155">
        <f t="shared" si="0"/>
        <v>0</v>
      </c>
    </row>
    <row r="73" spans="1:19" ht="25.5" hidden="1" outlineLevel="4">
      <c r="A73" s="7" t="s">
        <v>104</v>
      </c>
      <c r="B73" s="27" t="s">
        <v>8</v>
      </c>
      <c r="C73" s="27" t="s">
        <v>75</v>
      </c>
      <c r="D73" s="27" t="s">
        <v>74</v>
      </c>
      <c r="E73" s="27" t="s">
        <v>77</v>
      </c>
      <c r="F73" s="27" t="s">
        <v>113</v>
      </c>
      <c r="G73" s="27" t="s">
        <v>105</v>
      </c>
      <c r="H73" s="27"/>
      <c r="I73" s="28"/>
      <c r="J73" s="28"/>
      <c r="K73" s="28"/>
      <c r="L73" s="29">
        <f t="shared" si="3"/>
        <v>-453615.4</v>
      </c>
      <c r="M73" s="29"/>
      <c r="N73" s="46"/>
      <c r="O73" s="61">
        <f t="shared" si="3"/>
        <v>9546384.6</v>
      </c>
      <c r="P73" s="52"/>
      <c r="Q73" s="50">
        <f t="shared" si="3"/>
        <v>5000000</v>
      </c>
      <c r="R73" s="47">
        <f t="shared" si="3"/>
        <v>5000000</v>
      </c>
      <c r="S73" s="155">
        <f t="shared" si="0"/>
        <v>0</v>
      </c>
    </row>
    <row r="74" spans="1:19" ht="15" hidden="1" outlineLevel="4">
      <c r="A74" s="31" t="s">
        <v>45</v>
      </c>
      <c r="B74" s="27" t="s">
        <v>8</v>
      </c>
      <c r="C74" s="27" t="s">
        <v>75</v>
      </c>
      <c r="D74" s="27" t="s">
        <v>74</v>
      </c>
      <c r="E74" s="27" t="s">
        <v>77</v>
      </c>
      <c r="F74" s="27" t="s">
        <v>113</v>
      </c>
      <c r="G74" s="27" t="s">
        <v>105</v>
      </c>
      <c r="H74" s="27" t="s">
        <v>18</v>
      </c>
      <c r="I74" s="28"/>
      <c r="J74" s="28"/>
      <c r="K74" s="28"/>
      <c r="L74" s="29">
        <f t="shared" si="3"/>
        <v>-453615.4</v>
      </c>
      <c r="M74" s="29"/>
      <c r="N74" s="46"/>
      <c r="O74" s="61">
        <f t="shared" si="3"/>
        <v>9546384.6</v>
      </c>
      <c r="P74" s="52"/>
      <c r="Q74" s="50">
        <f>Q75</f>
        <v>5000000</v>
      </c>
      <c r="R74" s="47">
        <f>R75</f>
        <v>5000000</v>
      </c>
      <c r="S74" s="155">
        <f aca="true" t="shared" si="4" ref="S74:S137">P74/O74*100</f>
        <v>0</v>
      </c>
    </row>
    <row r="75" spans="1:19" ht="15" hidden="1" outlineLevel="6">
      <c r="A75" s="7" t="s">
        <v>106</v>
      </c>
      <c r="B75" s="27" t="s">
        <v>8</v>
      </c>
      <c r="C75" s="27" t="s">
        <v>75</v>
      </c>
      <c r="D75" s="27" t="s">
        <v>74</v>
      </c>
      <c r="E75" s="27" t="s">
        <v>77</v>
      </c>
      <c r="F75" s="27" t="s">
        <v>113</v>
      </c>
      <c r="G75" s="27" t="s">
        <v>105</v>
      </c>
      <c r="H75" s="27" t="s">
        <v>107</v>
      </c>
      <c r="I75" s="28">
        <v>10000000</v>
      </c>
      <c r="J75" s="28"/>
      <c r="K75" s="28"/>
      <c r="L75" s="29">
        <v>-453615.4</v>
      </c>
      <c r="M75" s="29"/>
      <c r="N75" s="46"/>
      <c r="O75" s="61">
        <f>L75+K75+J75+I75</f>
        <v>9546384.6</v>
      </c>
      <c r="P75" s="52"/>
      <c r="Q75" s="50">
        <v>5000000</v>
      </c>
      <c r="R75" s="47">
        <v>5000000</v>
      </c>
      <c r="S75" s="155">
        <f t="shared" si="4"/>
        <v>0</v>
      </c>
    </row>
    <row r="76" spans="1:19" ht="25.5" outlineLevel="2" collapsed="1">
      <c r="A76" s="7" t="s">
        <v>114</v>
      </c>
      <c r="B76" s="27" t="s">
        <v>77</v>
      </c>
      <c r="C76" s="27" t="s">
        <v>77</v>
      </c>
      <c r="D76" s="27" t="s">
        <v>74</v>
      </c>
      <c r="E76" s="27" t="s">
        <v>77</v>
      </c>
      <c r="F76" s="27" t="s">
        <v>115</v>
      </c>
      <c r="G76" s="27"/>
      <c r="H76" s="27"/>
      <c r="I76" s="61">
        <f>I77+I89</f>
        <v>329600</v>
      </c>
      <c r="J76" s="28"/>
      <c r="K76" s="28"/>
      <c r="L76" s="29">
        <f>L77+L89</f>
        <v>0</v>
      </c>
      <c r="M76" s="29"/>
      <c r="N76" s="46"/>
      <c r="O76" s="61">
        <f>O77+O89</f>
        <v>329600</v>
      </c>
      <c r="P76" s="61">
        <f>P77+P89</f>
        <v>59744.99</v>
      </c>
      <c r="Q76" s="50">
        <f>Q77+Q89</f>
        <v>314100</v>
      </c>
      <c r="R76" s="47">
        <f>R77+R89</f>
        <v>287200</v>
      </c>
      <c r="S76" s="155">
        <f t="shared" si="4"/>
        <v>18.12651395631068</v>
      </c>
    </row>
    <row r="77" spans="1:19" ht="15" outlineLevel="3">
      <c r="A77" s="7" t="s">
        <v>116</v>
      </c>
      <c r="B77" s="27" t="s">
        <v>77</v>
      </c>
      <c r="C77" s="27" t="s">
        <v>77</v>
      </c>
      <c r="D77" s="27" t="s">
        <v>74</v>
      </c>
      <c r="E77" s="27" t="s">
        <v>77</v>
      </c>
      <c r="F77" s="27" t="s">
        <v>115</v>
      </c>
      <c r="G77" s="27" t="s">
        <v>117</v>
      </c>
      <c r="H77" s="27"/>
      <c r="I77" s="61">
        <f>I78</f>
        <v>287200</v>
      </c>
      <c r="J77" s="28"/>
      <c r="K77" s="28"/>
      <c r="L77" s="29">
        <f>L78</f>
        <v>0</v>
      </c>
      <c r="M77" s="29"/>
      <c r="N77" s="46"/>
      <c r="O77" s="61">
        <f>O78</f>
        <v>287200</v>
      </c>
      <c r="P77" s="61">
        <f>P78</f>
        <v>59744.99</v>
      </c>
      <c r="Q77" s="50">
        <f>Q78</f>
        <v>287200</v>
      </c>
      <c r="R77" s="47">
        <f>R78</f>
        <v>287200</v>
      </c>
      <c r="S77" s="155">
        <f t="shared" si="4"/>
        <v>20.802573119777158</v>
      </c>
    </row>
    <row r="78" spans="1:19" ht="127.5" outlineLevel="4">
      <c r="A78" s="7" t="s">
        <v>118</v>
      </c>
      <c r="B78" s="27" t="s">
        <v>77</v>
      </c>
      <c r="C78" s="27" t="s">
        <v>77</v>
      </c>
      <c r="D78" s="27" t="s">
        <v>74</v>
      </c>
      <c r="E78" s="27" t="s">
        <v>77</v>
      </c>
      <c r="F78" s="27" t="s">
        <v>115</v>
      </c>
      <c r="G78" s="27" t="s">
        <v>119</v>
      </c>
      <c r="H78" s="27"/>
      <c r="I78" s="61">
        <f>I79+I85</f>
        <v>287200</v>
      </c>
      <c r="J78" s="28"/>
      <c r="K78" s="28"/>
      <c r="L78" s="29">
        <f>L79+L85</f>
        <v>0</v>
      </c>
      <c r="M78" s="29"/>
      <c r="N78" s="46"/>
      <c r="O78" s="61">
        <f>O79+O85</f>
        <v>287200</v>
      </c>
      <c r="P78" s="61">
        <f>P79+P85</f>
        <v>59744.99</v>
      </c>
      <c r="Q78" s="50">
        <f>Q79+Q85</f>
        <v>287200</v>
      </c>
      <c r="R78" s="47">
        <f>R79+R85</f>
        <v>287200</v>
      </c>
      <c r="S78" s="155">
        <f t="shared" si="4"/>
        <v>20.802573119777158</v>
      </c>
    </row>
    <row r="79" spans="1:19" ht="25.5" outlineLevel="5">
      <c r="A79" s="7" t="s">
        <v>120</v>
      </c>
      <c r="B79" s="27" t="s">
        <v>77</v>
      </c>
      <c r="C79" s="27" t="s">
        <v>77</v>
      </c>
      <c r="D79" s="27" t="s">
        <v>74</v>
      </c>
      <c r="E79" s="27" t="s">
        <v>77</v>
      </c>
      <c r="F79" s="27" t="s">
        <v>115</v>
      </c>
      <c r="G79" s="27" t="s">
        <v>121</v>
      </c>
      <c r="H79" s="27"/>
      <c r="I79" s="61">
        <f>I80+I83</f>
        <v>287000</v>
      </c>
      <c r="J79" s="28"/>
      <c r="K79" s="28"/>
      <c r="L79" s="29"/>
      <c r="M79" s="29"/>
      <c r="N79" s="46"/>
      <c r="O79" s="61">
        <f>O80+O83</f>
        <v>287000</v>
      </c>
      <c r="P79" s="61">
        <f>P80+P83</f>
        <v>59744.99</v>
      </c>
      <c r="Q79" s="52">
        <f>Q80+Q83</f>
        <v>287200</v>
      </c>
      <c r="R79" s="46">
        <f>R80+R83</f>
        <v>287200</v>
      </c>
      <c r="S79" s="155">
        <f t="shared" si="4"/>
        <v>20.81706968641115</v>
      </c>
    </row>
    <row r="80" spans="1:19" ht="51" outlineLevel="5">
      <c r="A80" s="30" t="s">
        <v>42</v>
      </c>
      <c r="B80" s="27" t="s">
        <v>77</v>
      </c>
      <c r="C80" s="27" t="s">
        <v>77</v>
      </c>
      <c r="D80" s="27" t="s">
        <v>74</v>
      </c>
      <c r="E80" s="27" t="s">
        <v>77</v>
      </c>
      <c r="F80" s="27" t="s">
        <v>115</v>
      </c>
      <c r="G80" s="27" t="s">
        <v>121</v>
      </c>
      <c r="H80" s="27" t="s">
        <v>16</v>
      </c>
      <c r="I80" s="61">
        <f>I81</f>
        <v>287000</v>
      </c>
      <c r="J80" s="28"/>
      <c r="K80" s="28"/>
      <c r="L80" s="29"/>
      <c r="M80" s="29"/>
      <c r="N80" s="46"/>
      <c r="O80" s="61">
        <f>O81</f>
        <v>287000</v>
      </c>
      <c r="P80" s="61">
        <f>P81</f>
        <v>59744.99</v>
      </c>
      <c r="Q80" s="50">
        <f>Q82</f>
        <v>287000</v>
      </c>
      <c r="R80" s="47">
        <f>R82</f>
        <v>287000</v>
      </c>
      <c r="S80" s="155">
        <f t="shared" si="4"/>
        <v>20.81706968641115</v>
      </c>
    </row>
    <row r="81" spans="1:19" ht="25.5" outlineLevel="5">
      <c r="A81" s="30" t="s">
        <v>479</v>
      </c>
      <c r="B81" s="27" t="s">
        <v>77</v>
      </c>
      <c r="C81" s="27" t="s">
        <v>77</v>
      </c>
      <c r="D81" s="27" t="s">
        <v>74</v>
      </c>
      <c r="E81" s="27" t="s">
        <v>77</v>
      </c>
      <c r="F81" s="27" t="s">
        <v>115</v>
      </c>
      <c r="G81" s="27" t="s">
        <v>121</v>
      </c>
      <c r="H81" s="27" t="s">
        <v>478</v>
      </c>
      <c r="I81" s="61">
        <f>I82</f>
        <v>287000</v>
      </c>
      <c r="J81" s="28"/>
      <c r="K81" s="28"/>
      <c r="L81" s="29"/>
      <c r="M81" s="29"/>
      <c r="N81" s="46"/>
      <c r="O81" s="61">
        <f>O82</f>
        <v>287000</v>
      </c>
      <c r="P81" s="61">
        <f>P82</f>
        <v>59744.99</v>
      </c>
      <c r="Q81" s="50"/>
      <c r="R81" s="47"/>
      <c r="S81" s="155">
        <f t="shared" si="4"/>
        <v>20.81706968641115</v>
      </c>
    </row>
    <row r="82" spans="1:19" ht="25.5" outlineLevel="6">
      <c r="A82" s="7" t="s">
        <v>84</v>
      </c>
      <c r="B82" s="27" t="s">
        <v>77</v>
      </c>
      <c r="C82" s="27" t="s">
        <v>77</v>
      </c>
      <c r="D82" s="27" t="s">
        <v>74</v>
      </c>
      <c r="E82" s="27" t="s">
        <v>77</v>
      </c>
      <c r="F82" s="27" t="s">
        <v>115</v>
      </c>
      <c r="G82" s="27" t="s">
        <v>121</v>
      </c>
      <c r="H82" s="27" t="s">
        <v>85</v>
      </c>
      <c r="I82" s="28">
        <v>287000</v>
      </c>
      <c r="J82" s="28"/>
      <c r="K82" s="28"/>
      <c r="L82" s="29"/>
      <c r="M82" s="29"/>
      <c r="N82" s="46"/>
      <c r="O82" s="61">
        <f>L82+K82+J82+I82+M82+N82</f>
        <v>287000</v>
      </c>
      <c r="P82" s="52">
        <v>59744.99</v>
      </c>
      <c r="Q82" s="50">
        <v>287000</v>
      </c>
      <c r="R82" s="47">
        <v>287000</v>
      </c>
      <c r="S82" s="155">
        <f t="shared" si="4"/>
        <v>20.81706968641115</v>
      </c>
    </row>
    <row r="83" spans="1:19" ht="25.5" hidden="1" outlineLevel="6">
      <c r="A83" s="31" t="s">
        <v>43</v>
      </c>
      <c r="B83" s="27" t="s">
        <v>77</v>
      </c>
      <c r="C83" s="27" t="s">
        <v>77</v>
      </c>
      <c r="D83" s="27" t="s">
        <v>74</v>
      </c>
      <c r="E83" s="27" t="s">
        <v>77</v>
      </c>
      <c r="F83" s="27" t="s">
        <v>115</v>
      </c>
      <c r="G83" s="27" t="s">
        <v>121</v>
      </c>
      <c r="H83" s="27" t="s">
        <v>17</v>
      </c>
      <c r="I83" s="28"/>
      <c r="J83" s="28"/>
      <c r="K83" s="28"/>
      <c r="L83" s="29"/>
      <c r="M83" s="29"/>
      <c r="N83" s="46"/>
      <c r="O83" s="104">
        <f>O84</f>
        <v>0</v>
      </c>
      <c r="P83" s="52"/>
      <c r="Q83" s="52">
        <f>Q84</f>
        <v>200</v>
      </c>
      <c r="R83" s="46">
        <f>R84</f>
        <v>200</v>
      </c>
      <c r="S83" s="155" t="s">
        <v>15</v>
      </c>
    </row>
    <row r="84" spans="1:19" ht="25.5" hidden="1" outlineLevel="6">
      <c r="A84" s="31" t="s">
        <v>44</v>
      </c>
      <c r="B84" s="27" t="s">
        <v>77</v>
      </c>
      <c r="C84" s="27" t="s">
        <v>77</v>
      </c>
      <c r="D84" s="27" t="s">
        <v>74</v>
      </c>
      <c r="E84" s="27" t="s">
        <v>77</v>
      </c>
      <c r="F84" s="27" t="s">
        <v>115</v>
      </c>
      <c r="G84" s="27" t="s">
        <v>121</v>
      </c>
      <c r="H84" s="27" t="s">
        <v>167</v>
      </c>
      <c r="I84" s="28"/>
      <c r="J84" s="28"/>
      <c r="K84" s="28"/>
      <c r="L84" s="29"/>
      <c r="M84" s="29"/>
      <c r="N84" s="46">
        <v>200</v>
      </c>
      <c r="O84" s="104">
        <v>0</v>
      </c>
      <c r="P84" s="52"/>
      <c r="Q84" s="50">
        <v>200</v>
      </c>
      <c r="R84" s="47">
        <v>200</v>
      </c>
      <c r="S84" s="155" t="s">
        <v>15</v>
      </c>
    </row>
    <row r="85" spans="1:19" ht="102" outlineLevel="5" collapsed="1">
      <c r="A85" s="7" t="s">
        <v>122</v>
      </c>
      <c r="B85" s="27" t="s">
        <v>77</v>
      </c>
      <c r="C85" s="27" t="s">
        <v>77</v>
      </c>
      <c r="D85" s="27" t="s">
        <v>74</v>
      </c>
      <c r="E85" s="27" t="s">
        <v>77</v>
      </c>
      <c r="F85" s="27" t="s">
        <v>115</v>
      </c>
      <c r="G85" s="27" t="s">
        <v>123</v>
      </c>
      <c r="H85" s="27"/>
      <c r="I85" s="61">
        <f>I86</f>
        <v>200</v>
      </c>
      <c r="J85" s="28"/>
      <c r="K85" s="28"/>
      <c r="L85" s="29">
        <f>L86</f>
        <v>0</v>
      </c>
      <c r="M85" s="29"/>
      <c r="N85" s="46"/>
      <c r="O85" s="61">
        <f>O86</f>
        <v>200</v>
      </c>
      <c r="P85" s="104">
        <f>P86</f>
        <v>0</v>
      </c>
      <c r="Q85" s="50">
        <f>Q86</f>
        <v>0</v>
      </c>
      <c r="R85" s="47">
        <f>R86</f>
        <v>0</v>
      </c>
      <c r="S85" s="158">
        <f t="shared" si="4"/>
        <v>0</v>
      </c>
    </row>
    <row r="86" spans="1:19" ht="25.5" outlineLevel="5">
      <c r="A86" s="31" t="s">
        <v>43</v>
      </c>
      <c r="B86" s="27" t="s">
        <v>77</v>
      </c>
      <c r="C86" s="27" t="s">
        <v>77</v>
      </c>
      <c r="D86" s="27" t="s">
        <v>74</v>
      </c>
      <c r="E86" s="27" t="s">
        <v>77</v>
      </c>
      <c r="F86" s="27" t="s">
        <v>115</v>
      </c>
      <c r="G86" s="27" t="s">
        <v>123</v>
      </c>
      <c r="H86" s="27" t="s">
        <v>17</v>
      </c>
      <c r="I86" s="61">
        <f>I87</f>
        <v>200</v>
      </c>
      <c r="J86" s="28"/>
      <c r="K86" s="28"/>
      <c r="L86" s="29">
        <f>L87+L88</f>
        <v>0</v>
      </c>
      <c r="M86" s="29"/>
      <c r="N86" s="46"/>
      <c r="O86" s="61">
        <f>O87+O88</f>
        <v>200</v>
      </c>
      <c r="P86" s="104">
        <f>P87+P88</f>
        <v>0</v>
      </c>
      <c r="Q86" s="50">
        <f>Q87+Q88</f>
        <v>0</v>
      </c>
      <c r="R86" s="47">
        <f>R87+R88</f>
        <v>0</v>
      </c>
      <c r="S86" s="158">
        <f t="shared" si="4"/>
        <v>0</v>
      </c>
    </row>
    <row r="87" spans="1:19" ht="25.5" outlineLevel="5">
      <c r="A87" s="31" t="s">
        <v>44</v>
      </c>
      <c r="B87" s="27" t="s">
        <v>77</v>
      </c>
      <c r="C87" s="27" t="s">
        <v>77</v>
      </c>
      <c r="D87" s="27" t="s">
        <v>74</v>
      </c>
      <c r="E87" s="27" t="s">
        <v>77</v>
      </c>
      <c r="F87" s="27" t="s">
        <v>115</v>
      </c>
      <c r="G87" s="27" t="s">
        <v>123</v>
      </c>
      <c r="H87" s="27" t="s">
        <v>167</v>
      </c>
      <c r="I87" s="61">
        <v>200</v>
      </c>
      <c r="J87" s="28"/>
      <c r="K87" s="28"/>
      <c r="L87" s="29">
        <v>200</v>
      </c>
      <c r="M87" s="29"/>
      <c r="N87" s="46">
        <v>-200</v>
      </c>
      <c r="O87" s="61">
        <v>200</v>
      </c>
      <c r="P87" s="104">
        <v>0</v>
      </c>
      <c r="Q87" s="50">
        <v>0</v>
      </c>
      <c r="R87" s="47">
        <v>0</v>
      </c>
      <c r="S87" s="158">
        <f t="shared" si="4"/>
        <v>0</v>
      </c>
    </row>
    <row r="88" spans="1:19" ht="25.5" outlineLevel="6">
      <c r="A88" s="7" t="s">
        <v>88</v>
      </c>
      <c r="B88" s="27" t="s">
        <v>77</v>
      </c>
      <c r="C88" s="27" t="s">
        <v>77</v>
      </c>
      <c r="D88" s="27" t="s">
        <v>74</v>
      </c>
      <c r="E88" s="27" t="s">
        <v>77</v>
      </c>
      <c r="F88" s="27" t="s">
        <v>115</v>
      </c>
      <c r="G88" s="27" t="s">
        <v>123</v>
      </c>
      <c r="H88" s="27" t="s">
        <v>89</v>
      </c>
      <c r="I88" s="28">
        <v>200</v>
      </c>
      <c r="J88" s="28"/>
      <c r="K88" s="28"/>
      <c r="L88" s="29">
        <v>-200</v>
      </c>
      <c r="M88" s="29"/>
      <c r="N88" s="46"/>
      <c r="O88" s="104">
        <f>L88+K88+J88+I88</f>
        <v>0</v>
      </c>
      <c r="P88" s="52"/>
      <c r="Q88" s="50">
        <v>0</v>
      </c>
      <c r="R88" s="47">
        <v>0</v>
      </c>
      <c r="S88" s="155" t="s">
        <v>15</v>
      </c>
    </row>
    <row r="89" spans="1:19" ht="25.5" outlineLevel="3">
      <c r="A89" s="7" t="s">
        <v>124</v>
      </c>
      <c r="B89" s="27" t="s">
        <v>77</v>
      </c>
      <c r="C89" s="27" t="s">
        <v>77</v>
      </c>
      <c r="D89" s="27" t="s">
        <v>74</v>
      </c>
      <c r="E89" s="27" t="s">
        <v>77</v>
      </c>
      <c r="F89" s="27" t="s">
        <v>115</v>
      </c>
      <c r="G89" s="27" t="s">
        <v>125</v>
      </c>
      <c r="H89" s="27"/>
      <c r="I89" s="61">
        <f>I90</f>
        <v>42400</v>
      </c>
      <c r="J89" s="28"/>
      <c r="K89" s="28"/>
      <c r="L89" s="29">
        <f>L90</f>
        <v>0</v>
      </c>
      <c r="M89" s="29"/>
      <c r="N89" s="46"/>
      <c r="O89" s="61">
        <f>O90</f>
        <v>42400</v>
      </c>
      <c r="P89" s="104">
        <f>P90</f>
        <v>0</v>
      </c>
      <c r="Q89" s="50">
        <f>Q90</f>
        <v>26900</v>
      </c>
      <c r="R89" s="47">
        <f>R90</f>
        <v>0</v>
      </c>
      <c r="S89" s="158">
        <f t="shared" si="4"/>
        <v>0</v>
      </c>
    </row>
    <row r="90" spans="1:19" ht="38.25" outlineLevel="5">
      <c r="A90" s="7" t="s">
        <v>126</v>
      </c>
      <c r="B90" s="27" t="s">
        <v>77</v>
      </c>
      <c r="C90" s="27" t="s">
        <v>77</v>
      </c>
      <c r="D90" s="27" t="s">
        <v>74</v>
      </c>
      <c r="E90" s="27" t="s">
        <v>77</v>
      </c>
      <c r="F90" s="27" t="s">
        <v>115</v>
      </c>
      <c r="G90" s="27" t="s">
        <v>127</v>
      </c>
      <c r="H90" s="27"/>
      <c r="I90" s="61">
        <f>I91</f>
        <v>42400</v>
      </c>
      <c r="J90" s="28"/>
      <c r="K90" s="28"/>
      <c r="L90" s="29">
        <f>L91</f>
        <v>0</v>
      </c>
      <c r="M90" s="29"/>
      <c r="N90" s="46"/>
      <c r="O90" s="61">
        <f>O91</f>
        <v>42400</v>
      </c>
      <c r="P90" s="104">
        <f>P91</f>
        <v>0</v>
      </c>
      <c r="Q90" s="50">
        <v>26900</v>
      </c>
      <c r="R90" s="47">
        <v>0</v>
      </c>
      <c r="S90" s="158">
        <f t="shared" si="4"/>
        <v>0</v>
      </c>
    </row>
    <row r="91" spans="1:19" ht="25.5" outlineLevel="5">
      <c r="A91" s="31" t="s">
        <v>43</v>
      </c>
      <c r="B91" s="27" t="s">
        <v>77</v>
      </c>
      <c r="C91" s="27" t="s">
        <v>77</v>
      </c>
      <c r="D91" s="27" t="s">
        <v>74</v>
      </c>
      <c r="E91" s="27" t="s">
        <v>77</v>
      </c>
      <c r="F91" s="27" t="s">
        <v>115</v>
      </c>
      <c r="G91" s="27" t="s">
        <v>127</v>
      </c>
      <c r="H91" s="27" t="s">
        <v>17</v>
      </c>
      <c r="I91" s="28">
        <f>I92</f>
        <v>42400</v>
      </c>
      <c r="J91" s="28"/>
      <c r="K91" s="28"/>
      <c r="L91" s="29">
        <f>L92+L93</f>
        <v>0</v>
      </c>
      <c r="M91" s="29"/>
      <c r="N91" s="46"/>
      <c r="O91" s="61">
        <f>O92+O93</f>
        <v>42400</v>
      </c>
      <c r="P91" s="104">
        <f>P92+P93</f>
        <v>0</v>
      </c>
      <c r="Q91" s="50">
        <f>Q92+Q93</f>
        <v>26900</v>
      </c>
      <c r="R91" s="47">
        <f>R92+R93</f>
        <v>0</v>
      </c>
      <c r="S91" s="158">
        <f t="shared" si="4"/>
        <v>0</v>
      </c>
    </row>
    <row r="92" spans="1:19" ht="29.25" customHeight="1" outlineLevel="5">
      <c r="A92" s="31" t="s">
        <v>44</v>
      </c>
      <c r="B92" s="27" t="s">
        <v>77</v>
      </c>
      <c r="C92" s="27" t="s">
        <v>77</v>
      </c>
      <c r="D92" s="27" t="s">
        <v>74</v>
      </c>
      <c r="E92" s="27" t="s">
        <v>77</v>
      </c>
      <c r="F92" s="27" t="s">
        <v>115</v>
      </c>
      <c r="G92" s="27" t="s">
        <v>127</v>
      </c>
      <c r="H92" s="27" t="s">
        <v>167</v>
      </c>
      <c r="I92" s="28">
        <f>I93</f>
        <v>42400</v>
      </c>
      <c r="J92" s="28"/>
      <c r="K92" s="28"/>
      <c r="L92" s="29">
        <v>42400</v>
      </c>
      <c r="M92" s="29"/>
      <c r="N92" s="46"/>
      <c r="O92" s="61">
        <v>42400</v>
      </c>
      <c r="P92" s="104">
        <v>0</v>
      </c>
      <c r="Q92" s="50">
        <v>26900</v>
      </c>
      <c r="R92" s="47">
        <f>R93</f>
        <v>0</v>
      </c>
      <c r="S92" s="158">
        <f t="shared" si="4"/>
        <v>0</v>
      </c>
    </row>
    <row r="93" spans="1:19" ht="25.5" outlineLevel="6">
      <c r="A93" s="7" t="s">
        <v>88</v>
      </c>
      <c r="B93" s="27" t="s">
        <v>77</v>
      </c>
      <c r="C93" s="27" t="s">
        <v>77</v>
      </c>
      <c r="D93" s="27" t="s">
        <v>74</v>
      </c>
      <c r="E93" s="27" t="s">
        <v>77</v>
      </c>
      <c r="F93" s="27" t="s">
        <v>115</v>
      </c>
      <c r="G93" s="27" t="s">
        <v>127</v>
      </c>
      <c r="H93" s="27" t="s">
        <v>89</v>
      </c>
      <c r="I93" s="28">
        <v>42400</v>
      </c>
      <c r="J93" s="28"/>
      <c r="K93" s="28"/>
      <c r="L93" s="29">
        <v>-42400</v>
      </c>
      <c r="M93" s="29"/>
      <c r="N93" s="46"/>
      <c r="O93" s="104">
        <f>L93+K93+J93+I93</f>
        <v>0</v>
      </c>
      <c r="P93" s="52"/>
      <c r="Q93" s="50">
        <v>0</v>
      </c>
      <c r="R93" s="47">
        <v>0</v>
      </c>
      <c r="S93" s="155" t="s">
        <v>15</v>
      </c>
    </row>
    <row r="94" spans="1:19" ht="63.75" customHeight="1" hidden="1" outlineLevel="5">
      <c r="A94" s="7" t="s">
        <v>128</v>
      </c>
      <c r="B94" s="27" t="s">
        <v>77</v>
      </c>
      <c r="C94" s="27" t="s">
        <v>145</v>
      </c>
      <c r="D94" s="27" t="s">
        <v>74</v>
      </c>
      <c r="E94" s="27" t="s">
        <v>77</v>
      </c>
      <c r="F94" s="27" t="s">
        <v>115</v>
      </c>
      <c r="G94" s="27" t="s">
        <v>129</v>
      </c>
      <c r="H94" s="27"/>
      <c r="I94" s="28"/>
      <c r="J94" s="28"/>
      <c r="K94" s="28"/>
      <c r="L94" s="29">
        <f>L95</f>
        <v>0</v>
      </c>
      <c r="M94" s="29"/>
      <c r="N94" s="46"/>
      <c r="O94" s="61">
        <f>O95</f>
        <v>15000</v>
      </c>
      <c r="P94" s="52"/>
      <c r="Q94" s="50">
        <f>Q95</f>
        <v>15000</v>
      </c>
      <c r="R94" s="47">
        <f>R95</f>
        <v>15000</v>
      </c>
      <c r="S94" s="155">
        <f t="shared" si="4"/>
        <v>0</v>
      </c>
    </row>
    <row r="95" spans="1:19" ht="25.5" customHeight="1" hidden="1" outlineLevel="5">
      <c r="A95" s="31" t="s">
        <v>43</v>
      </c>
      <c r="B95" s="27" t="s">
        <v>77</v>
      </c>
      <c r="C95" s="27" t="s">
        <v>145</v>
      </c>
      <c r="D95" s="27" t="s">
        <v>74</v>
      </c>
      <c r="E95" s="27" t="s">
        <v>77</v>
      </c>
      <c r="F95" s="27" t="s">
        <v>115</v>
      </c>
      <c r="G95" s="27" t="s">
        <v>129</v>
      </c>
      <c r="H95" s="27" t="s">
        <v>17</v>
      </c>
      <c r="I95" s="28"/>
      <c r="J95" s="28"/>
      <c r="K95" s="28"/>
      <c r="L95" s="29">
        <f>L96+L97</f>
        <v>0</v>
      </c>
      <c r="M95" s="29"/>
      <c r="N95" s="46"/>
      <c r="O95" s="61">
        <f>O96+O97</f>
        <v>15000</v>
      </c>
      <c r="P95" s="52"/>
      <c r="Q95" s="50">
        <f>Q96+Q97</f>
        <v>15000</v>
      </c>
      <c r="R95" s="47">
        <f>R96+R97</f>
        <v>15000</v>
      </c>
      <c r="S95" s="155">
        <f t="shared" si="4"/>
        <v>0</v>
      </c>
    </row>
    <row r="96" spans="1:19" ht="25.5" customHeight="1" hidden="1" outlineLevel="5">
      <c r="A96" s="31" t="s">
        <v>44</v>
      </c>
      <c r="B96" s="27" t="s">
        <v>77</v>
      </c>
      <c r="C96" s="27" t="s">
        <v>145</v>
      </c>
      <c r="D96" s="27" t="s">
        <v>74</v>
      </c>
      <c r="E96" s="27" t="s">
        <v>77</v>
      </c>
      <c r="F96" s="27" t="s">
        <v>115</v>
      </c>
      <c r="G96" s="27" t="s">
        <v>129</v>
      </c>
      <c r="H96" s="27" t="s">
        <v>167</v>
      </c>
      <c r="I96" s="28"/>
      <c r="J96" s="28"/>
      <c r="K96" s="28"/>
      <c r="L96" s="29">
        <v>15000</v>
      </c>
      <c r="M96" s="29"/>
      <c r="N96" s="46"/>
      <c r="O96" s="61">
        <f>L96+K96+J96+I96</f>
        <v>15000</v>
      </c>
      <c r="P96" s="52"/>
      <c r="Q96" s="50">
        <v>15000</v>
      </c>
      <c r="R96" s="47">
        <v>15000</v>
      </c>
      <c r="S96" s="155">
        <f t="shared" si="4"/>
        <v>0</v>
      </c>
    </row>
    <row r="97" spans="1:19" ht="25.5" customHeight="1" hidden="1" outlineLevel="6">
      <c r="A97" s="7" t="s">
        <v>88</v>
      </c>
      <c r="B97" s="27" t="s">
        <v>77</v>
      </c>
      <c r="C97" s="27" t="s">
        <v>145</v>
      </c>
      <c r="D97" s="27" t="s">
        <v>74</v>
      </c>
      <c r="E97" s="27" t="s">
        <v>77</v>
      </c>
      <c r="F97" s="27" t="s">
        <v>115</v>
      </c>
      <c r="G97" s="27" t="s">
        <v>129</v>
      </c>
      <c r="H97" s="27" t="s">
        <v>89</v>
      </c>
      <c r="I97" s="28">
        <v>15000</v>
      </c>
      <c r="J97" s="28"/>
      <c r="K97" s="28"/>
      <c r="L97" s="29">
        <v>-15000</v>
      </c>
      <c r="M97" s="29"/>
      <c r="N97" s="46"/>
      <c r="O97" s="61">
        <f>L97+K97+J97+I97</f>
        <v>0</v>
      </c>
      <c r="P97" s="52"/>
      <c r="Q97" s="50">
        <v>0</v>
      </c>
      <c r="R97" s="47">
        <v>0</v>
      </c>
      <c r="S97" s="155" t="e">
        <f t="shared" si="4"/>
        <v>#DIV/0!</v>
      </c>
    </row>
    <row r="98" spans="1:19" ht="63.75" customHeight="1" hidden="1" outlineLevel="6">
      <c r="A98" s="7" t="s">
        <v>511</v>
      </c>
      <c r="B98" s="27" t="s">
        <v>77</v>
      </c>
      <c r="C98" s="27" t="s">
        <v>79</v>
      </c>
      <c r="D98" s="27"/>
      <c r="E98" s="27"/>
      <c r="F98" s="27"/>
      <c r="G98" s="27"/>
      <c r="H98" s="27"/>
      <c r="I98" s="28"/>
      <c r="J98" s="28"/>
      <c r="K98" s="28"/>
      <c r="L98" s="29"/>
      <c r="M98" s="29"/>
      <c r="N98" s="46"/>
      <c r="O98" s="61"/>
      <c r="P98" s="52"/>
      <c r="Q98" s="50"/>
      <c r="R98" s="47"/>
      <c r="S98" s="155" t="e">
        <f t="shared" si="4"/>
        <v>#DIV/0!</v>
      </c>
    </row>
    <row r="99" spans="1:19" ht="38.25" customHeight="1" hidden="1" outlineLevel="1">
      <c r="A99" s="7" t="s">
        <v>130</v>
      </c>
      <c r="B99" s="27" t="s">
        <v>77</v>
      </c>
      <c r="C99" s="27" t="s">
        <v>79</v>
      </c>
      <c r="D99" s="27" t="s">
        <v>74</v>
      </c>
      <c r="E99" s="27" t="s">
        <v>79</v>
      </c>
      <c r="F99" s="27"/>
      <c r="G99" s="27"/>
      <c r="H99" s="27"/>
      <c r="I99" s="28"/>
      <c r="J99" s="28"/>
      <c r="K99" s="28"/>
      <c r="L99" s="29">
        <f>L100+L124</f>
        <v>0</v>
      </c>
      <c r="M99" s="29"/>
      <c r="N99" s="46"/>
      <c r="O99" s="61">
        <f>O100+O124</f>
        <v>9545840</v>
      </c>
      <c r="P99" s="52"/>
      <c r="Q99" s="50">
        <f>Q100+Q124</f>
        <v>9745240</v>
      </c>
      <c r="R99" s="47">
        <f>R100+R124</f>
        <v>9314640</v>
      </c>
      <c r="S99" s="155">
        <f t="shared" si="4"/>
        <v>0</v>
      </c>
    </row>
    <row r="100" spans="1:19" ht="51" customHeight="1" hidden="1" outlineLevel="2">
      <c r="A100" s="7" t="s">
        <v>131</v>
      </c>
      <c r="B100" s="27" t="s">
        <v>77</v>
      </c>
      <c r="C100" s="27" t="s">
        <v>79</v>
      </c>
      <c r="D100" s="27" t="s">
        <v>74</v>
      </c>
      <c r="E100" s="27" t="s">
        <v>79</v>
      </c>
      <c r="F100" s="27" t="s">
        <v>132</v>
      </c>
      <c r="G100" s="27"/>
      <c r="H100" s="27"/>
      <c r="I100" s="28"/>
      <c r="J100" s="28"/>
      <c r="K100" s="28"/>
      <c r="L100" s="29">
        <f>L101+L111</f>
        <v>0</v>
      </c>
      <c r="M100" s="29"/>
      <c r="N100" s="46"/>
      <c r="O100" s="61">
        <f>O101+O111</f>
        <v>9500440</v>
      </c>
      <c r="P100" s="52"/>
      <c r="Q100" s="50">
        <f>Q101+Q111</f>
        <v>9679440</v>
      </c>
      <c r="R100" s="47">
        <f>R101+R111</f>
        <v>9262640</v>
      </c>
      <c r="S100" s="155">
        <f t="shared" si="4"/>
        <v>0</v>
      </c>
    </row>
    <row r="101" spans="1:19" ht="25.5" customHeight="1" hidden="1" outlineLevel="3">
      <c r="A101" s="7" t="s">
        <v>133</v>
      </c>
      <c r="B101" s="27" t="s">
        <v>77</v>
      </c>
      <c r="C101" s="27" t="s">
        <v>79</v>
      </c>
      <c r="D101" s="27" t="s">
        <v>74</v>
      </c>
      <c r="E101" s="27" t="s">
        <v>79</v>
      </c>
      <c r="F101" s="27" t="s">
        <v>132</v>
      </c>
      <c r="G101" s="27" t="s">
        <v>134</v>
      </c>
      <c r="H101" s="27"/>
      <c r="I101" s="28"/>
      <c r="J101" s="28"/>
      <c r="K101" s="28"/>
      <c r="L101" s="29">
        <f>L102</f>
        <v>0</v>
      </c>
      <c r="M101" s="29"/>
      <c r="N101" s="46"/>
      <c r="O101" s="61">
        <f>O102</f>
        <v>8355600</v>
      </c>
      <c r="P101" s="52"/>
      <c r="Q101" s="50">
        <f>Q102</f>
        <v>8581600</v>
      </c>
      <c r="R101" s="47">
        <f>R102</f>
        <v>8614200</v>
      </c>
      <c r="S101" s="155">
        <f t="shared" si="4"/>
        <v>0</v>
      </c>
    </row>
    <row r="102" spans="1:19" ht="76.5" customHeight="1" hidden="1" outlineLevel="4">
      <c r="A102" s="7" t="s">
        <v>135</v>
      </c>
      <c r="B102" s="27" t="s">
        <v>77</v>
      </c>
      <c r="C102" s="27" t="s">
        <v>79</v>
      </c>
      <c r="D102" s="27" t="s">
        <v>74</v>
      </c>
      <c r="E102" s="27" t="s">
        <v>79</v>
      </c>
      <c r="F102" s="27" t="s">
        <v>132</v>
      </c>
      <c r="G102" s="27" t="s">
        <v>136</v>
      </c>
      <c r="H102" s="27"/>
      <c r="I102" s="28"/>
      <c r="J102" s="28"/>
      <c r="K102" s="28"/>
      <c r="L102" s="29">
        <f>L103+L105+L108</f>
        <v>0</v>
      </c>
      <c r="M102" s="29"/>
      <c r="N102" s="46"/>
      <c r="O102" s="61">
        <f>O103+O105+O108</f>
        <v>8355600</v>
      </c>
      <c r="P102" s="52"/>
      <c r="Q102" s="50">
        <f>Q103+Q105+Q108</f>
        <v>8581600</v>
      </c>
      <c r="R102" s="47">
        <f>R103+R105+R108</f>
        <v>8614200</v>
      </c>
      <c r="S102" s="155">
        <f t="shared" si="4"/>
        <v>0</v>
      </c>
    </row>
    <row r="103" spans="1:19" ht="51" customHeight="1" hidden="1" outlineLevel="4">
      <c r="A103" s="30" t="s">
        <v>42</v>
      </c>
      <c r="B103" s="27" t="s">
        <v>77</v>
      </c>
      <c r="C103" s="27" t="s">
        <v>79</v>
      </c>
      <c r="D103" s="27" t="s">
        <v>74</v>
      </c>
      <c r="E103" s="27" t="s">
        <v>79</v>
      </c>
      <c r="F103" s="27" t="s">
        <v>132</v>
      </c>
      <c r="G103" s="27" t="s">
        <v>136</v>
      </c>
      <c r="H103" s="27" t="s">
        <v>16</v>
      </c>
      <c r="I103" s="28"/>
      <c r="J103" s="28"/>
      <c r="K103" s="28"/>
      <c r="L103" s="29"/>
      <c r="M103" s="29"/>
      <c r="N103" s="46"/>
      <c r="O103" s="61">
        <f>O104</f>
        <v>7400200</v>
      </c>
      <c r="P103" s="52"/>
      <c r="Q103" s="50">
        <f>Q104</f>
        <v>7689500</v>
      </c>
      <c r="R103" s="47">
        <f>R104</f>
        <v>7689500</v>
      </c>
      <c r="S103" s="155">
        <f t="shared" si="4"/>
        <v>0</v>
      </c>
    </row>
    <row r="104" spans="1:19" ht="25.5" customHeight="1" hidden="1" outlineLevel="6">
      <c r="A104" s="7" t="s">
        <v>84</v>
      </c>
      <c r="B104" s="27" t="s">
        <v>77</v>
      </c>
      <c r="C104" s="27" t="s">
        <v>79</v>
      </c>
      <c r="D104" s="27" t="s">
        <v>74</v>
      </c>
      <c r="E104" s="27" t="s">
        <v>79</v>
      </c>
      <c r="F104" s="27" t="s">
        <v>132</v>
      </c>
      <c r="G104" s="27" t="s">
        <v>136</v>
      </c>
      <c r="H104" s="27" t="s">
        <v>137</v>
      </c>
      <c r="I104" s="28">
        <v>7400200</v>
      </c>
      <c r="J104" s="28"/>
      <c r="K104" s="28"/>
      <c r="L104" s="29"/>
      <c r="M104" s="29"/>
      <c r="N104" s="46"/>
      <c r="O104" s="61">
        <f>L104+K104+J104+I104</f>
        <v>7400200</v>
      </c>
      <c r="P104" s="52"/>
      <c r="Q104" s="50">
        <v>7689500</v>
      </c>
      <c r="R104" s="47">
        <v>7689500</v>
      </c>
      <c r="S104" s="155">
        <f t="shared" si="4"/>
        <v>0</v>
      </c>
    </row>
    <row r="105" spans="1:19" ht="25.5" customHeight="1" hidden="1" outlineLevel="6">
      <c r="A105" s="31" t="s">
        <v>43</v>
      </c>
      <c r="B105" s="27" t="s">
        <v>77</v>
      </c>
      <c r="C105" s="27" t="s">
        <v>79</v>
      </c>
      <c r="D105" s="27" t="s">
        <v>74</v>
      </c>
      <c r="E105" s="27" t="s">
        <v>79</v>
      </c>
      <c r="F105" s="27" t="s">
        <v>132</v>
      </c>
      <c r="G105" s="27" t="s">
        <v>136</v>
      </c>
      <c r="H105" s="27" t="s">
        <v>17</v>
      </c>
      <c r="I105" s="28"/>
      <c r="J105" s="28"/>
      <c r="K105" s="28"/>
      <c r="L105" s="29">
        <f>L106+L107</f>
        <v>0</v>
      </c>
      <c r="M105" s="29"/>
      <c r="N105" s="46"/>
      <c r="O105" s="61">
        <f>O106+O107</f>
        <v>917400</v>
      </c>
      <c r="P105" s="52"/>
      <c r="Q105" s="50">
        <f>Q106+Q107</f>
        <v>857400</v>
      </c>
      <c r="R105" s="47">
        <f>R106+R107</f>
        <v>889100</v>
      </c>
      <c r="S105" s="155">
        <f t="shared" si="4"/>
        <v>0</v>
      </c>
    </row>
    <row r="106" spans="1:19" ht="25.5" customHeight="1" hidden="1" outlineLevel="6">
      <c r="A106" s="31" t="s">
        <v>44</v>
      </c>
      <c r="B106" s="27" t="s">
        <v>77</v>
      </c>
      <c r="C106" s="27" t="s">
        <v>79</v>
      </c>
      <c r="D106" s="27" t="s">
        <v>74</v>
      </c>
      <c r="E106" s="27" t="s">
        <v>79</v>
      </c>
      <c r="F106" s="27" t="s">
        <v>132</v>
      </c>
      <c r="G106" s="27" t="s">
        <v>136</v>
      </c>
      <c r="H106" s="27" t="s">
        <v>167</v>
      </c>
      <c r="I106" s="28"/>
      <c r="J106" s="28"/>
      <c r="K106" s="28"/>
      <c r="L106" s="29">
        <v>917400</v>
      </c>
      <c r="M106" s="29"/>
      <c r="N106" s="46"/>
      <c r="O106" s="61">
        <f>L106+K106+J106+I106</f>
        <v>917400</v>
      </c>
      <c r="P106" s="52"/>
      <c r="Q106" s="50">
        <v>857400</v>
      </c>
      <c r="R106" s="47">
        <v>889100</v>
      </c>
      <c r="S106" s="155">
        <f t="shared" si="4"/>
        <v>0</v>
      </c>
    </row>
    <row r="107" spans="1:19" ht="25.5" customHeight="1" hidden="1" outlineLevel="6">
      <c r="A107" s="7" t="s">
        <v>88</v>
      </c>
      <c r="B107" s="27" t="s">
        <v>77</v>
      </c>
      <c r="C107" s="27" t="s">
        <v>79</v>
      </c>
      <c r="D107" s="27" t="s">
        <v>74</v>
      </c>
      <c r="E107" s="27" t="s">
        <v>79</v>
      </c>
      <c r="F107" s="27" t="s">
        <v>132</v>
      </c>
      <c r="G107" s="27" t="s">
        <v>136</v>
      </c>
      <c r="H107" s="27" t="s">
        <v>89</v>
      </c>
      <c r="I107" s="28">
        <v>917400</v>
      </c>
      <c r="J107" s="28"/>
      <c r="K107" s="28"/>
      <c r="L107" s="29">
        <v>-917400</v>
      </c>
      <c r="M107" s="29"/>
      <c r="N107" s="46"/>
      <c r="O107" s="61">
        <f>L107+K107+J107+I107</f>
        <v>0</v>
      </c>
      <c r="P107" s="52"/>
      <c r="Q107" s="50">
        <v>0</v>
      </c>
      <c r="R107" s="47">
        <v>0</v>
      </c>
      <c r="S107" s="155" t="e">
        <f t="shared" si="4"/>
        <v>#DIV/0!</v>
      </c>
    </row>
    <row r="108" spans="1:19" ht="15" customHeight="1" hidden="1" outlineLevel="6">
      <c r="A108" s="31" t="s">
        <v>45</v>
      </c>
      <c r="B108" s="27" t="s">
        <v>77</v>
      </c>
      <c r="C108" s="27" t="s">
        <v>79</v>
      </c>
      <c r="D108" s="27" t="s">
        <v>74</v>
      </c>
      <c r="E108" s="27" t="s">
        <v>79</v>
      </c>
      <c r="F108" s="27" t="s">
        <v>132</v>
      </c>
      <c r="G108" s="27" t="s">
        <v>136</v>
      </c>
      <c r="H108" s="27" t="s">
        <v>18</v>
      </c>
      <c r="I108" s="28"/>
      <c r="J108" s="28"/>
      <c r="K108" s="28"/>
      <c r="L108" s="29"/>
      <c r="M108" s="29"/>
      <c r="N108" s="46"/>
      <c r="O108" s="61">
        <f>O109+O110</f>
        <v>38000</v>
      </c>
      <c r="P108" s="52"/>
      <c r="Q108" s="50">
        <f>Q109+Q110</f>
        <v>34700</v>
      </c>
      <c r="R108" s="47">
        <f>R109+R110</f>
        <v>35600</v>
      </c>
      <c r="S108" s="155">
        <f t="shared" si="4"/>
        <v>0</v>
      </c>
    </row>
    <row r="109" spans="1:19" ht="25.5" customHeight="1" hidden="1" outlineLevel="6">
      <c r="A109" s="7" t="s">
        <v>90</v>
      </c>
      <c r="B109" s="27" t="s">
        <v>77</v>
      </c>
      <c r="C109" s="27" t="s">
        <v>79</v>
      </c>
      <c r="D109" s="27" t="s">
        <v>74</v>
      </c>
      <c r="E109" s="27" t="s">
        <v>79</v>
      </c>
      <c r="F109" s="27" t="s">
        <v>132</v>
      </c>
      <c r="G109" s="27" t="s">
        <v>136</v>
      </c>
      <c r="H109" s="27" t="s">
        <v>91</v>
      </c>
      <c r="I109" s="28">
        <v>19300</v>
      </c>
      <c r="J109" s="28"/>
      <c r="K109" s="28"/>
      <c r="L109" s="29"/>
      <c r="M109" s="29"/>
      <c r="N109" s="46"/>
      <c r="O109" s="61">
        <f>L109+K109+J109+I109</f>
        <v>19300</v>
      </c>
      <c r="P109" s="52"/>
      <c r="Q109" s="50">
        <v>16000</v>
      </c>
      <c r="R109" s="47">
        <v>16900</v>
      </c>
      <c r="S109" s="155">
        <f t="shared" si="4"/>
        <v>0</v>
      </c>
    </row>
    <row r="110" spans="1:19" ht="25.5" customHeight="1" hidden="1" outlineLevel="6">
      <c r="A110" s="7" t="s">
        <v>92</v>
      </c>
      <c r="B110" s="27" t="s">
        <v>77</v>
      </c>
      <c r="C110" s="27" t="s">
        <v>79</v>
      </c>
      <c r="D110" s="27" t="s">
        <v>74</v>
      </c>
      <c r="E110" s="27" t="s">
        <v>79</v>
      </c>
      <c r="F110" s="27" t="s">
        <v>132</v>
      </c>
      <c r="G110" s="27" t="s">
        <v>136</v>
      </c>
      <c r="H110" s="27" t="s">
        <v>93</v>
      </c>
      <c r="I110" s="28">
        <v>18700</v>
      </c>
      <c r="J110" s="28"/>
      <c r="K110" s="28"/>
      <c r="L110" s="29"/>
      <c r="M110" s="29"/>
      <c r="N110" s="46"/>
      <c r="O110" s="61">
        <f>L110+K110+J110+I110</f>
        <v>18700</v>
      </c>
      <c r="P110" s="52"/>
      <c r="Q110" s="50">
        <v>18700</v>
      </c>
      <c r="R110" s="47">
        <v>18700</v>
      </c>
      <c r="S110" s="155">
        <f t="shared" si="4"/>
        <v>0</v>
      </c>
    </row>
    <row r="111" spans="1:19" ht="25.5" customHeight="1" hidden="1" outlineLevel="3">
      <c r="A111" s="7" t="s">
        <v>124</v>
      </c>
      <c r="B111" s="126"/>
      <c r="C111" s="126"/>
      <c r="D111" s="27" t="s">
        <v>74</v>
      </c>
      <c r="E111" s="27" t="s">
        <v>79</v>
      </c>
      <c r="F111" s="27" t="s">
        <v>132</v>
      </c>
      <c r="G111" s="27" t="s">
        <v>125</v>
      </c>
      <c r="H111" s="27"/>
      <c r="I111" s="28"/>
      <c r="J111" s="28"/>
      <c r="K111" s="28"/>
      <c r="L111" s="29">
        <f>L112+L116+L120</f>
        <v>0</v>
      </c>
      <c r="M111" s="29"/>
      <c r="N111" s="46"/>
      <c r="O111" s="61">
        <f>O112+O116+O120</f>
        <v>1144840</v>
      </c>
      <c r="P111" s="52"/>
      <c r="Q111" s="50">
        <f>Q112+Q116+Q120</f>
        <v>1097840</v>
      </c>
      <c r="R111" s="47">
        <f>R112+R116+R120</f>
        <v>648440</v>
      </c>
      <c r="S111" s="155">
        <f t="shared" si="4"/>
        <v>0</v>
      </c>
    </row>
    <row r="112" spans="1:19" ht="76.5" customHeight="1" hidden="1" outlineLevel="5">
      <c r="A112" s="7" t="s">
        <v>138</v>
      </c>
      <c r="B112" s="27" t="s">
        <v>77</v>
      </c>
      <c r="C112" s="27" t="s">
        <v>97</v>
      </c>
      <c r="D112" s="27" t="s">
        <v>74</v>
      </c>
      <c r="E112" s="27" t="s">
        <v>79</v>
      </c>
      <c r="F112" s="27" t="s">
        <v>132</v>
      </c>
      <c r="G112" s="27" t="s">
        <v>139</v>
      </c>
      <c r="H112" s="27"/>
      <c r="I112" s="28"/>
      <c r="J112" s="28"/>
      <c r="K112" s="28"/>
      <c r="L112" s="29">
        <f>L113</f>
        <v>0</v>
      </c>
      <c r="M112" s="29"/>
      <c r="N112" s="46"/>
      <c r="O112" s="61">
        <f>O113</f>
        <v>29600</v>
      </c>
      <c r="P112" s="52"/>
      <c r="Q112" s="50">
        <f>Q113</f>
        <v>0</v>
      </c>
      <c r="R112" s="47">
        <f>R113</f>
        <v>0</v>
      </c>
      <c r="S112" s="155">
        <f t="shared" si="4"/>
        <v>0</v>
      </c>
    </row>
    <row r="113" spans="1:19" ht="25.5" customHeight="1" hidden="1" outlineLevel="5">
      <c r="A113" s="31" t="s">
        <v>43</v>
      </c>
      <c r="B113" s="27" t="s">
        <v>77</v>
      </c>
      <c r="C113" s="27" t="s">
        <v>97</v>
      </c>
      <c r="D113" s="27" t="s">
        <v>74</v>
      </c>
      <c r="E113" s="27" t="s">
        <v>79</v>
      </c>
      <c r="F113" s="27" t="s">
        <v>132</v>
      </c>
      <c r="G113" s="27" t="s">
        <v>139</v>
      </c>
      <c r="H113" s="27" t="s">
        <v>17</v>
      </c>
      <c r="I113" s="28"/>
      <c r="J113" s="28"/>
      <c r="K113" s="28"/>
      <c r="L113" s="29">
        <f>L114+L115</f>
        <v>0</v>
      </c>
      <c r="M113" s="29"/>
      <c r="N113" s="46"/>
      <c r="O113" s="61">
        <f>O114+O115</f>
        <v>29600</v>
      </c>
      <c r="P113" s="52"/>
      <c r="Q113" s="50">
        <f>Q114+Q115</f>
        <v>0</v>
      </c>
      <c r="R113" s="47">
        <f>R114+R115</f>
        <v>0</v>
      </c>
      <c r="S113" s="155">
        <f t="shared" si="4"/>
        <v>0</v>
      </c>
    </row>
    <row r="114" spans="1:19" ht="25.5" customHeight="1" hidden="1" outlineLevel="5">
      <c r="A114" s="31" t="s">
        <v>44</v>
      </c>
      <c r="B114" s="27" t="s">
        <v>77</v>
      </c>
      <c r="C114" s="27" t="s">
        <v>97</v>
      </c>
      <c r="D114" s="27" t="s">
        <v>74</v>
      </c>
      <c r="E114" s="27" t="s">
        <v>79</v>
      </c>
      <c r="F114" s="27" t="s">
        <v>132</v>
      </c>
      <c r="G114" s="27" t="s">
        <v>139</v>
      </c>
      <c r="H114" s="27" t="s">
        <v>167</v>
      </c>
      <c r="I114" s="28"/>
      <c r="J114" s="28"/>
      <c r="K114" s="28"/>
      <c r="L114" s="29">
        <v>29600</v>
      </c>
      <c r="M114" s="29"/>
      <c r="N114" s="46"/>
      <c r="O114" s="61">
        <f>L114+K114+J114+I114</f>
        <v>29600</v>
      </c>
      <c r="P114" s="52"/>
      <c r="Q114" s="50">
        <f>Q115</f>
        <v>0</v>
      </c>
      <c r="R114" s="47">
        <f>R115</f>
        <v>0</v>
      </c>
      <c r="S114" s="155">
        <f t="shared" si="4"/>
        <v>0</v>
      </c>
    </row>
    <row r="115" spans="1:19" ht="25.5" customHeight="1" hidden="1" outlineLevel="6">
      <c r="A115" s="7" t="s">
        <v>88</v>
      </c>
      <c r="B115" s="27" t="s">
        <v>77</v>
      </c>
      <c r="C115" s="27" t="s">
        <v>97</v>
      </c>
      <c r="D115" s="27" t="s">
        <v>74</v>
      </c>
      <c r="E115" s="27" t="s">
        <v>79</v>
      </c>
      <c r="F115" s="27" t="s">
        <v>132</v>
      </c>
      <c r="G115" s="27" t="s">
        <v>139</v>
      </c>
      <c r="H115" s="27" t="s">
        <v>89</v>
      </c>
      <c r="I115" s="28">
        <v>29600</v>
      </c>
      <c r="J115" s="28"/>
      <c r="K115" s="28"/>
      <c r="L115" s="29">
        <v>-29600</v>
      </c>
      <c r="M115" s="29"/>
      <c r="N115" s="46"/>
      <c r="O115" s="61">
        <f>L115+K115+J115+I115</f>
        <v>0</v>
      </c>
      <c r="P115" s="52"/>
      <c r="Q115" s="50">
        <v>0</v>
      </c>
      <c r="R115" s="47">
        <v>0</v>
      </c>
      <c r="S115" s="155" t="e">
        <f t="shared" si="4"/>
        <v>#DIV/0!</v>
      </c>
    </row>
    <row r="116" spans="1:19" ht="76.5" customHeight="1" hidden="1" outlineLevel="5">
      <c r="A116" s="7" t="s">
        <v>140</v>
      </c>
      <c r="B116" s="27" t="s">
        <v>77</v>
      </c>
      <c r="C116" s="27" t="s">
        <v>79</v>
      </c>
      <c r="D116" s="27" t="s">
        <v>74</v>
      </c>
      <c r="E116" s="27" t="s">
        <v>79</v>
      </c>
      <c r="F116" s="27" t="s">
        <v>132</v>
      </c>
      <c r="G116" s="27" t="s">
        <v>141</v>
      </c>
      <c r="H116" s="27"/>
      <c r="I116" s="28"/>
      <c r="J116" s="28"/>
      <c r="K116" s="28"/>
      <c r="L116" s="29">
        <f>L117</f>
        <v>0</v>
      </c>
      <c r="M116" s="29"/>
      <c r="N116" s="46"/>
      <c r="O116" s="61">
        <f>O117</f>
        <v>763940</v>
      </c>
      <c r="P116" s="52"/>
      <c r="Q116" s="50">
        <f>Q117</f>
        <v>823740</v>
      </c>
      <c r="R116" s="47">
        <f>R117</f>
        <v>376340</v>
      </c>
      <c r="S116" s="155">
        <f t="shared" si="4"/>
        <v>0</v>
      </c>
    </row>
    <row r="117" spans="1:19" ht="25.5" customHeight="1" hidden="1" outlineLevel="5">
      <c r="A117" s="31" t="s">
        <v>43</v>
      </c>
      <c r="B117" s="27" t="s">
        <v>77</v>
      </c>
      <c r="C117" s="27" t="s">
        <v>79</v>
      </c>
      <c r="D117" s="27" t="s">
        <v>74</v>
      </c>
      <c r="E117" s="27" t="s">
        <v>79</v>
      </c>
      <c r="F117" s="27" t="s">
        <v>132</v>
      </c>
      <c r="G117" s="27" t="s">
        <v>141</v>
      </c>
      <c r="H117" s="27" t="s">
        <v>17</v>
      </c>
      <c r="I117" s="28"/>
      <c r="J117" s="28"/>
      <c r="K117" s="28"/>
      <c r="L117" s="29">
        <f>L118+L119</f>
        <v>0</v>
      </c>
      <c r="M117" s="29"/>
      <c r="N117" s="46"/>
      <c r="O117" s="61">
        <f>O118+O119</f>
        <v>763940</v>
      </c>
      <c r="P117" s="52"/>
      <c r="Q117" s="50">
        <f>Q118+Q119</f>
        <v>823740</v>
      </c>
      <c r="R117" s="47">
        <f>R118+R119</f>
        <v>376340</v>
      </c>
      <c r="S117" s="155">
        <f t="shared" si="4"/>
        <v>0</v>
      </c>
    </row>
    <row r="118" spans="1:19" ht="25.5" customHeight="1" hidden="1" outlineLevel="5">
      <c r="A118" s="31" t="s">
        <v>44</v>
      </c>
      <c r="B118" s="27" t="s">
        <v>77</v>
      </c>
      <c r="C118" s="27" t="s">
        <v>79</v>
      </c>
      <c r="D118" s="27" t="s">
        <v>74</v>
      </c>
      <c r="E118" s="27" t="s">
        <v>79</v>
      </c>
      <c r="F118" s="27" t="s">
        <v>132</v>
      </c>
      <c r="G118" s="27" t="s">
        <v>141</v>
      </c>
      <c r="H118" s="27" t="s">
        <v>167</v>
      </c>
      <c r="I118" s="28"/>
      <c r="J118" s="28"/>
      <c r="K118" s="28"/>
      <c r="L118" s="29">
        <v>763940</v>
      </c>
      <c r="M118" s="29"/>
      <c r="N118" s="46"/>
      <c r="O118" s="61">
        <f>L118+K118+J118+I118</f>
        <v>763940</v>
      </c>
      <c r="P118" s="52"/>
      <c r="Q118" s="50">
        <v>823740</v>
      </c>
      <c r="R118" s="47">
        <v>376340</v>
      </c>
      <c r="S118" s="155">
        <f t="shared" si="4"/>
        <v>0</v>
      </c>
    </row>
    <row r="119" spans="1:19" ht="25.5" customHeight="1" hidden="1" outlineLevel="6">
      <c r="A119" s="7" t="s">
        <v>88</v>
      </c>
      <c r="B119" s="27" t="s">
        <v>77</v>
      </c>
      <c r="C119" s="27" t="s">
        <v>79</v>
      </c>
      <c r="D119" s="27" t="s">
        <v>74</v>
      </c>
      <c r="E119" s="27" t="s">
        <v>79</v>
      </c>
      <c r="F119" s="27" t="s">
        <v>132</v>
      </c>
      <c r="G119" s="27" t="s">
        <v>141</v>
      </c>
      <c r="H119" s="27" t="s">
        <v>89</v>
      </c>
      <c r="I119" s="28">
        <v>763900</v>
      </c>
      <c r="J119" s="28">
        <v>40</v>
      </c>
      <c r="K119" s="28"/>
      <c r="L119" s="29">
        <v>-763940</v>
      </c>
      <c r="M119" s="29"/>
      <c r="N119" s="46"/>
      <c r="O119" s="61">
        <f>L119+K119+J119+I119</f>
        <v>0</v>
      </c>
      <c r="P119" s="52"/>
      <c r="Q119" s="50">
        <v>0</v>
      </c>
      <c r="R119" s="47">
        <v>0</v>
      </c>
      <c r="S119" s="155" t="e">
        <f t="shared" si="4"/>
        <v>#DIV/0!</v>
      </c>
    </row>
    <row r="120" spans="1:19" ht="76.5" customHeight="1" hidden="1" outlineLevel="5">
      <c r="A120" s="7" t="s">
        <v>142</v>
      </c>
      <c r="B120" s="27" t="s">
        <v>77</v>
      </c>
      <c r="C120" s="27" t="s">
        <v>79</v>
      </c>
      <c r="D120" s="27" t="s">
        <v>74</v>
      </c>
      <c r="E120" s="27" t="s">
        <v>79</v>
      </c>
      <c r="F120" s="27" t="s">
        <v>132</v>
      </c>
      <c r="G120" s="27" t="s">
        <v>143</v>
      </c>
      <c r="H120" s="27"/>
      <c r="I120" s="28"/>
      <c r="J120" s="28"/>
      <c r="K120" s="28"/>
      <c r="L120" s="29">
        <f>L121</f>
        <v>0</v>
      </c>
      <c r="M120" s="29"/>
      <c r="N120" s="46"/>
      <c r="O120" s="61">
        <f>O121</f>
        <v>351300</v>
      </c>
      <c r="P120" s="52"/>
      <c r="Q120" s="50">
        <f>Q121</f>
        <v>274100</v>
      </c>
      <c r="R120" s="47">
        <f>R121</f>
        <v>272100</v>
      </c>
      <c r="S120" s="155">
        <f t="shared" si="4"/>
        <v>0</v>
      </c>
    </row>
    <row r="121" spans="1:19" ht="25.5" customHeight="1" hidden="1" outlineLevel="5">
      <c r="A121" s="31" t="s">
        <v>43</v>
      </c>
      <c r="B121" s="27" t="s">
        <v>77</v>
      </c>
      <c r="C121" s="27" t="s">
        <v>79</v>
      </c>
      <c r="D121" s="27" t="s">
        <v>74</v>
      </c>
      <c r="E121" s="27" t="s">
        <v>79</v>
      </c>
      <c r="F121" s="27" t="s">
        <v>132</v>
      </c>
      <c r="G121" s="27" t="s">
        <v>143</v>
      </c>
      <c r="H121" s="27" t="s">
        <v>17</v>
      </c>
      <c r="I121" s="28"/>
      <c r="J121" s="28"/>
      <c r="K121" s="28"/>
      <c r="L121" s="29">
        <f>L122+L123</f>
        <v>0</v>
      </c>
      <c r="M121" s="29"/>
      <c r="N121" s="46"/>
      <c r="O121" s="61">
        <f>O122+O123</f>
        <v>351300</v>
      </c>
      <c r="P121" s="52"/>
      <c r="Q121" s="50">
        <f>Q122+Q123</f>
        <v>274100</v>
      </c>
      <c r="R121" s="47">
        <f>R122+R123</f>
        <v>272100</v>
      </c>
      <c r="S121" s="155">
        <f t="shared" si="4"/>
        <v>0</v>
      </c>
    </row>
    <row r="122" spans="1:19" ht="25.5" customHeight="1" hidden="1" outlineLevel="5">
      <c r="A122" s="31" t="s">
        <v>44</v>
      </c>
      <c r="B122" s="27" t="s">
        <v>77</v>
      </c>
      <c r="C122" s="27" t="s">
        <v>79</v>
      </c>
      <c r="D122" s="27" t="s">
        <v>74</v>
      </c>
      <c r="E122" s="27" t="s">
        <v>79</v>
      </c>
      <c r="F122" s="27" t="s">
        <v>132</v>
      </c>
      <c r="G122" s="27" t="s">
        <v>143</v>
      </c>
      <c r="H122" s="27" t="s">
        <v>167</v>
      </c>
      <c r="I122" s="28"/>
      <c r="J122" s="28"/>
      <c r="K122" s="28"/>
      <c r="L122" s="29">
        <v>351300</v>
      </c>
      <c r="M122" s="29"/>
      <c r="N122" s="46"/>
      <c r="O122" s="61">
        <f>L122+K122+J122+I122</f>
        <v>351300</v>
      </c>
      <c r="P122" s="52"/>
      <c r="Q122" s="50">
        <v>274100</v>
      </c>
      <c r="R122" s="47">
        <v>272100</v>
      </c>
      <c r="S122" s="155">
        <f t="shared" si="4"/>
        <v>0</v>
      </c>
    </row>
    <row r="123" spans="1:19" ht="25.5" customHeight="1" hidden="1" outlineLevel="6">
      <c r="A123" s="7" t="s">
        <v>88</v>
      </c>
      <c r="B123" s="27" t="s">
        <v>77</v>
      </c>
      <c r="C123" s="27" t="s">
        <v>79</v>
      </c>
      <c r="D123" s="27" t="s">
        <v>74</v>
      </c>
      <c r="E123" s="27" t="s">
        <v>79</v>
      </c>
      <c r="F123" s="27" t="s">
        <v>132</v>
      </c>
      <c r="G123" s="27" t="s">
        <v>143</v>
      </c>
      <c r="H123" s="27" t="s">
        <v>89</v>
      </c>
      <c r="I123" s="28">
        <v>351300</v>
      </c>
      <c r="J123" s="28"/>
      <c r="K123" s="28"/>
      <c r="L123" s="29">
        <v>-351300</v>
      </c>
      <c r="M123" s="29"/>
      <c r="N123" s="46"/>
      <c r="O123" s="61">
        <f>L123+K123+J123+I123</f>
        <v>0</v>
      </c>
      <c r="P123" s="52"/>
      <c r="Q123" s="50">
        <v>0</v>
      </c>
      <c r="R123" s="47">
        <v>0</v>
      </c>
      <c r="S123" s="155" t="e">
        <f t="shared" si="4"/>
        <v>#DIV/0!</v>
      </c>
    </row>
    <row r="124" spans="1:19" ht="25.5" customHeight="1" hidden="1" outlineLevel="2">
      <c r="A124" s="7" t="s">
        <v>144</v>
      </c>
      <c r="B124" s="27" t="s">
        <v>77</v>
      </c>
      <c r="C124" s="27" t="s">
        <v>79</v>
      </c>
      <c r="D124" s="27" t="s">
        <v>74</v>
      </c>
      <c r="E124" s="27" t="s">
        <v>79</v>
      </c>
      <c r="F124" s="27" t="s">
        <v>145</v>
      </c>
      <c r="G124" s="27"/>
      <c r="H124" s="27"/>
      <c r="I124" s="28"/>
      <c r="J124" s="28"/>
      <c r="K124" s="28"/>
      <c r="L124" s="29">
        <f aca="true" t="shared" si="5" ref="L124:R126">L125</f>
        <v>0</v>
      </c>
      <c r="M124" s="29"/>
      <c r="N124" s="46"/>
      <c r="O124" s="61">
        <f t="shared" si="5"/>
        <v>45400</v>
      </c>
      <c r="P124" s="52"/>
      <c r="Q124" s="50">
        <f t="shared" si="5"/>
        <v>65800</v>
      </c>
      <c r="R124" s="47">
        <f t="shared" si="5"/>
        <v>52000</v>
      </c>
      <c r="S124" s="155">
        <f t="shared" si="4"/>
        <v>0</v>
      </c>
    </row>
    <row r="125" spans="1:19" ht="25.5" customHeight="1" hidden="1" outlineLevel="3">
      <c r="A125" s="7" t="s">
        <v>124</v>
      </c>
      <c r="B125" s="27" t="s">
        <v>77</v>
      </c>
      <c r="C125" s="27" t="s">
        <v>79</v>
      </c>
      <c r="D125" s="27" t="s">
        <v>74</v>
      </c>
      <c r="E125" s="27" t="s">
        <v>79</v>
      </c>
      <c r="F125" s="27" t="s">
        <v>145</v>
      </c>
      <c r="G125" s="27" t="s">
        <v>125</v>
      </c>
      <c r="H125" s="27"/>
      <c r="I125" s="28"/>
      <c r="J125" s="28"/>
      <c r="K125" s="28"/>
      <c r="L125" s="29">
        <f t="shared" si="5"/>
        <v>0</v>
      </c>
      <c r="M125" s="29"/>
      <c r="N125" s="46"/>
      <c r="O125" s="61">
        <f t="shared" si="5"/>
        <v>45400</v>
      </c>
      <c r="P125" s="52"/>
      <c r="Q125" s="50">
        <f t="shared" si="5"/>
        <v>65800</v>
      </c>
      <c r="R125" s="47">
        <f t="shared" si="5"/>
        <v>52000</v>
      </c>
      <c r="S125" s="155">
        <f t="shared" si="4"/>
        <v>0</v>
      </c>
    </row>
    <row r="126" spans="1:19" ht="38.25" customHeight="1" hidden="1" outlineLevel="5">
      <c r="A126" s="7" t="s">
        <v>146</v>
      </c>
      <c r="B126" s="27" t="s">
        <v>77</v>
      </c>
      <c r="C126" s="27" t="s">
        <v>79</v>
      </c>
      <c r="D126" s="27" t="s">
        <v>74</v>
      </c>
      <c r="E126" s="27" t="s">
        <v>79</v>
      </c>
      <c r="F126" s="27" t="s">
        <v>145</v>
      </c>
      <c r="G126" s="27" t="s">
        <v>147</v>
      </c>
      <c r="H126" s="27"/>
      <c r="I126" s="28"/>
      <c r="J126" s="28"/>
      <c r="K126" s="28"/>
      <c r="L126" s="29">
        <f t="shared" si="5"/>
        <v>0</v>
      </c>
      <c r="M126" s="29"/>
      <c r="N126" s="46"/>
      <c r="O126" s="61">
        <f t="shared" si="5"/>
        <v>45400</v>
      </c>
      <c r="P126" s="52"/>
      <c r="Q126" s="50">
        <f t="shared" si="5"/>
        <v>65800</v>
      </c>
      <c r="R126" s="47">
        <f t="shared" si="5"/>
        <v>52000</v>
      </c>
      <c r="S126" s="155">
        <f t="shared" si="4"/>
        <v>0</v>
      </c>
    </row>
    <row r="127" spans="1:19" ht="25.5" customHeight="1" hidden="1" outlineLevel="5">
      <c r="A127" s="31" t="s">
        <v>43</v>
      </c>
      <c r="B127" s="27" t="s">
        <v>77</v>
      </c>
      <c r="C127" s="27" t="s">
        <v>79</v>
      </c>
      <c r="D127" s="27" t="s">
        <v>74</v>
      </c>
      <c r="E127" s="27" t="s">
        <v>79</v>
      </c>
      <c r="F127" s="27" t="s">
        <v>145</v>
      </c>
      <c r="G127" s="27" t="s">
        <v>147</v>
      </c>
      <c r="H127" s="27" t="s">
        <v>17</v>
      </c>
      <c r="I127" s="28"/>
      <c r="J127" s="28"/>
      <c r="K127" s="28"/>
      <c r="L127" s="29">
        <f>L128+L129</f>
        <v>0</v>
      </c>
      <c r="M127" s="29"/>
      <c r="N127" s="46"/>
      <c r="O127" s="61">
        <f>O128+O129</f>
        <v>45400</v>
      </c>
      <c r="P127" s="52"/>
      <c r="Q127" s="50">
        <f>Q128+Q129</f>
        <v>65800</v>
      </c>
      <c r="R127" s="47">
        <f>R128+R129</f>
        <v>52000</v>
      </c>
      <c r="S127" s="155">
        <f t="shared" si="4"/>
        <v>0</v>
      </c>
    </row>
    <row r="128" spans="1:19" ht="25.5" customHeight="1" hidden="1" outlineLevel="5">
      <c r="A128" s="31" t="s">
        <v>44</v>
      </c>
      <c r="B128" s="27" t="s">
        <v>77</v>
      </c>
      <c r="C128" s="27" t="s">
        <v>79</v>
      </c>
      <c r="D128" s="27" t="s">
        <v>74</v>
      </c>
      <c r="E128" s="27" t="s">
        <v>79</v>
      </c>
      <c r="F128" s="27" t="s">
        <v>145</v>
      </c>
      <c r="G128" s="27" t="s">
        <v>147</v>
      </c>
      <c r="H128" s="27" t="s">
        <v>167</v>
      </c>
      <c r="I128" s="28"/>
      <c r="J128" s="28"/>
      <c r="K128" s="28"/>
      <c r="L128" s="29">
        <v>45400</v>
      </c>
      <c r="M128" s="29"/>
      <c r="N128" s="46"/>
      <c r="O128" s="61">
        <f>L128+K128+J128+I128</f>
        <v>45400</v>
      </c>
      <c r="P128" s="52"/>
      <c r="Q128" s="50">
        <v>65800</v>
      </c>
      <c r="R128" s="47">
        <v>52000</v>
      </c>
      <c r="S128" s="155">
        <f t="shared" si="4"/>
        <v>0</v>
      </c>
    </row>
    <row r="129" spans="1:19" ht="20.25" customHeight="1" hidden="1" outlineLevel="6">
      <c r="A129" s="7" t="s">
        <v>88</v>
      </c>
      <c r="B129" s="27" t="s">
        <v>77</v>
      </c>
      <c r="C129" s="27" t="s">
        <v>79</v>
      </c>
      <c r="D129" s="27" t="s">
        <v>74</v>
      </c>
      <c r="E129" s="27" t="s">
        <v>79</v>
      </c>
      <c r="F129" s="27" t="s">
        <v>145</v>
      </c>
      <c r="G129" s="27" t="s">
        <v>147</v>
      </c>
      <c r="H129" s="27" t="s">
        <v>89</v>
      </c>
      <c r="I129" s="28">
        <v>45400</v>
      </c>
      <c r="J129" s="28"/>
      <c r="K129" s="28"/>
      <c r="L129" s="29">
        <v>-45400</v>
      </c>
      <c r="M129" s="29"/>
      <c r="N129" s="46"/>
      <c r="O129" s="61">
        <f>L129+K129+J129+I129</f>
        <v>0</v>
      </c>
      <c r="P129" s="52"/>
      <c r="Q129" s="50">
        <v>0</v>
      </c>
      <c r="R129" s="47">
        <v>0</v>
      </c>
      <c r="S129" s="155" t="e">
        <f t="shared" si="4"/>
        <v>#DIV/0!</v>
      </c>
    </row>
    <row r="130" spans="1:19" ht="15" outlineLevel="1" collapsed="1">
      <c r="A130" s="7" t="s">
        <v>148</v>
      </c>
      <c r="B130" s="27" t="s">
        <v>77</v>
      </c>
      <c r="C130" s="27" t="s">
        <v>77</v>
      </c>
      <c r="D130" s="27" t="s">
        <v>74</v>
      </c>
      <c r="E130" s="27" t="s">
        <v>97</v>
      </c>
      <c r="F130" s="27" t="s">
        <v>15</v>
      </c>
      <c r="G130" s="27" t="s">
        <v>15</v>
      </c>
      <c r="H130" s="27" t="s">
        <v>15</v>
      </c>
      <c r="I130" s="61">
        <f>I131+I140+I172</f>
        <v>18833900</v>
      </c>
      <c r="J130" s="28"/>
      <c r="K130" s="28"/>
      <c r="L130" s="29">
        <f>L131+L140+L172</f>
        <v>29074400</v>
      </c>
      <c r="M130" s="29"/>
      <c r="N130" s="46"/>
      <c r="O130" s="61">
        <f>O131+O140+O172</f>
        <v>47908300</v>
      </c>
      <c r="P130" s="61">
        <f>P131+P140+P172</f>
        <v>29498822.33</v>
      </c>
      <c r="Q130" s="50">
        <f>Q131+Q140+Q172</f>
        <v>22027900</v>
      </c>
      <c r="R130" s="47">
        <f>R131+R140+R172</f>
        <v>21173400</v>
      </c>
      <c r="S130" s="155">
        <f t="shared" si="4"/>
        <v>61.57351091564509</v>
      </c>
    </row>
    <row r="131" spans="1:19" ht="15" outlineLevel="2">
      <c r="A131" s="7" t="s">
        <v>149</v>
      </c>
      <c r="B131" s="27" t="s">
        <v>77</v>
      </c>
      <c r="C131" s="27" t="s">
        <v>77</v>
      </c>
      <c r="D131" s="27" t="s">
        <v>74</v>
      </c>
      <c r="E131" s="27" t="s">
        <v>97</v>
      </c>
      <c r="F131" s="27" t="s">
        <v>150</v>
      </c>
      <c r="G131" s="27" t="s">
        <v>15</v>
      </c>
      <c r="H131" s="27" t="s">
        <v>15</v>
      </c>
      <c r="I131" s="61">
        <f>I132</f>
        <v>1761000</v>
      </c>
      <c r="J131" s="28"/>
      <c r="K131" s="28"/>
      <c r="L131" s="29">
        <f aca="true" t="shared" si="6" ref="L131:R132">L132</f>
        <v>4107000</v>
      </c>
      <c r="M131" s="29"/>
      <c r="N131" s="46"/>
      <c r="O131" s="61">
        <f t="shared" si="6"/>
        <v>5868000</v>
      </c>
      <c r="P131" s="61">
        <f t="shared" si="6"/>
        <v>978000</v>
      </c>
      <c r="Q131" s="50">
        <f t="shared" si="6"/>
        <v>1761000</v>
      </c>
      <c r="R131" s="47">
        <f t="shared" si="6"/>
        <v>1761000</v>
      </c>
      <c r="S131" s="155">
        <f t="shared" si="4"/>
        <v>16.666666666666664</v>
      </c>
    </row>
    <row r="132" spans="1:19" ht="15" outlineLevel="3">
      <c r="A132" s="7" t="s">
        <v>151</v>
      </c>
      <c r="B132" s="27" t="s">
        <v>77</v>
      </c>
      <c r="C132" s="27" t="s">
        <v>77</v>
      </c>
      <c r="D132" s="27" t="s">
        <v>74</v>
      </c>
      <c r="E132" s="27" t="s">
        <v>97</v>
      </c>
      <c r="F132" s="27" t="s">
        <v>150</v>
      </c>
      <c r="G132" s="27" t="s">
        <v>152</v>
      </c>
      <c r="H132" s="27" t="s">
        <v>15</v>
      </c>
      <c r="I132" s="61">
        <f>I133</f>
        <v>1761000</v>
      </c>
      <c r="J132" s="28"/>
      <c r="K132" s="28"/>
      <c r="L132" s="29">
        <f t="shared" si="6"/>
        <v>4107000</v>
      </c>
      <c r="M132" s="29"/>
      <c r="N132" s="46"/>
      <c r="O132" s="61">
        <f>O133</f>
        <v>5868000</v>
      </c>
      <c r="P132" s="61">
        <f>P133</f>
        <v>978000</v>
      </c>
      <c r="Q132" s="50">
        <f t="shared" si="6"/>
        <v>1761000</v>
      </c>
      <c r="R132" s="47">
        <f t="shared" si="6"/>
        <v>1761000</v>
      </c>
      <c r="S132" s="155">
        <f t="shared" si="4"/>
        <v>16.666666666666664</v>
      </c>
    </row>
    <row r="133" spans="1:19" ht="38.25" outlineLevel="4">
      <c r="A133" s="7" t="s">
        <v>153</v>
      </c>
      <c r="B133" s="27" t="s">
        <v>77</v>
      </c>
      <c r="C133" s="27" t="s">
        <v>77</v>
      </c>
      <c r="D133" s="27" t="s">
        <v>74</v>
      </c>
      <c r="E133" s="27" t="s">
        <v>97</v>
      </c>
      <c r="F133" s="27" t="s">
        <v>150</v>
      </c>
      <c r="G133" s="27" t="s">
        <v>154</v>
      </c>
      <c r="H133" s="27" t="s">
        <v>15</v>
      </c>
      <c r="I133" s="61">
        <f>I134+I137</f>
        <v>1761000</v>
      </c>
      <c r="J133" s="28"/>
      <c r="K133" s="28"/>
      <c r="L133" s="29">
        <f>L134+L137</f>
        <v>4107000</v>
      </c>
      <c r="M133" s="29"/>
      <c r="N133" s="46"/>
      <c r="O133" s="61">
        <f>O134+O137</f>
        <v>5868000</v>
      </c>
      <c r="P133" s="61">
        <f>P134+P137</f>
        <v>978000</v>
      </c>
      <c r="Q133" s="50">
        <f>Q137</f>
        <v>1761000</v>
      </c>
      <c r="R133" s="47">
        <f>R137</f>
        <v>1761000</v>
      </c>
      <c r="S133" s="155">
        <f t="shared" si="4"/>
        <v>16.666666666666664</v>
      </c>
    </row>
    <row r="134" spans="1:19" ht="76.5" outlineLevel="4">
      <c r="A134" s="7" t="s">
        <v>29</v>
      </c>
      <c r="B134" s="27" t="s">
        <v>77</v>
      </c>
      <c r="C134" s="27" t="s">
        <v>77</v>
      </c>
      <c r="D134" s="27" t="s">
        <v>74</v>
      </c>
      <c r="E134" s="27" t="s">
        <v>97</v>
      </c>
      <c r="F134" s="27" t="s">
        <v>150</v>
      </c>
      <c r="G134" s="27" t="s">
        <v>62</v>
      </c>
      <c r="H134" s="27"/>
      <c r="I134" s="28"/>
      <c r="J134" s="28"/>
      <c r="K134" s="28"/>
      <c r="L134" s="29">
        <f>L135</f>
        <v>4107000</v>
      </c>
      <c r="M134" s="29"/>
      <c r="N134" s="46"/>
      <c r="O134" s="61">
        <f>O135</f>
        <v>4107000</v>
      </c>
      <c r="P134" s="61">
        <f>P135</f>
        <v>684500</v>
      </c>
      <c r="Q134" s="50"/>
      <c r="R134" s="47"/>
      <c r="S134" s="155">
        <f t="shared" si="4"/>
        <v>16.666666666666664</v>
      </c>
    </row>
    <row r="135" spans="1:19" ht="15" outlineLevel="4">
      <c r="A135" s="31" t="s">
        <v>45</v>
      </c>
      <c r="B135" s="27" t="s">
        <v>77</v>
      </c>
      <c r="C135" s="27" t="s">
        <v>77</v>
      </c>
      <c r="D135" s="27" t="s">
        <v>74</v>
      </c>
      <c r="E135" s="27" t="s">
        <v>97</v>
      </c>
      <c r="F135" s="27" t="s">
        <v>150</v>
      </c>
      <c r="G135" s="27" t="s">
        <v>62</v>
      </c>
      <c r="H135" s="27" t="s">
        <v>18</v>
      </c>
      <c r="I135" s="28"/>
      <c r="J135" s="28"/>
      <c r="K135" s="28"/>
      <c r="L135" s="29">
        <f>L136</f>
        <v>4107000</v>
      </c>
      <c r="M135" s="29"/>
      <c r="N135" s="46"/>
      <c r="O135" s="61">
        <f>O136</f>
        <v>4107000</v>
      </c>
      <c r="P135" s="61">
        <f>P136</f>
        <v>684500</v>
      </c>
      <c r="Q135" s="50"/>
      <c r="R135" s="47"/>
      <c r="S135" s="155">
        <f t="shared" si="4"/>
        <v>16.666666666666664</v>
      </c>
    </row>
    <row r="136" spans="1:19" ht="51" outlineLevel="4">
      <c r="A136" s="7" t="s">
        <v>157</v>
      </c>
      <c r="B136" s="27" t="s">
        <v>77</v>
      </c>
      <c r="C136" s="27" t="s">
        <v>77</v>
      </c>
      <c r="D136" s="27" t="s">
        <v>74</v>
      </c>
      <c r="E136" s="27" t="s">
        <v>97</v>
      </c>
      <c r="F136" s="27" t="s">
        <v>150</v>
      </c>
      <c r="G136" s="27" t="s">
        <v>62</v>
      </c>
      <c r="H136" s="27" t="s">
        <v>158</v>
      </c>
      <c r="I136" s="28"/>
      <c r="J136" s="28"/>
      <c r="K136" s="28"/>
      <c r="L136" s="29">
        <v>4107000</v>
      </c>
      <c r="M136" s="29"/>
      <c r="N136" s="46"/>
      <c r="O136" s="61">
        <f>L136+K136+J136+I136+M136+N136</f>
        <v>4107000</v>
      </c>
      <c r="P136" s="52">
        <v>684500</v>
      </c>
      <c r="Q136" s="50"/>
      <c r="R136" s="47"/>
      <c r="S136" s="155">
        <f t="shared" si="4"/>
        <v>16.666666666666664</v>
      </c>
    </row>
    <row r="137" spans="1:19" ht="63.75" outlineLevel="5">
      <c r="A137" s="7" t="s">
        <v>155</v>
      </c>
      <c r="B137" s="27" t="s">
        <v>77</v>
      </c>
      <c r="C137" s="27" t="s">
        <v>77</v>
      </c>
      <c r="D137" s="27" t="s">
        <v>74</v>
      </c>
      <c r="E137" s="27" t="s">
        <v>97</v>
      </c>
      <c r="F137" s="27" t="s">
        <v>150</v>
      </c>
      <c r="G137" s="27" t="s">
        <v>156</v>
      </c>
      <c r="H137" s="27" t="s">
        <v>15</v>
      </c>
      <c r="I137" s="61">
        <f>I138</f>
        <v>1761000</v>
      </c>
      <c r="J137" s="28"/>
      <c r="K137" s="28"/>
      <c r="L137" s="29"/>
      <c r="M137" s="29"/>
      <c r="N137" s="46"/>
      <c r="O137" s="61">
        <f aca="true" t="shared" si="7" ref="O137:R138">O138</f>
        <v>1761000</v>
      </c>
      <c r="P137" s="61">
        <f t="shared" si="7"/>
        <v>293500</v>
      </c>
      <c r="Q137" s="50">
        <f t="shared" si="7"/>
        <v>1761000</v>
      </c>
      <c r="R137" s="47">
        <f t="shared" si="7"/>
        <v>1761000</v>
      </c>
      <c r="S137" s="155">
        <f t="shared" si="4"/>
        <v>16.666666666666664</v>
      </c>
    </row>
    <row r="138" spans="1:19" ht="15" outlineLevel="5">
      <c r="A138" s="31" t="s">
        <v>45</v>
      </c>
      <c r="B138" s="27" t="s">
        <v>77</v>
      </c>
      <c r="C138" s="27" t="s">
        <v>77</v>
      </c>
      <c r="D138" s="27" t="s">
        <v>74</v>
      </c>
      <c r="E138" s="27" t="s">
        <v>97</v>
      </c>
      <c r="F138" s="27" t="s">
        <v>150</v>
      </c>
      <c r="G138" s="27" t="s">
        <v>156</v>
      </c>
      <c r="H138" s="27" t="s">
        <v>18</v>
      </c>
      <c r="I138" s="61">
        <f>I139</f>
        <v>1761000</v>
      </c>
      <c r="J138" s="28"/>
      <c r="K138" s="28"/>
      <c r="L138" s="29"/>
      <c r="M138" s="29"/>
      <c r="N138" s="46"/>
      <c r="O138" s="61">
        <f t="shared" si="7"/>
        <v>1761000</v>
      </c>
      <c r="P138" s="61">
        <f t="shared" si="7"/>
        <v>293500</v>
      </c>
      <c r="Q138" s="50">
        <f t="shared" si="7"/>
        <v>1761000</v>
      </c>
      <c r="R138" s="47">
        <f t="shared" si="7"/>
        <v>1761000</v>
      </c>
      <c r="S138" s="155">
        <f aca="true" t="shared" si="8" ref="S138:S201">P138/O138*100</f>
        <v>16.666666666666664</v>
      </c>
    </row>
    <row r="139" spans="1:19" ht="51" outlineLevel="6">
      <c r="A139" s="7" t="s">
        <v>157</v>
      </c>
      <c r="B139" s="27" t="s">
        <v>77</v>
      </c>
      <c r="C139" s="27" t="s">
        <v>77</v>
      </c>
      <c r="D139" s="27" t="s">
        <v>74</v>
      </c>
      <c r="E139" s="27" t="s">
        <v>97</v>
      </c>
      <c r="F139" s="27" t="s">
        <v>150</v>
      </c>
      <c r="G139" s="27" t="s">
        <v>156</v>
      </c>
      <c r="H139" s="27" t="s">
        <v>158</v>
      </c>
      <c r="I139" s="28">
        <v>1761000</v>
      </c>
      <c r="J139" s="28"/>
      <c r="K139" s="28"/>
      <c r="L139" s="29"/>
      <c r="M139" s="29"/>
      <c r="N139" s="46"/>
      <c r="O139" s="61">
        <f>L139+K139+J139+I139+M139+N139</f>
        <v>1761000</v>
      </c>
      <c r="P139" s="52">
        <v>293500</v>
      </c>
      <c r="Q139" s="50">
        <v>1761000</v>
      </c>
      <c r="R139" s="47">
        <v>1761000</v>
      </c>
      <c r="S139" s="155">
        <f t="shared" si="8"/>
        <v>16.666666666666664</v>
      </c>
    </row>
    <row r="140" spans="1:19" ht="25.5" outlineLevel="2">
      <c r="A140" s="7" t="s">
        <v>159</v>
      </c>
      <c r="B140" s="27" t="s">
        <v>77</v>
      </c>
      <c r="C140" s="27" t="s">
        <v>77</v>
      </c>
      <c r="D140" s="27" t="s">
        <v>74</v>
      </c>
      <c r="E140" s="27" t="s">
        <v>97</v>
      </c>
      <c r="F140" s="27" t="s">
        <v>132</v>
      </c>
      <c r="G140" s="27"/>
      <c r="H140" s="27"/>
      <c r="I140" s="61">
        <f>I141+I162+I149</f>
        <v>15800000</v>
      </c>
      <c r="J140" s="28"/>
      <c r="K140" s="28"/>
      <c r="L140" s="29">
        <f>L141+L162</f>
        <v>24967400</v>
      </c>
      <c r="M140" s="29"/>
      <c r="N140" s="46"/>
      <c r="O140" s="61">
        <f>O141+O162+O149</f>
        <v>40767400</v>
      </c>
      <c r="P140" s="61">
        <f>P141+P162+P149</f>
        <v>28450983</v>
      </c>
      <c r="Q140" s="50">
        <f>Q141+Q162</f>
        <v>19211500</v>
      </c>
      <c r="R140" s="47">
        <f>R141+R162</f>
        <v>19211500</v>
      </c>
      <c r="S140" s="155">
        <f t="shared" si="8"/>
        <v>69.78856390154878</v>
      </c>
    </row>
    <row r="141" spans="1:19" ht="15" outlineLevel="3">
      <c r="A141" s="7" t="s">
        <v>160</v>
      </c>
      <c r="B141" s="27" t="s">
        <v>77</v>
      </c>
      <c r="C141" s="27" t="s">
        <v>77</v>
      </c>
      <c r="D141" s="27" t="s">
        <v>74</v>
      </c>
      <c r="E141" s="27" t="s">
        <v>97</v>
      </c>
      <c r="F141" s="27" t="s">
        <v>132</v>
      </c>
      <c r="G141" s="27" t="s">
        <v>161</v>
      </c>
      <c r="H141" s="27"/>
      <c r="I141" s="28"/>
      <c r="J141" s="28"/>
      <c r="K141" s="28"/>
      <c r="L141" s="29">
        <f>L142</f>
        <v>24967400</v>
      </c>
      <c r="M141" s="29"/>
      <c r="N141" s="46"/>
      <c r="O141" s="61">
        <f>O142</f>
        <v>24967400</v>
      </c>
      <c r="P141" s="61">
        <f>P142</f>
        <v>24050699</v>
      </c>
      <c r="Q141" s="50">
        <f aca="true" t="shared" si="9" ref="Q141:R144">Q142</f>
        <v>0</v>
      </c>
      <c r="R141" s="47">
        <f t="shared" si="9"/>
        <v>0</v>
      </c>
      <c r="S141" s="155">
        <f t="shared" si="8"/>
        <v>96.32840824435064</v>
      </c>
    </row>
    <row r="142" spans="1:19" ht="25.5" outlineLevel="4">
      <c r="A142" s="7" t="s">
        <v>162</v>
      </c>
      <c r="B142" s="27" t="s">
        <v>77</v>
      </c>
      <c r="C142" s="27" t="s">
        <v>77</v>
      </c>
      <c r="D142" s="27" t="s">
        <v>74</v>
      </c>
      <c r="E142" s="27" t="s">
        <v>97</v>
      </c>
      <c r="F142" s="27" t="s">
        <v>132</v>
      </c>
      <c r="G142" s="27" t="s">
        <v>163</v>
      </c>
      <c r="H142" s="27"/>
      <c r="I142" s="28"/>
      <c r="J142" s="28"/>
      <c r="K142" s="28"/>
      <c r="L142" s="29">
        <f>L143+L146</f>
        <v>24967400</v>
      </c>
      <c r="M142" s="29"/>
      <c r="N142" s="46"/>
      <c r="O142" s="61">
        <f>O143+O146</f>
        <v>24967400</v>
      </c>
      <c r="P142" s="61">
        <f>P143+P146</f>
        <v>24050699</v>
      </c>
      <c r="Q142" s="50">
        <f t="shared" si="9"/>
        <v>0</v>
      </c>
      <c r="R142" s="47">
        <f t="shared" si="9"/>
        <v>0</v>
      </c>
      <c r="S142" s="155">
        <f t="shared" si="8"/>
        <v>96.32840824435064</v>
      </c>
    </row>
    <row r="143" spans="1:19" ht="51" outlineLevel="5">
      <c r="A143" s="7" t="s">
        <v>164</v>
      </c>
      <c r="B143" s="27" t="s">
        <v>77</v>
      </c>
      <c r="C143" s="27" t="s">
        <v>77</v>
      </c>
      <c r="D143" s="27" t="s">
        <v>74</v>
      </c>
      <c r="E143" s="27" t="s">
        <v>97</v>
      </c>
      <c r="F143" s="27" t="s">
        <v>132</v>
      </c>
      <c r="G143" s="27" t="s">
        <v>165</v>
      </c>
      <c r="H143" s="27"/>
      <c r="I143" s="28"/>
      <c r="J143" s="28"/>
      <c r="K143" s="28"/>
      <c r="L143" s="29">
        <f>L144</f>
        <v>13627700</v>
      </c>
      <c r="M143" s="29"/>
      <c r="N143" s="46"/>
      <c r="O143" s="61">
        <f>O144</f>
        <v>13627700</v>
      </c>
      <c r="P143" s="61">
        <f>P144</f>
        <v>13627700</v>
      </c>
      <c r="Q143" s="50">
        <f t="shared" si="9"/>
        <v>0</v>
      </c>
      <c r="R143" s="47">
        <f t="shared" si="9"/>
        <v>0</v>
      </c>
      <c r="S143" s="155">
        <f t="shared" si="8"/>
        <v>100</v>
      </c>
    </row>
    <row r="144" spans="1:19" ht="25.5" outlineLevel="5">
      <c r="A144" s="31" t="s">
        <v>43</v>
      </c>
      <c r="B144" s="27" t="s">
        <v>77</v>
      </c>
      <c r="C144" s="27" t="s">
        <v>77</v>
      </c>
      <c r="D144" s="27" t="s">
        <v>74</v>
      </c>
      <c r="E144" s="27" t="s">
        <v>97</v>
      </c>
      <c r="F144" s="27" t="s">
        <v>132</v>
      </c>
      <c r="G144" s="27" t="s">
        <v>165</v>
      </c>
      <c r="H144" s="27" t="s">
        <v>17</v>
      </c>
      <c r="I144" s="28"/>
      <c r="J144" s="28"/>
      <c r="K144" s="28"/>
      <c r="L144" s="29">
        <f>L145</f>
        <v>13627700</v>
      </c>
      <c r="M144" s="29"/>
      <c r="N144" s="46"/>
      <c r="O144" s="61">
        <f>O145</f>
        <v>13627700</v>
      </c>
      <c r="P144" s="61">
        <f>P145</f>
        <v>13627700</v>
      </c>
      <c r="Q144" s="50">
        <f t="shared" si="9"/>
        <v>0</v>
      </c>
      <c r="R144" s="47">
        <f t="shared" si="9"/>
        <v>0</v>
      </c>
      <c r="S144" s="155">
        <f t="shared" si="8"/>
        <v>100</v>
      </c>
    </row>
    <row r="145" spans="1:19" ht="25.5" outlineLevel="6">
      <c r="A145" s="7" t="s">
        <v>166</v>
      </c>
      <c r="B145" s="27" t="s">
        <v>77</v>
      </c>
      <c r="C145" s="27" t="s">
        <v>77</v>
      </c>
      <c r="D145" s="27" t="s">
        <v>74</v>
      </c>
      <c r="E145" s="27" t="s">
        <v>97</v>
      </c>
      <c r="F145" s="27" t="s">
        <v>132</v>
      </c>
      <c r="G145" s="27" t="s">
        <v>165</v>
      </c>
      <c r="H145" s="27" t="s">
        <v>167</v>
      </c>
      <c r="I145" s="28"/>
      <c r="J145" s="28"/>
      <c r="K145" s="28"/>
      <c r="L145" s="29">
        <v>13627700</v>
      </c>
      <c r="M145" s="29"/>
      <c r="N145" s="46"/>
      <c r="O145" s="61">
        <f>L145+K145+J145+I145+M145+N145</f>
        <v>13627700</v>
      </c>
      <c r="P145" s="52">
        <v>13627700</v>
      </c>
      <c r="Q145" s="50">
        <v>0</v>
      </c>
      <c r="R145" s="47">
        <v>0</v>
      </c>
      <c r="S145" s="155">
        <f t="shared" si="8"/>
        <v>100</v>
      </c>
    </row>
    <row r="146" spans="1:19" ht="38.25" outlineLevel="6">
      <c r="A146" s="7" t="s">
        <v>30</v>
      </c>
      <c r="B146" s="27" t="s">
        <v>77</v>
      </c>
      <c r="C146" s="27" t="s">
        <v>77</v>
      </c>
      <c r="D146" s="27" t="s">
        <v>74</v>
      </c>
      <c r="E146" s="27" t="s">
        <v>97</v>
      </c>
      <c r="F146" s="27" t="s">
        <v>132</v>
      </c>
      <c r="G146" s="27" t="s">
        <v>63</v>
      </c>
      <c r="H146" s="27"/>
      <c r="I146" s="28"/>
      <c r="J146" s="28"/>
      <c r="K146" s="28"/>
      <c r="L146" s="29">
        <f>L147</f>
        <v>11339700</v>
      </c>
      <c r="M146" s="29"/>
      <c r="N146" s="46"/>
      <c r="O146" s="61">
        <f>O147</f>
        <v>11339700</v>
      </c>
      <c r="P146" s="61">
        <f>P147</f>
        <v>10422999</v>
      </c>
      <c r="Q146" s="50"/>
      <c r="R146" s="47"/>
      <c r="S146" s="155">
        <f t="shared" si="8"/>
        <v>91.91600306886426</v>
      </c>
    </row>
    <row r="147" spans="1:19" ht="25.5" outlineLevel="6">
      <c r="A147" s="31" t="s">
        <v>43</v>
      </c>
      <c r="B147" s="27" t="s">
        <v>77</v>
      </c>
      <c r="C147" s="27" t="s">
        <v>77</v>
      </c>
      <c r="D147" s="27" t="s">
        <v>74</v>
      </c>
      <c r="E147" s="27" t="s">
        <v>97</v>
      </c>
      <c r="F147" s="27" t="s">
        <v>132</v>
      </c>
      <c r="G147" s="27" t="s">
        <v>63</v>
      </c>
      <c r="H147" s="27" t="s">
        <v>17</v>
      </c>
      <c r="I147" s="28"/>
      <c r="J147" s="28"/>
      <c r="K147" s="28"/>
      <c r="L147" s="29">
        <f>L148</f>
        <v>11339700</v>
      </c>
      <c r="M147" s="29"/>
      <c r="N147" s="46"/>
      <c r="O147" s="61">
        <f>O148</f>
        <v>11339700</v>
      </c>
      <c r="P147" s="61">
        <f>P148</f>
        <v>10422999</v>
      </c>
      <c r="Q147" s="50"/>
      <c r="R147" s="47"/>
      <c r="S147" s="155">
        <f t="shared" si="8"/>
        <v>91.91600306886426</v>
      </c>
    </row>
    <row r="148" spans="1:19" ht="25.5" outlineLevel="6">
      <c r="A148" s="7" t="s">
        <v>166</v>
      </c>
      <c r="B148" s="27" t="s">
        <v>77</v>
      </c>
      <c r="C148" s="27" t="s">
        <v>77</v>
      </c>
      <c r="D148" s="27" t="s">
        <v>74</v>
      </c>
      <c r="E148" s="27" t="s">
        <v>97</v>
      </c>
      <c r="F148" s="27" t="s">
        <v>132</v>
      </c>
      <c r="G148" s="27" t="s">
        <v>63</v>
      </c>
      <c r="H148" s="27" t="s">
        <v>167</v>
      </c>
      <c r="I148" s="28"/>
      <c r="J148" s="28"/>
      <c r="K148" s="28"/>
      <c r="L148" s="29">
        <v>11339700</v>
      </c>
      <c r="M148" s="29"/>
      <c r="N148" s="46"/>
      <c r="O148" s="61">
        <f>L148+K148+J148+I148+M148+N148</f>
        <v>11339700</v>
      </c>
      <c r="P148" s="52">
        <v>10422999</v>
      </c>
      <c r="Q148" s="50"/>
      <c r="R148" s="47"/>
      <c r="S148" s="155">
        <f t="shared" si="8"/>
        <v>91.91600306886426</v>
      </c>
    </row>
    <row r="149" spans="1:19" ht="25.5" hidden="1" outlineLevel="6">
      <c r="A149" s="7" t="s">
        <v>314</v>
      </c>
      <c r="B149" s="27" t="s">
        <v>77</v>
      </c>
      <c r="C149" s="27" t="s">
        <v>77</v>
      </c>
      <c r="D149" s="27" t="s">
        <v>74</v>
      </c>
      <c r="E149" s="27" t="s">
        <v>97</v>
      </c>
      <c r="F149" s="27" t="s">
        <v>132</v>
      </c>
      <c r="G149" s="27" t="s">
        <v>315</v>
      </c>
      <c r="H149" s="27"/>
      <c r="I149" s="28"/>
      <c r="J149" s="28"/>
      <c r="K149" s="28"/>
      <c r="L149" s="29"/>
      <c r="M149" s="29"/>
      <c r="N149" s="46"/>
      <c r="O149" s="104">
        <f>O150</f>
        <v>0</v>
      </c>
      <c r="P149" s="52"/>
      <c r="Q149" s="50"/>
      <c r="R149" s="47"/>
      <c r="S149" s="155"/>
    </row>
    <row r="150" spans="1:19" ht="15" hidden="1" outlineLevel="6">
      <c r="A150" s="7" t="s">
        <v>116</v>
      </c>
      <c r="B150" s="27" t="s">
        <v>77</v>
      </c>
      <c r="C150" s="27" t="s">
        <v>77</v>
      </c>
      <c r="D150" s="27" t="s">
        <v>74</v>
      </c>
      <c r="E150" s="27" t="s">
        <v>97</v>
      </c>
      <c r="F150" s="27" t="s">
        <v>132</v>
      </c>
      <c r="G150" s="27" t="s">
        <v>117</v>
      </c>
      <c r="H150" s="27"/>
      <c r="I150" s="28"/>
      <c r="J150" s="28"/>
      <c r="K150" s="28"/>
      <c r="L150" s="29"/>
      <c r="M150" s="29"/>
      <c r="N150" s="46"/>
      <c r="O150" s="104">
        <f>O151</f>
        <v>0</v>
      </c>
      <c r="P150" s="52"/>
      <c r="Q150" s="50"/>
      <c r="R150" s="47"/>
      <c r="S150" s="155"/>
    </row>
    <row r="151" spans="1:19" ht="76.5" hidden="1" outlineLevel="6">
      <c r="A151" s="7" t="s">
        <v>512</v>
      </c>
      <c r="B151" s="27" t="s">
        <v>77</v>
      </c>
      <c r="C151" s="27" t="s">
        <v>77</v>
      </c>
      <c r="D151" s="27" t="s">
        <v>74</v>
      </c>
      <c r="E151" s="27" t="s">
        <v>97</v>
      </c>
      <c r="F151" s="27" t="s">
        <v>132</v>
      </c>
      <c r="G151" s="27" t="s">
        <v>513</v>
      </c>
      <c r="H151" s="27"/>
      <c r="I151" s="28"/>
      <c r="J151" s="28"/>
      <c r="K151" s="28"/>
      <c r="L151" s="29"/>
      <c r="M151" s="29"/>
      <c r="N151" s="46"/>
      <c r="O151" s="104">
        <f>O152</f>
        <v>0</v>
      </c>
      <c r="P151" s="52"/>
      <c r="Q151" s="50"/>
      <c r="R151" s="47"/>
      <c r="S151" s="155"/>
    </row>
    <row r="152" spans="1:19" ht="25.5" hidden="1" outlineLevel="6">
      <c r="A152" s="31" t="s">
        <v>43</v>
      </c>
      <c r="B152" s="27" t="s">
        <v>77</v>
      </c>
      <c r="C152" s="27" t="s">
        <v>77</v>
      </c>
      <c r="D152" s="27" t="s">
        <v>74</v>
      </c>
      <c r="E152" s="27" t="s">
        <v>97</v>
      </c>
      <c r="F152" s="27" t="s">
        <v>132</v>
      </c>
      <c r="G152" s="27" t="s">
        <v>513</v>
      </c>
      <c r="H152" s="27" t="s">
        <v>17</v>
      </c>
      <c r="I152" s="28"/>
      <c r="J152" s="28"/>
      <c r="K152" s="28"/>
      <c r="L152" s="29"/>
      <c r="M152" s="29"/>
      <c r="N152" s="46"/>
      <c r="O152" s="104">
        <f>O153</f>
        <v>0</v>
      </c>
      <c r="P152" s="52"/>
      <c r="Q152" s="50"/>
      <c r="R152" s="47"/>
      <c r="S152" s="155"/>
    </row>
    <row r="153" spans="1:19" ht="25.5" hidden="1" outlineLevel="6">
      <c r="A153" s="7" t="s">
        <v>166</v>
      </c>
      <c r="B153" s="27" t="s">
        <v>77</v>
      </c>
      <c r="C153" s="27" t="s">
        <v>77</v>
      </c>
      <c r="D153" s="27" t="s">
        <v>74</v>
      </c>
      <c r="E153" s="27" t="s">
        <v>97</v>
      </c>
      <c r="F153" s="27" t="s">
        <v>132</v>
      </c>
      <c r="G153" s="27" t="s">
        <v>513</v>
      </c>
      <c r="H153" s="27" t="s">
        <v>167</v>
      </c>
      <c r="I153" s="28"/>
      <c r="J153" s="28"/>
      <c r="K153" s="28"/>
      <c r="L153" s="29"/>
      <c r="M153" s="29"/>
      <c r="N153" s="46">
        <v>4334200</v>
      </c>
      <c r="O153" s="104">
        <v>0</v>
      </c>
      <c r="P153" s="52"/>
      <c r="Q153" s="50"/>
      <c r="R153" s="47"/>
      <c r="S153" s="155"/>
    </row>
    <row r="154" spans="1:19" ht="15" hidden="1" outlineLevel="6">
      <c r="A154" s="7"/>
      <c r="B154" s="27"/>
      <c r="C154" s="27"/>
      <c r="D154" s="27"/>
      <c r="E154" s="27"/>
      <c r="F154" s="27"/>
      <c r="G154" s="27"/>
      <c r="H154" s="27"/>
      <c r="I154" s="28"/>
      <c r="J154" s="28"/>
      <c r="K154" s="28"/>
      <c r="L154" s="29"/>
      <c r="M154" s="29"/>
      <c r="N154" s="46"/>
      <c r="O154" s="61"/>
      <c r="P154" s="52"/>
      <c r="Q154" s="50"/>
      <c r="R154" s="47"/>
      <c r="S154" s="155" t="e">
        <f t="shared" si="8"/>
        <v>#DIV/0!</v>
      </c>
    </row>
    <row r="155" spans="1:19" ht="15" hidden="1" outlineLevel="6">
      <c r="A155" s="7"/>
      <c r="B155" s="27"/>
      <c r="C155" s="27"/>
      <c r="D155" s="27"/>
      <c r="E155" s="27"/>
      <c r="F155" s="27"/>
      <c r="G155" s="27"/>
      <c r="H155" s="27"/>
      <c r="I155" s="28"/>
      <c r="J155" s="28"/>
      <c r="K155" s="28"/>
      <c r="L155" s="29"/>
      <c r="M155" s="29"/>
      <c r="N155" s="46"/>
      <c r="O155" s="61"/>
      <c r="P155" s="52"/>
      <c r="Q155" s="50"/>
      <c r="R155" s="47"/>
      <c r="S155" s="155" t="e">
        <f t="shared" si="8"/>
        <v>#DIV/0!</v>
      </c>
    </row>
    <row r="156" spans="1:19" ht="15" hidden="1" outlineLevel="6">
      <c r="A156" s="7"/>
      <c r="B156" s="27"/>
      <c r="C156" s="27"/>
      <c r="D156" s="27"/>
      <c r="E156" s="27"/>
      <c r="F156" s="27"/>
      <c r="G156" s="27"/>
      <c r="H156" s="27"/>
      <c r="I156" s="28"/>
      <c r="J156" s="28"/>
      <c r="K156" s="28"/>
      <c r="L156" s="29"/>
      <c r="M156" s="29"/>
      <c r="N156" s="46"/>
      <c r="O156" s="61"/>
      <c r="P156" s="52"/>
      <c r="Q156" s="50"/>
      <c r="R156" s="47"/>
      <c r="S156" s="155" t="e">
        <f t="shared" si="8"/>
        <v>#DIV/0!</v>
      </c>
    </row>
    <row r="157" spans="1:19" ht="15" hidden="1" outlineLevel="6">
      <c r="A157" s="7"/>
      <c r="B157" s="27"/>
      <c r="C157" s="27"/>
      <c r="D157" s="27"/>
      <c r="E157" s="27"/>
      <c r="F157" s="27"/>
      <c r="G157" s="27"/>
      <c r="H157" s="27"/>
      <c r="I157" s="28"/>
      <c r="J157" s="28"/>
      <c r="K157" s="28"/>
      <c r="L157" s="29"/>
      <c r="M157" s="29"/>
      <c r="N157" s="46"/>
      <c r="O157" s="61"/>
      <c r="P157" s="52"/>
      <c r="Q157" s="50"/>
      <c r="R157" s="47"/>
      <c r="S157" s="155" t="e">
        <f t="shared" si="8"/>
        <v>#DIV/0!</v>
      </c>
    </row>
    <row r="158" spans="1:19" ht="15" hidden="1" outlineLevel="6">
      <c r="A158" s="7"/>
      <c r="B158" s="27"/>
      <c r="C158" s="27"/>
      <c r="D158" s="27"/>
      <c r="E158" s="27"/>
      <c r="F158" s="27"/>
      <c r="G158" s="27"/>
      <c r="H158" s="27"/>
      <c r="I158" s="28"/>
      <c r="J158" s="28"/>
      <c r="K158" s="28"/>
      <c r="L158" s="29"/>
      <c r="M158" s="29"/>
      <c r="N158" s="46"/>
      <c r="O158" s="61"/>
      <c r="P158" s="52"/>
      <c r="Q158" s="50"/>
      <c r="R158" s="47"/>
      <c r="S158" s="155" t="e">
        <f t="shared" si="8"/>
        <v>#DIV/0!</v>
      </c>
    </row>
    <row r="159" spans="1:19" ht="15" hidden="1" outlineLevel="6">
      <c r="A159" s="7"/>
      <c r="B159" s="27"/>
      <c r="C159" s="27"/>
      <c r="D159" s="27"/>
      <c r="E159" s="27"/>
      <c r="F159" s="27"/>
      <c r="G159" s="27"/>
      <c r="H159" s="27"/>
      <c r="I159" s="28"/>
      <c r="J159" s="28"/>
      <c r="K159" s="28"/>
      <c r="L159" s="29"/>
      <c r="M159" s="29"/>
      <c r="N159" s="46"/>
      <c r="O159" s="61"/>
      <c r="P159" s="52"/>
      <c r="Q159" s="50"/>
      <c r="R159" s="47"/>
      <c r="S159" s="155" t="e">
        <f t="shared" si="8"/>
        <v>#DIV/0!</v>
      </c>
    </row>
    <row r="160" spans="1:19" ht="15" hidden="1" outlineLevel="6">
      <c r="A160" s="7"/>
      <c r="B160" s="27"/>
      <c r="C160" s="27"/>
      <c r="D160" s="27"/>
      <c r="E160" s="27"/>
      <c r="F160" s="27"/>
      <c r="G160" s="27"/>
      <c r="H160" s="27"/>
      <c r="I160" s="28"/>
      <c r="J160" s="28"/>
      <c r="K160" s="28"/>
      <c r="L160" s="29"/>
      <c r="M160" s="29"/>
      <c r="N160" s="46"/>
      <c r="O160" s="61"/>
      <c r="P160" s="52"/>
      <c r="Q160" s="50"/>
      <c r="R160" s="47"/>
      <c r="S160" s="155" t="e">
        <f t="shared" si="8"/>
        <v>#DIV/0!</v>
      </c>
    </row>
    <row r="161" spans="1:19" ht="15" hidden="1" outlineLevel="6">
      <c r="A161" s="7"/>
      <c r="B161" s="27"/>
      <c r="C161" s="27"/>
      <c r="D161" s="27"/>
      <c r="E161" s="27"/>
      <c r="F161" s="27"/>
      <c r="G161" s="27"/>
      <c r="H161" s="27"/>
      <c r="I161" s="28"/>
      <c r="J161" s="28"/>
      <c r="K161" s="28"/>
      <c r="L161" s="29"/>
      <c r="M161" s="29"/>
      <c r="N161" s="46"/>
      <c r="O161" s="61"/>
      <c r="P161" s="52"/>
      <c r="Q161" s="50"/>
      <c r="R161" s="47"/>
      <c r="S161" s="155" t="e">
        <f t="shared" si="8"/>
        <v>#DIV/0!</v>
      </c>
    </row>
    <row r="162" spans="1:19" ht="15" outlineLevel="3" collapsed="1">
      <c r="A162" s="7" t="s">
        <v>168</v>
      </c>
      <c r="B162" s="27" t="s">
        <v>77</v>
      </c>
      <c r="C162" s="27" t="s">
        <v>77</v>
      </c>
      <c r="D162" s="27" t="s">
        <v>74</v>
      </c>
      <c r="E162" s="27" t="s">
        <v>97</v>
      </c>
      <c r="F162" s="27" t="s">
        <v>132</v>
      </c>
      <c r="G162" s="27" t="s">
        <v>169</v>
      </c>
      <c r="H162" s="27"/>
      <c r="I162" s="61">
        <f>I163</f>
        <v>15800000</v>
      </c>
      <c r="J162" s="28"/>
      <c r="K162" s="28"/>
      <c r="L162" s="29">
        <f>L163</f>
        <v>0</v>
      </c>
      <c r="M162" s="29"/>
      <c r="N162" s="46"/>
      <c r="O162" s="61">
        <f aca="true" t="shared" si="10" ref="O162:R163">O163</f>
        <v>15800000</v>
      </c>
      <c r="P162" s="61">
        <f t="shared" si="10"/>
        <v>4400284</v>
      </c>
      <c r="Q162" s="50">
        <f t="shared" si="10"/>
        <v>19211500</v>
      </c>
      <c r="R162" s="47">
        <f t="shared" si="10"/>
        <v>19211500</v>
      </c>
      <c r="S162" s="155">
        <f t="shared" si="8"/>
        <v>27.849898734177213</v>
      </c>
    </row>
    <row r="163" spans="1:19" ht="63.75" outlineLevel="4">
      <c r="A163" s="7" t="s">
        <v>170</v>
      </c>
      <c r="B163" s="27" t="s">
        <v>77</v>
      </c>
      <c r="C163" s="27" t="s">
        <v>77</v>
      </c>
      <c r="D163" s="27" t="s">
        <v>74</v>
      </c>
      <c r="E163" s="27" t="s">
        <v>97</v>
      </c>
      <c r="F163" s="27" t="s">
        <v>132</v>
      </c>
      <c r="G163" s="27" t="s">
        <v>171</v>
      </c>
      <c r="H163" s="27"/>
      <c r="I163" s="61">
        <f>I164</f>
        <v>15800000</v>
      </c>
      <c r="J163" s="28"/>
      <c r="K163" s="28"/>
      <c r="L163" s="29">
        <f>L164</f>
        <v>0</v>
      </c>
      <c r="M163" s="29"/>
      <c r="N163" s="46"/>
      <c r="O163" s="61">
        <f t="shared" si="10"/>
        <v>15800000</v>
      </c>
      <c r="P163" s="61">
        <f t="shared" si="10"/>
        <v>4400284</v>
      </c>
      <c r="Q163" s="50">
        <f t="shared" si="10"/>
        <v>19211500</v>
      </c>
      <c r="R163" s="47">
        <f t="shared" si="10"/>
        <v>19211500</v>
      </c>
      <c r="S163" s="155">
        <f t="shared" si="8"/>
        <v>27.849898734177213</v>
      </c>
    </row>
    <row r="164" spans="1:19" ht="25.5" outlineLevel="4">
      <c r="A164" s="31" t="s">
        <v>43</v>
      </c>
      <c r="B164" s="27" t="s">
        <v>77</v>
      </c>
      <c r="C164" s="27" t="s">
        <v>77</v>
      </c>
      <c r="D164" s="27" t="s">
        <v>74</v>
      </c>
      <c r="E164" s="27" t="s">
        <v>97</v>
      </c>
      <c r="F164" s="27" t="s">
        <v>132</v>
      </c>
      <c r="G164" s="27" t="s">
        <v>171</v>
      </c>
      <c r="H164" s="27" t="s">
        <v>17</v>
      </c>
      <c r="I164" s="61">
        <f>I165</f>
        <v>15800000</v>
      </c>
      <c r="J164" s="28"/>
      <c r="K164" s="28"/>
      <c r="L164" s="29">
        <f>L165+L166</f>
        <v>0</v>
      </c>
      <c r="M164" s="29"/>
      <c r="N164" s="46"/>
      <c r="O164" s="61">
        <f>O165+O166</f>
        <v>15800000</v>
      </c>
      <c r="P164" s="61">
        <f>P165+P166</f>
        <v>4400284</v>
      </c>
      <c r="Q164" s="50">
        <f>Q165+Q166</f>
        <v>19211500</v>
      </c>
      <c r="R164" s="47">
        <f>R165+R166</f>
        <v>19211500</v>
      </c>
      <c r="S164" s="155">
        <f t="shared" si="8"/>
        <v>27.849898734177213</v>
      </c>
    </row>
    <row r="165" spans="1:19" ht="25.5" outlineLevel="4">
      <c r="A165" s="31" t="s">
        <v>44</v>
      </c>
      <c r="B165" s="27" t="s">
        <v>77</v>
      </c>
      <c r="C165" s="27" t="s">
        <v>77</v>
      </c>
      <c r="D165" s="27" t="s">
        <v>74</v>
      </c>
      <c r="E165" s="27" t="s">
        <v>97</v>
      </c>
      <c r="F165" s="27" t="s">
        <v>132</v>
      </c>
      <c r="G165" s="27" t="s">
        <v>171</v>
      </c>
      <c r="H165" s="27" t="s">
        <v>167</v>
      </c>
      <c r="I165" s="28">
        <f>I166</f>
        <v>15800000</v>
      </c>
      <c r="J165" s="28"/>
      <c r="K165" s="28"/>
      <c r="L165" s="29">
        <v>15800000</v>
      </c>
      <c r="M165" s="29"/>
      <c r="N165" s="46"/>
      <c r="O165" s="61">
        <v>15800000</v>
      </c>
      <c r="P165" s="52">
        <v>4400284</v>
      </c>
      <c r="Q165" s="50">
        <v>19211500</v>
      </c>
      <c r="R165" s="47">
        <v>19211500</v>
      </c>
      <c r="S165" s="155">
        <f t="shared" si="8"/>
        <v>27.849898734177213</v>
      </c>
    </row>
    <row r="166" spans="1:19" ht="25.5" outlineLevel="6">
      <c r="A166" s="7" t="s">
        <v>88</v>
      </c>
      <c r="B166" s="27" t="s">
        <v>77</v>
      </c>
      <c r="C166" s="27" t="s">
        <v>77</v>
      </c>
      <c r="D166" s="27" t="s">
        <v>74</v>
      </c>
      <c r="E166" s="27" t="s">
        <v>97</v>
      </c>
      <c r="F166" s="27" t="s">
        <v>132</v>
      </c>
      <c r="G166" s="27" t="s">
        <v>171</v>
      </c>
      <c r="H166" s="27" t="s">
        <v>89</v>
      </c>
      <c r="I166" s="28">
        <v>15800000</v>
      </c>
      <c r="J166" s="28"/>
      <c r="K166" s="28"/>
      <c r="L166" s="29">
        <v>-15800000</v>
      </c>
      <c r="M166" s="29"/>
      <c r="N166" s="46"/>
      <c r="O166" s="104">
        <f>L166+K166+J166+I166</f>
        <v>0</v>
      </c>
      <c r="P166" s="52"/>
      <c r="Q166" s="50">
        <v>0</v>
      </c>
      <c r="R166" s="47">
        <v>0</v>
      </c>
      <c r="S166" s="155"/>
    </row>
    <row r="167" spans="1:19" ht="25.5" hidden="1" outlineLevel="3">
      <c r="A167" s="7" t="s">
        <v>124</v>
      </c>
      <c r="B167" s="27" t="s">
        <v>77</v>
      </c>
      <c r="C167" s="27" t="s">
        <v>132</v>
      </c>
      <c r="D167" s="27" t="s">
        <v>74</v>
      </c>
      <c r="E167" s="27" t="s">
        <v>97</v>
      </c>
      <c r="F167" s="27" t="s">
        <v>132</v>
      </c>
      <c r="G167" s="27" t="s">
        <v>125</v>
      </c>
      <c r="H167" s="27"/>
      <c r="I167" s="28"/>
      <c r="J167" s="28"/>
      <c r="K167" s="28"/>
      <c r="L167" s="29">
        <f>L168</f>
        <v>0</v>
      </c>
      <c r="M167" s="29"/>
      <c r="N167" s="46"/>
      <c r="O167" s="61">
        <f aca="true" t="shared" si="11" ref="O167:R168">O168</f>
        <v>16219500</v>
      </c>
      <c r="P167" s="52"/>
      <c r="Q167" s="50">
        <f t="shared" si="11"/>
        <v>3411300</v>
      </c>
      <c r="R167" s="47">
        <f t="shared" si="11"/>
        <v>3411300</v>
      </c>
      <c r="S167" s="155">
        <f t="shared" si="8"/>
        <v>0</v>
      </c>
    </row>
    <row r="168" spans="1:19" ht="63.75" hidden="1" outlineLevel="5">
      <c r="A168" s="7" t="s">
        <v>172</v>
      </c>
      <c r="B168" s="27" t="s">
        <v>77</v>
      </c>
      <c r="C168" s="27" t="s">
        <v>132</v>
      </c>
      <c r="D168" s="27" t="s">
        <v>74</v>
      </c>
      <c r="E168" s="27" t="s">
        <v>97</v>
      </c>
      <c r="F168" s="27" t="s">
        <v>132</v>
      </c>
      <c r="G168" s="27" t="s">
        <v>173</v>
      </c>
      <c r="H168" s="27"/>
      <c r="I168" s="28"/>
      <c r="J168" s="28"/>
      <c r="K168" s="28"/>
      <c r="L168" s="29">
        <f>L169</f>
        <v>0</v>
      </c>
      <c r="M168" s="29"/>
      <c r="N168" s="46"/>
      <c r="O168" s="61">
        <f t="shared" si="11"/>
        <v>16219500</v>
      </c>
      <c r="P168" s="52"/>
      <c r="Q168" s="50">
        <f t="shared" si="11"/>
        <v>3411300</v>
      </c>
      <c r="R168" s="47">
        <f t="shared" si="11"/>
        <v>3411300</v>
      </c>
      <c r="S168" s="155">
        <f t="shared" si="8"/>
        <v>0</v>
      </c>
    </row>
    <row r="169" spans="1:19" ht="25.5" hidden="1" outlineLevel="5">
      <c r="A169" s="31" t="s">
        <v>43</v>
      </c>
      <c r="B169" s="27" t="s">
        <v>77</v>
      </c>
      <c r="C169" s="27" t="s">
        <v>132</v>
      </c>
      <c r="D169" s="27" t="s">
        <v>74</v>
      </c>
      <c r="E169" s="27" t="s">
        <v>97</v>
      </c>
      <c r="F169" s="27" t="s">
        <v>132</v>
      </c>
      <c r="G169" s="27" t="s">
        <v>173</v>
      </c>
      <c r="H169" s="27" t="s">
        <v>17</v>
      </c>
      <c r="I169" s="28"/>
      <c r="J169" s="28"/>
      <c r="K169" s="28"/>
      <c r="L169" s="29">
        <f>L170+L171</f>
        <v>0</v>
      </c>
      <c r="M169" s="29"/>
      <c r="N169" s="46"/>
      <c r="O169" s="61">
        <f>O170+O171</f>
        <v>16219500</v>
      </c>
      <c r="P169" s="52"/>
      <c r="Q169" s="50">
        <f>Q170+Q171</f>
        <v>3411300</v>
      </c>
      <c r="R169" s="47">
        <f>R170+R171</f>
        <v>3411300</v>
      </c>
      <c r="S169" s="155">
        <f t="shared" si="8"/>
        <v>0</v>
      </c>
    </row>
    <row r="170" spans="1:19" ht="25.5" hidden="1" outlineLevel="5">
      <c r="A170" s="31" t="s">
        <v>44</v>
      </c>
      <c r="B170" s="27" t="s">
        <v>77</v>
      </c>
      <c r="C170" s="27" t="s">
        <v>132</v>
      </c>
      <c r="D170" s="27" t="s">
        <v>74</v>
      </c>
      <c r="E170" s="27" t="s">
        <v>97</v>
      </c>
      <c r="F170" s="27" t="s">
        <v>132</v>
      </c>
      <c r="G170" s="27" t="s">
        <v>173</v>
      </c>
      <c r="H170" s="27" t="s">
        <v>167</v>
      </c>
      <c r="I170" s="28"/>
      <c r="J170" s="28"/>
      <c r="K170" s="28"/>
      <c r="L170" s="29">
        <v>16219500</v>
      </c>
      <c r="M170" s="29"/>
      <c r="N170" s="46"/>
      <c r="O170" s="61">
        <f>L170+K170+J170+I170</f>
        <v>16219500</v>
      </c>
      <c r="P170" s="52"/>
      <c r="Q170" s="50">
        <v>3411300</v>
      </c>
      <c r="R170" s="47">
        <v>3411300</v>
      </c>
      <c r="S170" s="155">
        <f t="shared" si="8"/>
        <v>0</v>
      </c>
    </row>
    <row r="171" spans="1:19" ht="25.5" hidden="1" outlineLevel="6">
      <c r="A171" s="7" t="s">
        <v>88</v>
      </c>
      <c r="B171" s="27" t="s">
        <v>77</v>
      </c>
      <c r="C171" s="27" t="s">
        <v>132</v>
      </c>
      <c r="D171" s="27" t="s">
        <v>74</v>
      </c>
      <c r="E171" s="27" t="s">
        <v>97</v>
      </c>
      <c r="F171" s="27" t="s">
        <v>132</v>
      </c>
      <c r="G171" s="27" t="s">
        <v>173</v>
      </c>
      <c r="H171" s="27" t="s">
        <v>89</v>
      </c>
      <c r="I171" s="28">
        <v>5829500</v>
      </c>
      <c r="J171" s="28">
        <v>1490000</v>
      </c>
      <c r="K171" s="28">
        <v>8900000</v>
      </c>
      <c r="L171" s="29">
        <v>-16219500</v>
      </c>
      <c r="M171" s="29"/>
      <c r="N171" s="46"/>
      <c r="O171" s="61">
        <f>L171+K171+J171+I171</f>
        <v>0</v>
      </c>
      <c r="P171" s="52"/>
      <c r="Q171" s="50">
        <v>0</v>
      </c>
      <c r="R171" s="47">
        <v>0</v>
      </c>
      <c r="S171" s="155" t="e">
        <f t="shared" si="8"/>
        <v>#DIV/0!</v>
      </c>
    </row>
    <row r="172" spans="1:19" ht="25.5" outlineLevel="2" collapsed="1">
      <c r="A172" s="7" t="s">
        <v>174</v>
      </c>
      <c r="B172" s="27" t="s">
        <v>77</v>
      </c>
      <c r="C172" s="27" t="s">
        <v>77</v>
      </c>
      <c r="D172" s="27" t="s">
        <v>74</v>
      </c>
      <c r="E172" s="27" t="s">
        <v>97</v>
      </c>
      <c r="F172" s="27" t="s">
        <v>175</v>
      </c>
      <c r="G172" s="27"/>
      <c r="H172" s="27"/>
      <c r="I172" s="61">
        <f>I173+I182</f>
        <v>1272900</v>
      </c>
      <c r="J172" s="61">
        <f aca="true" t="shared" si="12" ref="J172:P172">J173+J182</f>
        <v>0</v>
      </c>
      <c r="K172" s="61">
        <f t="shared" si="12"/>
        <v>0</v>
      </c>
      <c r="L172" s="61">
        <f t="shared" si="12"/>
        <v>0</v>
      </c>
      <c r="M172" s="61">
        <f t="shared" si="12"/>
        <v>0</v>
      </c>
      <c r="N172" s="61">
        <f t="shared" si="12"/>
        <v>0</v>
      </c>
      <c r="O172" s="61">
        <f t="shared" si="12"/>
        <v>1272900</v>
      </c>
      <c r="P172" s="61">
        <f t="shared" si="12"/>
        <v>69839.33</v>
      </c>
      <c r="Q172" s="50">
        <v>1055400</v>
      </c>
      <c r="R172" s="47">
        <v>200900</v>
      </c>
      <c r="S172" s="155">
        <f t="shared" si="8"/>
        <v>5.486631314321628</v>
      </c>
    </row>
    <row r="173" spans="1:19" ht="15" outlineLevel="3">
      <c r="A173" s="7" t="s">
        <v>116</v>
      </c>
      <c r="B173" s="27" t="s">
        <v>77</v>
      </c>
      <c r="C173" s="27" t="s">
        <v>77</v>
      </c>
      <c r="D173" s="27" t="s">
        <v>74</v>
      </c>
      <c r="E173" s="27" t="s">
        <v>97</v>
      </c>
      <c r="F173" s="27" t="s">
        <v>175</v>
      </c>
      <c r="G173" s="27" t="s">
        <v>117</v>
      </c>
      <c r="H173" s="27"/>
      <c r="I173" s="61">
        <f>I174</f>
        <v>200900</v>
      </c>
      <c r="J173" s="28"/>
      <c r="K173" s="28"/>
      <c r="L173" s="29">
        <f aca="true" t="shared" si="13" ref="L173:R174">L174</f>
        <v>0</v>
      </c>
      <c r="M173" s="29"/>
      <c r="N173" s="46"/>
      <c r="O173" s="61">
        <f t="shared" si="13"/>
        <v>200900</v>
      </c>
      <c r="P173" s="61">
        <f t="shared" si="13"/>
        <v>36539.33</v>
      </c>
      <c r="Q173" s="50">
        <f t="shared" si="13"/>
        <v>200900</v>
      </c>
      <c r="R173" s="47">
        <f t="shared" si="13"/>
        <v>200900</v>
      </c>
      <c r="S173" s="155">
        <f t="shared" si="8"/>
        <v>18.18781981085117</v>
      </c>
    </row>
    <row r="174" spans="1:19" ht="127.5" outlineLevel="4">
      <c r="A174" s="7" t="s">
        <v>118</v>
      </c>
      <c r="B174" s="27" t="s">
        <v>77</v>
      </c>
      <c r="C174" s="27" t="s">
        <v>77</v>
      </c>
      <c r="D174" s="27" t="s">
        <v>74</v>
      </c>
      <c r="E174" s="27" t="s">
        <v>97</v>
      </c>
      <c r="F174" s="27" t="s">
        <v>175</v>
      </c>
      <c r="G174" s="27" t="s">
        <v>119</v>
      </c>
      <c r="H174" s="27"/>
      <c r="I174" s="61">
        <f>I175</f>
        <v>200900</v>
      </c>
      <c r="J174" s="28"/>
      <c r="K174" s="28"/>
      <c r="L174" s="29">
        <f t="shared" si="13"/>
        <v>0</v>
      </c>
      <c r="M174" s="29"/>
      <c r="N174" s="46"/>
      <c r="O174" s="61">
        <f t="shared" si="13"/>
        <v>200900</v>
      </c>
      <c r="P174" s="61">
        <f t="shared" si="13"/>
        <v>36539.33</v>
      </c>
      <c r="Q174" s="50">
        <f t="shared" si="13"/>
        <v>200900</v>
      </c>
      <c r="R174" s="47">
        <f t="shared" si="13"/>
        <v>200900</v>
      </c>
      <c r="S174" s="155">
        <f t="shared" si="8"/>
        <v>18.18781981085117</v>
      </c>
    </row>
    <row r="175" spans="1:19" ht="51" outlineLevel="5">
      <c r="A175" s="7" t="s">
        <v>176</v>
      </c>
      <c r="B175" s="27" t="s">
        <v>77</v>
      </c>
      <c r="C175" s="27" t="s">
        <v>77</v>
      </c>
      <c r="D175" s="27" t="s">
        <v>74</v>
      </c>
      <c r="E175" s="27" t="s">
        <v>97</v>
      </c>
      <c r="F175" s="27" t="s">
        <v>175</v>
      </c>
      <c r="G175" s="27" t="s">
        <v>177</v>
      </c>
      <c r="H175" s="27"/>
      <c r="I175" s="61">
        <f>I176+I179</f>
        <v>200900</v>
      </c>
      <c r="J175" s="28"/>
      <c r="K175" s="28"/>
      <c r="L175" s="29">
        <f>L176+L179</f>
        <v>0</v>
      </c>
      <c r="M175" s="29"/>
      <c r="N175" s="46"/>
      <c r="O175" s="61">
        <f>O176+O179</f>
        <v>200900</v>
      </c>
      <c r="P175" s="61">
        <f>P176+P179</f>
        <v>36539.33</v>
      </c>
      <c r="Q175" s="50">
        <f>Q176+Q179</f>
        <v>200900</v>
      </c>
      <c r="R175" s="47">
        <f>R176+R179</f>
        <v>200900</v>
      </c>
      <c r="S175" s="155">
        <f t="shared" si="8"/>
        <v>18.18781981085117</v>
      </c>
    </row>
    <row r="176" spans="1:19" ht="51" outlineLevel="5">
      <c r="A176" s="30" t="s">
        <v>42</v>
      </c>
      <c r="B176" s="27" t="s">
        <v>77</v>
      </c>
      <c r="C176" s="27" t="s">
        <v>77</v>
      </c>
      <c r="D176" s="27" t="s">
        <v>74</v>
      </c>
      <c r="E176" s="27" t="s">
        <v>97</v>
      </c>
      <c r="F176" s="27" t="s">
        <v>175</v>
      </c>
      <c r="G176" s="27" t="s">
        <v>177</v>
      </c>
      <c r="H176" s="27" t="s">
        <v>16</v>
      </c>
      <c r="I176" s="61">
        <f>I177</f>
        <v>156700</v>
      </c>
      <c r="J176" s="28"/>
      <c r="K176" s="28"/>
      <c r="L176" s="29"/>
      <c r="M176" s="29"/>
      <c r="N176" s="46"/>
      <c r="O176" s="61">
        <f aca="true" t="shared" si="14" ref="O176:R177">O177</f>
        <v>156700</v>
      </c>
      <c r="P176" s="61">
        <f t="shared" si="14"/>
        <v>32061.53</v>
      </c>
      <c r="Q176" s="52">
        <f t="shared" si="14"/>
        <v>156700</v>
      </c>
      <c r="R176" s="46">
        <f t="shared" si="14"/>
        <v>156700</v>
      </c>
      <c r="S176" s="155">
        <f t="shared" si="8"/>
        <v>20.46045309508615</v>
      </c>
    </row>
    <row r="177" spans="1:19" ht="25.5" outlineLevel="5">
      <c r="A177" s="30" t="s">
        <v>479</v>
      </c>
      <c r="B177" s="27" t="s">
        <v>77</v>
      </c>
      <c r="C177" s="27" t="s">
        <v>77</v>
      </c>
      <c r="D177" s="27" t="s">
        <v>74</v>
      </c>
      <c r="E177" s="27" t="s">
        <v>97</v>
      </c>
      <c r="F177" s="27" t="s">
        <v>175</v>
      </c>
      <c r="G177" s="27" t="s">
        <v>177</v>
      </c>
      <c r="H177" s="27" t="s">
        <v>478</v>
      </c>
      <c r="I177" s="61">
        <f>I178</f>
        <v>156700</v>
      </c>
      <c r="J177" s="28"/>
      <c r="K177" s="28"/>
      <c r="L177" s="29"/>
      <c r="M177" s="29"/>
      <c r="N177" s="46"/>
      <c r="O177" s="61">
        <f t="shared" si="14"/>
        <v>156700</v>
      </c>
      <c r="P177" s="61">
        <f t="shared" si="14"/>
        <v>32061.53</v>
      </c>
      <c r="Q177" s="52">
        <f t="shared" si="14"/>
        <v>156700</v>
      </c>
      <c r="R177" s="46">
        <f t="shared" si="14"/>
        <v>156700</v>
      </c>
      <c r="S177" s="155">
        <f t="shared" si="8"/>
        <v>20.46045309508615</v>
      </c>
    </row>
    <row r="178" spans="1:19" ht="25.5" outlineLevel="6">
      <c r="A178" s="7" t="s">
        <v>84</v>
      </c>
      <c r="B178" s="27" t="s">
        <v>77</v>
      </c>
      <c r="C178" s="27" t="s">
        <v>77</v>
      </c>
      <c r="D178" s="27" t="s">
        <v>74</v>
      </c>
      <c r="E178" s="27" t="s">
        <v>97</v>
      </c>
      <c r="F178" s="27" t="s">
        <v>175</v>
      </c>
      <c r="G178" s="27" t="s">
        <v>177</v>
      </c>
      <c r="H178" s="27" t="s">
        <v>85</v>
      </c>
      <c r="I178" s="28">
        <v>156700</v>
      </c>
      <c r="J178" s="28"/>
      <c r="K178" s="28"/>
      <c r="L178" s="29"/>
      <c r="M178" s="29"/>
      <c r="N178" s="46"/>
      <c r="O178" s="61">
        <f>L178+K178+J178+I178+M178+N178</f>
        <v>156700</v>
      </c>
      <c r="P178" s="52">
        <v>32061.53</v>
      </c>
      <c r="Q178" s="50">
        <v>156700</v>
      </c>
      <c r="R178" s="47">
        <v>156700</v>
      </c>
      <c r="S178" s="155">
        <f t="shared" si="8"/>
        <v>20.46045309508615</v>
      </c>
    </row>
    <row r="179" spans="1:19" ht="25.5" outlineLevel="6">
      <c r="A179" s="31" t="s">
        <v>43</v>
      </c>
      <c r="B179" s="27" t="s">
        <v>77</v>
      </c>
      <c r="C179" s="27" t="s">
        <v>77</v>
      </c>
      <c r="D179" s="27" t="s">
        <v>74</v>
      </c>
      <c r="E179" s="27" t="s">
        <v>97</v>
      </c>
      <c r="F179" s="27" t="s">
        <v>175</v>
      </c>
      <c r="G179" s="27" t="s">
        <v>177</v>
      </c>
      <c r="H179" s="27" t="s">
        <v>17</v>
      </c>
      <c r="I179" s="28">
        <f>I180</f>
        <v>44200</v>
      </c>
      <c r="J179" s="28"/>
      <c r="K179" s="28"/>
      <c r="L179" s="29">
        <f>L180+L181</f>
        <v>0</v>
      </c>
      <c r="M179" s="29"/>
      <c r="N179" s="46"/>
      <c r="O179" s="61">
        <f>O180+O181</f>
        <v>44200</v>
      </c>
      <c r="P179" s="61">
        <f>P180+P181</f>
        <v>4477.8</v>
      </c>
      <c r="Q179" s="50">
        <f>Q180+Q181</f>
        <v>44200</v>
      </c>
      <c r="R179" s="47">
        <f>R180+R181</f>
        <v>44200</v>
      </c>
      <c r="S179" s="155">
        <f t="shared" si="8"/>
        <v>10.13076923076923</v>
      </c>
    </row>
    <row r="180" spans="1:19" ht="25.5" outlineLevel="6">
      <c r="A180" s="31" t="s">
        <v>44</v>
      </c>
      <c r="B180" s="27" t="s">
        <v>77</v>
      </c>
      <c r="C180" s="27" t="s">
        <v>77</v>
      </c>
      <c r="D180" s="27" t="s">
        <v>74</v>
      </c>
      <c r="E180" s="27" t="s">
        <v>97</v>
      </c>
      <c r="F180" s="27" t="s">
        <v>175</v>
      </c>
      <c r="G180" s="27" t="s">
        <v>177</v>
      </c>
      <c r="H180" s="27" t="s">
        <v>167</v>
      </c>
      <c r="I180" s="28">
        <f>I181</f>
        <v>44200</v>
      </c>
      <c r="J180" s="28"/>
      <c r="K180" s="28"/>
      <c r="L180" s="29">
        <v>44200</v>
      </c>
      <c r="M180" s="29"/>
      <c r="N180" s="46"/>
      <c r="O180" s="61">
        <v>44200</v>
      </c>
      <c r="P180" s="52">
        <v>4477.8</v>
      </c>
      <c r="Q180" s="50">
        <v>44200</v>
      </c>
      <c r="R180" s="47">
        <v>44200</v>
      </c>
      <c r="S180" s="155">
        <f t="shared" si="8"/>
        <v>10.13076923076923</v>
      </c>
    </row>
    <row r="181" spans="1:19" ht="25.5" outlineLevel="6">
      <c r="A181" s="7" t="s">
        <v>88</v>
      </c>
      <c r="B181" s="27" t="s">
        <v>77</v>
      </c>
      <c r="C181" s="27" t="s">
        <v>77</v>
      </c>
      <c r="D181" s="27" t="s">
        <v>74</v>
      </c>
      <c r="E181" s="27" t="s">
        <v>97</v>
      </c>
      <c r="F181" s="27" t="s">
        <v>175</v>
      </c>
      <c r="G181" s="27" t="s">
        <v>177</v>
      </c>
      <c r="H181" s="27" t="s">
        <v>89</v>
      </c>
      <c r="I181" s="28">
        <v>44200</v>
      </c>
      <c r="J181" s="28"/>
      <c r="K181" s="28"/>
      <c r="L181" s="29">
        <v>-44200</v>
      </c>
      <c r="M181" s="29"/>
      <c r="N181" s="46"/>
      <c r="O181" s="104">
        <f>L181+K181+J181+I181</f>
        <v>0</v>
      </c>
      <c r="P181" s="52"/>
      <c r="Q181" s="50">
        <v>0</v>
      </c>
      <c r="R181" s="47">
        <v>0</v>
      </c>
      <c r="S181" s="155"/>
    </row>
    <row r="182" spans="1:19" ht="25.5" outlineLevel="3">
      <c r="A182" s="7" t="s">
        <v>124</v>
      </c>
      <c r="B182" s="27" t="s">
        <v>77</v>
      </c>
      <c r="C182" s="27" t="s">
        <v>77</v>
      </c>
      <c r="D182" s="27" t="s">
        <v>74</v>
      </c>
      <c r="E182" s="27" t="s">
        <v>97</v>
      </c>
      <c r="F182" s="27" t="s">
        <v>175</v>
      </c>
      <c r="G182" s="27" t="s">
        <v>125</v>
      </c>
      <c r="H182" s="27"/>
      <c r="I182" s="61">
        <f>I183+I187</f>
        <v>1072000</v>
      </c>
      <c r="J182" s="28"/>
      <c r="K182" s="28"/>
      <c r="L182" s="29">
        <f>L183+L187</f>
        <v>0</v>
      </c>
      <c r="M182" s="29"/>
      <c r="N182" s="46"/>
      <c r="O182" s="61">
        <f>O183+O187</f>
        <v>1072000</v>
      </c>
      <c r="P182" s="61">
        <f>P183+P187</f>
        <v>33300</v>
      </c>
      <c r="Q182" s="50">
        <f>Q183+Q187</f>
        <v>854500</v>
      </c>
      <c r="R182" s="47">
        <f>R183+R187</f>
        <v>0</v>
      </c>
      <c r="S182" s="155">
        <f t="shared" si="8"/>
        <v>3.1063432835820897</v>
      </c>
    </row>
    <row r="183" spans="1:19" ht="51" outlineLevel="5">
      <c r="A183" s="7" t="s">
        <v>178</v>
      </c>
      <c r="B183" s="27" t="s">
        <v>77</v>
      </c>
      <c r="C183" s="27" t="s">
        <v>77</v>
      </c>
      <c r="D183" s="27" t="s">
        <v>74</v>
      </c>
      <c r="E183" s="27" t="s">
        <v>97</v>
      </c>
      <c r="F183" s="27" t="s">
        <v>175</v>
      </c>
      <c r="G183" s="27" t="s">
        <v>179</v>
      </c>
      <c r="H183" s="27"/>
      <c r="I183" s="61">
        <f>I184</f>
        <v>10000</v>
      </c>
      <c r="J183" s="28"/>
      <c r="K183" s="28"/>
      <c r="L183" s="29">
        <f>L184</f>
        <v>0</v>
      </c>
      <c r="M183" s="29"/>
      <c r="N183" s="46"/>
      <c r="O183" s="61">
        <f>O184</f>
        <v>10000</v>
      </c>
      <c r="P183" s="104">
        <f>P184</f>
        <v>0</v>
      </c>
      <c r="Q183" s="50">
        <f>Q184</f>
        <v>10000</v>
      </c>
      <c r="R183" s="47">
        <f>R184</f>
        <v>0</v>
      </c>
      <c r="S183" s="158">
        <f t="shared" si="8"/>
        <v>0</v>
      </c>
    </row>
    <row r="184" spans="1:19" ht="25.5" outlineLevel="5">
      <c r="A184" s="31" t="s">
        <v>43</v>
      </c>
      <c r="B184" s="27" t="s">
        <v>77</v>
      </c>
      <c r="C184" s="27" t="s">
        <v>77</v>
      </c>
      <c r="D184" s="27" t="s">
        <v>74</v>
      </c>
      <c r="E184" s="27" t="s">
        <v>97</v>
      </c>
      <c r="F184" s="27" t="s">
        <v>175</v>
      </c>
      <c r="G184" s="27" t="s">
        <v>179</v>
      </c>
      <c r="H184" s="27" t="s">
        <v>17</v>
      </c>
      <c r="I184" s="28">
        <f>I185</f>
        <v>10000</v>
      </c>
      <c r="J184" s="28"/>
      <c r="K184" s="28"/>
      <c r="L184" s="29">
        <f>L185+L186</f>
        <v>0</v>
      </c>
      <c r="M184" s="29"/>
      <c r="N184" s="46"/>
      <c r="O184" s="61">
        <f>O185+O186</f>
        <v>10000</v>
      </c>
      <c r="P184" s="104">
        <f>P185+P186</f>
        <v>0</v>
      </c>
      <c r="Q184" s="50">
        <f>Q185+Q186</f>
        <v>10000</v>
      </c>
      <c r="R184" s="47">
        <f>R185+R186</f>
        <v>0</v>
      </c>
      <c r="S184" s="158">
        <f t="shared" si="8"/>
        <v>0</v>
      </c>
    </row>
    <row r="185" spans="1:19" ht="25.5" outlineLevel="5">
      <c r="A185" s="31" t="s">
        <v>44</v>
      </c>
      <c r="B185" s="27" t="s">
        <v>77</v>
      </c>
      <c r="C185" s="27" t="s">
        <v>77</v>
      </c>
      <c r="D185" s="27" t="s">
        <v>74</v>
      </c>
      <c r="E185" s="27" t="s">
        <v>97</v>
      </c>
      <c r="F185" s="27" t="s">
        <v>175</v>
      </c>
      <c r="G185" s="27" t="s">
        <v>179</v>
      </c>
      <c r="H185" s="27" t="s">
        <v>167</v>
      </c>
      <c r="I185" s="28">
        <f>I186</f>
        <v>10000</v>
      </c>
      <c r="J185" s="28"/>
      <c r="K185" s="28"/>
      <c r="L185" s="29">
        <v>10000</v>
      </c>
      <c r="M185" s="29"/>
      <c r="N185" s="46"/>
      <c r="O185" s="61">
        <v>10000</v>
      </c>
      <c r="P185" s="104">
        <v>0</v>
      </c>
      <c r="Q185" s="50">
        <v>10000</v>
      </c>
      <c r="R185" s="47">
        <f>R186</f>
        <v>0</v>
      </c>
      <c r="S185" s="158">
        <f t="shared" si="8"/>
        <v>0</v>
      </c>
    </row>
    <row r="186" spans="1:19" ht="25.5" outlineLevel="6">
      <c r="A186" s="7" t="s">
        <v>88</v>
      </c>
      <c r="B186" s="27" t="s">
        <v>77</v>
      </c>
      <c r="C186" s="27" t="s">
        <v>77</v>
      </c>
      <c r="D186" s="27" t="s">
        <v>74</v>
      </c>
      <c r="E186" s="27" t="s">
        <v>97</v>
      </c>
      <c r="F186" s="27" t="s">
        <v>175</v>
      </c>
      <c r="G186" s="27" t="s">
        <v>179</v>
      </c>
      <c r="H186" s="27" t="s">
        <v>89</v>
      </c>
      <c r="I186" s="28">
        <v>10000</v>
      </c>
      <c r="J186" s="28"/>
      <c r="K186" s="28"/>
      <c r="L186" s="29">
        <v>-10000</v>
      </c>
      <c r="M186" s="29"/>
      <c r="N186" s="46"/>
      <c r="O186" s="104">
        <f>L186+K186+J186+I186</f>
        <v>0</v>
      </c>
      <c r="P186" s="52"/>
      <c r="Q186" s="50">
        <v>0</v>
      </c>
      <c r="R186" s="47">
        <v>0</v>
      </c>
      <c r="S186" s="155"/>
    </row>
    <row r="187" spans="1:19" ht="76.5" outlineLevel="5">
      <c r="A187" s="7" t="s">
        <v>180</v>
      </c>
      <c r="B187" s="27" t="s">
        <v>77</v>
      </c>
      <c r="C187" s="27" t="s">
        <v>77</v>
      </c>
      <c r="D187" s="27" t="s">
        <v>74</v>
      </c>
      <c r="E187" s="27" t="s">
        <v>97</v>
      </c>
      <c r="F187" s="27" t="s">
        <v>175</v>
      </c>
      <c r="G187" s="27" t="s">
        <v>181</v>
      </c>
      <c r="H187" s="27"/>
      <c r="I187" s="61">
        <f>I188</f>
        <v>1062000</v>
      </c>
      <c r="J187" s="28"/>
      <c r="K187" s="28"/>
      <c r="L187" s="29">
        <f>L188</f>
        <v>0</v>
      </c>
      <c r="M187" s="29"/>
      <c r="N187" s="46"/>
      <c r="O187" s="61">
        <f>O188</f>
        <v>1062000</v>
      </c>
      <c r="P187" s="61">
        <f>P188</f>
        <v>33300</v>
      </c>
      <c r="Q187" s="50">
        <f>Q188</f>
        <v>844500</v>
      </c>
      <c r="R187" s="47">
        <f>R188</f>
        <v>0</v>
      </c>
      <c r="S187" s="155">
        <f t="shared" si="8"/>
        <v>3.1355932203389827</v>
      </c>
    </row>
    <row r="188" spans="1:19" ht="25.5" outlineLevel="5">
      <c r="A188" s="31" t="s">
        <v>43</v>
      </c>
      <c r="B188" s="27" t="s">
        <v>77</v>
      </c>
      <c r="C188" s="27" t="s">
        <v>77</v>
      </c>
      <c r="D188" s="27" t="s">
        <v>74</v>
      </c>
      <c r="E188" s="27" t="s">
        <v>97</v>
      </c>
      <c r="F188" s="27" t="s">
        <v>175</v>
      </c>
      <c r="G188" s="27" t="s">
        <v>181</v>
      </c>
      <c r="H188" s="27" t="s">
        <v>17</v>
      </c>
      <c r="I188" s="28">
        <f>I189</f>
        <v>1062000</v>
      </c>
      <c r="J188" s="28"/>
      <c r="K188" s="28"/>
      <c r="L188" s="29">
        <f>L189+L190</f>
        <v>0</v>
      </c>
      <c r="M188" s="29"/>
      <c r="N188" s="46"/>
      <c r="O188" s="61">
        <f>O189+O190</f>
        <v>1062000</v>
      </c>
      <c r="P188" s="61">
        <f>P189+P190</f>
        <v>33300</v>
      </c>
      <c r="Q188" s="50">
        <f>Q189+Q190</f>
        <v>844500</v>
      </c>
      <c r="R188" s="47">
        <f>R189+R190</f>
        <v>0</v>
      </c>
      <c r="S188" s="155">
        <f t="shared" si="8"/>
        <v>3.1355932203389827</v>
      </c>
    </row>
    <row r="189" spans="1:19" ht="25.5" outlineLevel="5">
      <c r="A189" s="31" t="s">
        <v>44</v>
      </c>
      <c r="B189" s="27" t="s">
        <v>77</v>
      </c>
      <c r="C189" s="27" t="s">
        <v>77</v>
      </c>
      <c r="D189" s="27" t="s">
        <v>74</v>
      </c>
      <c r="E189" s="27" t="s">
        <v>97</v>
      </c>
      <c r="F189" s="27" t="s">
        <v>175</v>
      </c>
      <c r="G189" s="27" t="s">
        <v>181</v>
      </c>
      <c r="H189" s="27" t="s">
        <v>167</v>
      </c>
      <c r="I189" s="28">
        <f>I190</f>
        <v>1062000</v>
      </c>
      <c r="J189" s="28"/>
      <c r="K189" s="28"/>
      <c r="L189" s="29">
        <v>1062000</v>
      </c>
      <c r="M189" s="29"/>
      <c r="N189" s="46"/>
      <c r="O189" s="61">
        <v>1062000</v>
      </c>
      <c r="P189" s="52">
        <v>33300</v>
      </c>
      <c r="Q189" s="50">
        <v>844500</v>
      </c>
      <c r="R189" s="47">
        <f>R190</f>
        <v>0</v>
      </c>
      <c r="S189" s="155">
        <f t="shared" si="8"/>
        <v>3.1355932203389827</v>
      </c>
    </row>
    <row r="190" spans="1:19" ht="25.5" outlineLevel="6">
      <c r="A190" s="7" t="s">
        <v>88</v>
      </c>
      <c r="B190" s="27" t="s">
        <v>77</v>
      </c>
      <c r="C190" s="27" t="s">
        <v>77</v>
      </c>
      <c r="D190" s="27" t="s">
        <v>74</v>
      </c>
      <c r="E190" s="27" t="s">
        <v>97</v>
      </c>
      <c r="F190" s="27" t="s">
        <v>175</v>
      </c>
      <c r="G190" s="27" t="s">
        <v>181</v>
      </c>
      <c r="H190" s="27" t="s">
        <v>89</v>
      </c>
      <c r="I190" s="28">
        <v>1062000</v>
      </c>
      <c r="J190" s="28"/>
      <c r="K190" s="28"/>
      <c r="L190" s="29">
        <v>-1062000</v>
      </c>
      <c r="M190" s="29"/>
      <c r="N190" s="46"/>
      <c r="O190" s="104">
        <f>L190+K190+J190+I190</f>
        <v>0</v>
      </c>
      <c r="P190" s="52"/>
      <c r="Q190" s="50">
        <v>0</v>
      </c>
      <c r="R190" s="47">
        <v>0</v>
      </c>
      <c r="S190" s="155"/>
    </row>
    <row r="191" spans="1:19" ht="25.5" outlineLevel="1">
      <c r="A191" s="7" t="s">
        <v>182</v>
      </c>
      <c r="B191" s="27" t="s">
        <v>77</v>
      </c>
      <c r="C191" s="27" t="s">
        <v>77</v>
      </c>
      <c r="D191" s="27" t="s">
        <v>74</v>
      </c>
      <c r="E191" s="27" t="s">
        <v>183</v>
      </c>
      <c r="F191" s="27"/>
      <c r="G191" s="27"/>
      <c r="H191" s="27"/>
      <c r="I191" s="61">
        <f>I192+I222+I234</f>
        <v>34984576</v>
      </c>
      <c r="J191" s="28"/>
      <c r="K191" s="28"/>
      <c r="L191" s="29">
        <f>L192+L222+L234</f>
        <v>-5742452</v>
      </c>
      <c r="M191" s="29"/>
      <c r="N191" s="46"/>
      <c r="O191" s="61">
        <f>O192+O222+O234</f>
        <v>70772430.64</v>
      </c>
      <c r="P191" s="61">
        <f>P192+P222+P234</f>
        <v>2607813</v>
      </c>
      <c r="Q191" s="50">
        <f>Q192+Q222+Q234</f>
        <v>9483848</v>
      </c>
      <c r="R191" s="47">
        <f>R192+R222+R234</f>
        <v>9485148</v>
      </c>
      <c r="S191" s="155">
        <f t="shared" si="8"/>
        <v>3.6847865424676898</v>
      </c>
    </row>
    <row r="192" spans="1:19" ht="15" outlineLevel="2">
      <c r="A192" s="7" t="s">
        <v>184</v>
      </c>
      <c r="B192" s="27" t="s">
        <v>77</v>
      </c>
      <c r="C192" s="27" t="s">
        <v>77</v>
      </c>
      <c r="D192" s="27" t="s">
        <v>74</v>
      </c>
      <c r="E192" s="27" t="s">
        <v>183</v>
      </c>
      <c r="F192" s="27" t="s">
        <v>77</v>
      </c>
      <c r="G192" s="27"/>
      <c r="H192" s="27"/>
      <c r="I192" s="61">
        <f>I193+I208+I212</f>
        <v>12985500</v>
      </c>
      <c r="J192" s="28"/>
      <c r="K192" s="28"/>
      <c r="L192" s="29">
        <f>L193+L208+L212</f>
        <v>0</v>
      </c>
      <c r="M192" s="29"/>
      <c r="N192" s="46"/>
      <c r="O192" s="61">
        <f>O193+O208+O212</f>
        <v>53388451.64</v>
      </c>
      <c r="P192" s="52"/>
      <c r="Q192" s="50">
        <f>Q193+Q208+Q212</f>
        <v>0</v>
      </c>
      <c r="R192" s="47">
        <f>R193+R208+R212</f>
        <v>0</v>
      </c>
      <c r="S192" s="158">
        <f t="shared" si="8"/>
        <v>0</v>
      </c>
    </row>
    <row r="193" spans="1:19" ht="63.75" outlineLevel="3">
      <c r="A193" s="7" t="s">
        <v>185</v>
      </c>
      <c r="B193" s="27" t="s">
        <v>77</v>
      </c>
      <c r="C193" s="27" t="s">
        <v>77</v>
      </c>
      <c r="D193" s="27" t="s">
        <v>74</v>
      </c>
      <c r="E193" s="27" t="s">
        <v>183</v>
      </c>
      <c r="F193" s="27" t="s">
        <v>77</v>
      </c>
      <c r="G193" s="27" t="s">
        <v>186</v>
      </c>
      <c r="H193" s="27"/>
      <c r="I193" s="61">
        <f>I194+I198</f>
        <v>12773500</v>
      </c>
      <c r="J193" s="28"/>
      <c r="K193" s="28"/>
      <c r="L193" s="29"/>
      <c r="M193" s="29"/>
      <c r="N193" s="46"/>
      <c r="O193" s="61">
        <f>O194+O198</f>
        <v>50581371.64</v>
      </c>
      <c r="P193" s="52"/>
      <c r="Q193" s="50">
        <f>Q194+Q198</f>
        <v>0</v>
      </c>
      <c r="R193" s="47">
        <f>R194+R198</f>
        <v>0</v>
      </c>
      <c r="S193" s="158">
        <f t="shared" si="8"/>
        <v>0</v>
      </c>
    </row>
    <row r="194" spans="1:19" ht="114.75" outlineLevel="4">
      <c r="A194" s="7" t="s">
        <v>187</v>
      </c>
      <c r="B194" s="27" t="s">
        <v>77</v>
      </c>
      <c r="C194" s="27" t="s">
        <v>77</v>
      </c>
      <c r="D194" s="27" t="s">
        <v>74</v>
      </c>
      <c r="E194" s="27" t="s">
        <v>183</v>
      </c>
      <c r="F194" s="27" t="s">
        <v>77</v>
      </c>
      <c r="G194" s="27" t="s">
        <v>188</v>
      </c>
      <c r="H194" s="27"/>
      <c r="I194" s="28"/>
      <c r="J194" s="28"/>
      <c r="K194" s="28"/>
      <c r="L194" s="29"/>
      <c r="M194" s="29"/>
      <c r="N194" s="46"/>
      <c r="O194" s="61">
        <f aca="true" t="shared" si="15" ref="O194:R196">O195</f>
        <v>31195298.34</v>
      </c>
      <c r="P194" s="52"/>
      <c r="Q194" s="50">
        <f t="shared" si="15"/>
        <v>0</v>
      </c>
      <c r="R194" s="47">
        <f t="shared" si="15"/>
        <v>0</v>
      </c>
      <c r="S194" s="158">
        <f t="shared" si="8"/>
        <v>0</v>
      </c>
    </row>
    <row r="195" spans="1:19" ht="89.25" outlineLevel="5">
      <c r="A195" s="7" t="s">
        <v>189</v>
      </c>
      <c r="B195" s="27" t="s">
        <v>77</v>
      </c>
      <c r="C195" s="27" t="s">
        <v>77</v>
      </c>
      <c r="D195" s="27" t="s">
        <v>74</v>
      </c>
      <c r="E195" s="27" t="s">
        <v>183</v>
      </c>
      <c r="F195" s="27" t="s">
        <v>77</v>
      </c>
      <c r="G195" s="27" t="s">
        <v>190</v>
      </c>
      <c r="H195" s="27"/>
      <c r="I195" s="28"/>
      <c r="J195" s="28"/>
      <c r="K195" s="28"/>
      <c r="L195" s="29"/>
      <c r="M195" s="29"/>
      <c r="N195" s="46"/>
      <c r="O195" s="61">
        <f t="shared" si="15"/>
        <v>31195298.34</v>
      </c>
      <c r="P195" s="52"/>
      <c r="Q195" s="50">
        <f t="shared" si="15"/>
        <v>0</v>
      </c>
      <c r="R195" s="47">
        <f t="shared" si="15"/>
        <v>0</v>
      </c>
      <c r="S195" s="158">
        <f t="shared" si="8"/>
        <v>0</v>
      </c>
    </row>
    <row r="196" spans="1:19" ht="15" outlineLevel="5">
      <c r="A196" s="31" t="s">
        <v>46</v>
      </c>
      <c r="B196" s="27" t="s">
        <v>77</v>
      </c>
      <c r="C196" s="27" t="s">
        <v>77</v>
      </c>
      <c r="D196" s="27" t="s">
        <v>74</v>
      </c>
      <c r="E196" s="27" t="s">
        <v>183</v>
      </c>
      <c r="F196" s="27" t="s">
        <v>77</v>
      </c>
      <c r="G196" s="27" t="s">
        <v>190</v>
      </c>
      <c r="H196" s="27" t="s">
        <v>19</v>
      </c>
      <c r="I196" s="28"/>
      <c r="J196" s="28"/>
      <c r="K196" s="28"/>
      <c r="L196" s="29"/>
      <c r="M196" s="29"/>
      <c r="N196" s="46"/>
      <c r="O196" s="61">
        <f>O197</f>
        <v>31195298.34</v>
      </c>
      <c r="P196" s="52"/>
      <c r="Q196" s="50">
        <f t="shared" si="15"/>
        <v>0</v>
      </c>
      <c r="R196" s="47">
        <f t="shared" si="15"/>
        <v>0</v>
      </c>
      <c r="S196" s="158">
        <f t="shared" si="8"/>
        <v>0</v>
      </c>
    </row>
    <row r="197" spans="1:19" ht="38.25" outlineLevel="6">
      <c r="A197" s="7" t="s">
        <v>191</v>
      </c>
      <c r="B197" s="27" t="s">
        <v>77</v>
      </c>
      <c r="C197" s="27" t="s">
        <v>77</v>
      </c>
      <c r="D197" s="27" t="s">
        <v>74</v>
      </c>
      <c r="E197" s="27" t="s">
        <v>183</v>
      </c>
      <c r="F197" s="27" t="s">
        <v>77</v>
      </c>
      <c r="G197" s="27" t="s">
        <v>190</v>
      </c>
      <c r="H197" s="27" t="s">
        <v>192</v>
      </c>
      <c r="I197" s="28"/>
      <c r="J197" s="28"/>
      <c r="K197" s="28">
        <v>31195298.34</v>
      </c>
      <c r="L197" s="29"/>
      <c r="M197" s="29"/>
      <c r="N197" s="46"/>
      <c r="O197" s="61">
        <f>L197+K197+J197+I197+M197+N197</f>
        <v>31195298.34</v>
      </c>
      <c r="P197" s="52"/>
      <c r="Q197" s="50">
        <v>0</v>
      </c>
      <c r="R197" s="47">
        <v>0</v>
      </c>
      <c r="S197" s="158">
        <f t="shared" si="8"/>
        <v>0</v>
      </c>
    </row>
    <row r="198" spans="1:19" ht="76.5" outlineLevel="4">
      <c r="A198" s="7" t="s">
        <v>193</v>
      </c>
      <c r="B198" s="27" t="s">
        <v>77</v>
      </c>
      <c r="C198" s="27" t="s">
        <v>77</v>
      </c>
      <c r="D198" s="27" t="s">
        <v>74</v>
      </c>
      <c r="E198" s="27" t="s">
        <v>183</v>
      </c>
      <c r="F198" s="27" t="s">
        <v>77</v>
      </c>
      <c r="G198" s="27" t="s">
        <v>194</v>
      </c>
      <c r="H198" s="27"/>
      <c r="I198" s="61">
        <f>I199+I202+I205</f>
        <v>12773500</v>
      </c>
      <c r="J198" s="28"/>
      <c r="K198" s="28"/>
      <c r="L198" s="29"/>
      <c r="M198" s="29"/>
      <c r="N198" s="46"/>
      <c r="O198" s="61">
        <f>O199+O202+O205</f>
        <v>19386073.3</v>
      </c>
      <c r="P198" s="52"/>
      <c r="Q198" s="50">
        <f>Q199+Q202+Q205</f>
        <v>0</v>
      </c>
      <c r="R198" s="47">
        <f>R199+R202+R205</f>
        <v>0</v>
      </c>
      <c r="S198" s="158">
        <f t="shared" si="8"/>
        <v>0</v>
      </c>
    </row>
    <row r="199" spans="1:19" ht="51" outlineLevel="5">
      <c r="A199" s="7" t="s">
        <v>195</v>
      </c>
      <c r="B199" s="27" t="s">
        <v>77</v>
      </c>
      <c r="C199" s="27" t="s">
        <v>77</v>
      </c>
      <c r="D199" s="27" t="s">
        <v>74</v>
      </c>
      <c r="E199" s="27" t="s">
        <v>183</v>
      </c>
      <c r="F199" s="27" t="s">
        <v>77</v>
      </c>
      <c r="G199" s="27" t="s">
        <v>196</v>
      </c>
      <c r="H199" s="27"/>
      <c r="I199" s="28"/>
      <c r="J199" s="28"/>
      <c r="K199" s="28"/>
      <c r="L199" s="29"/>
      <c r="M199" s="29"/>
      <c r="N199" s="46"/>
      <c r="O199" s="61">
        <f aca="true" t="shared" si="16" ref="O199:R200">O200</f>
        <v>5266738.53</v>
      </c>
      <c r="P199" s="52"/>
      <c r="Q199" s="50">
        <f t="shared" si="16"/>
        <v>0</v>
      </c>
      <c r="R199" s="47">
        <f t="shared" si="16"/>
        <v>0</v>
      </c>
      <c r="S199" s="158">
        <f t="shared" si="8"/>
        <v>0</v>
      </c>
    </row>
    <row r="200" spans="1:19" ht="15" outlineLevel="5">
      <c r="A200" s="31" t="s">
        <v>46</v>
      </c>
      <c r="B200" s="27" t="s">
        <v>77</v>
      </c>
      <c r="C200" s="27" t="s">
        <v>77</v>
      </c>
      <c r="D200" s="27" t="s">
        <v>74</v>
      </c>
      <c r="E200" s="27" t="s">
        <v>183</v>
      </c>
      <c r="F200" s="27" t="s">
        <v>77</v>
      </c>
      <c r="G200" s="27" t="s">
        <v>196</v>
      </c>
      <c r="H200" s="27" t="s">
        <v>19</v>
      </c>
      <c r="I200" s="28"/>
      <c r="J200" s="28"/>
      <c r="K200" s="28"/>
      <c r="L200" s="29"/>
      <c r="M200" s="29"/>
      <c r="N200" s="46"/>
      <c r="O200" s="61">
        <f>O201</f>
        <v>5266738.53</v>
      </c>
      <c r="P200" s="52"/>
      <c r="Q200" s="50">
        <f t="shared" si="16"/>
        <v>0</v>
      </c>
      <c r="R200" s="47">
        <f t="shared" si="16"/>
        <v>0</v>
      </c>
      <c r="S200" s="158">
        <f t="shared" si="8"/>
        <v>0</v>
      </c>
    </row>
    <row r="201" spans="1:19" ht="38.25" outlineLevel="6">
      <c r="A201" s="7" t="s">
        <v>191</v>
      </c>
      <c r="B201" s="27" t="s">
        <v>77</v>
      </c>
      <c r="C201" s="27" t="s">
        <v>77</v>
      </c>
      <c r="D201" s="27" t="s">
        <v>74</v>
      </c>
      <c r="E201" s="27" t="s">
        <v>183</v>
      </c>
      <c r="F201" s="27" t="s">
        <v>77</v>
      </c>
      <c r="G201" s="27" t="s">
        <v>196</v>
      </c>
      <c r="H201" s="27" t="s">
        <v>192</v>
      </c>
      <c r="I201" s="28"/>
      <c r="J201" s="28"/>
      <c r="K201" s="28">
        <v>5266738.53</v>
      </c>
      <c r="L201" s="29"/>
      <c r="M201" s="29"/>
      <c r="N201" s="46"/>
      <c r="O201" s="61">
        <f>L201+K201+J201+I201+M201+N201</f>
        <v>5266738.53</v>
      </c>
      <c r="P201" s="52"/>
      <c r="Q201" s="50">
        <v>0</v>
      </c>
      <c r="R201" s="47">
        <v>0</v>
      </c>
      <c r="S201" s="158">
        <f t="shared" si="8"/>
        <v>0</v>
      </c>
    </row>
    <row r="202" spans="1:19" ht="51" outlineLevel="5">
      <c r="A202" s="7" t="s">
        <v>197</v>
      </c>
      <c r="B202" s="27" t="s">
        <v>77</v>
      </c>
      <c r="C202" s="27" t="s">
        <v>77</v>
      </c>
      <c r="D202" s="27" t="s">
        <v>74</v>
      </c>
      <c r="E202" s="27" t="s">
        <v>183</v>
      </c>
      <c r="F202" s="27" t="s">
        <v>77</v>
      </c>
      <c r="G202" s="27" t="s">
        <v>198</v>
      </c>
      <c r="H202" s="27"/>
      <c r="I202" s="61">
        <v>6000000</v>
      </c>
      <c r="J202" s="28"/>
      <c r="K202" s="28"/>
      <c r="L202" s="29"/>
      <c r="M202" s="29"/>
      <c r="N202" s="46"/>
      <c r="O202" s="61">
        <v>6000000</v>
      </c>
      <c r="P202" s="52"/>
      <c r="Q202" s="50">
        <v>0</v>
      </c>
      <c r="R202" s="47">
        <v>0</v>
      </c>
      <c r="S202" s="158">
        <f aca="true" t="shared" si="17" ref="S202:S265">P202/O202*100</f>
        <v>0</v>
      </c>
    </row>
    <row r="203" spans="1:19" ht="15" outlineLevel="5">
      <c r="A203" s="31" t="s">
        <v>45</v>
      </c>
      <c r="B203" s="27" t="s">
        <v>77</v>
      </c>
      <c r="C203" s="27" t="s">
        <v>77</v>
      </c>
      <c r="D203" s="27" t="s">
        <v>74</v>
      </c>
      <c r="E203" s="27" t="s">
        <v>183</v>
      </c>
      <c r="F203" s="27" t="s">
        <v>77</v>
      </c>
      <c r="G203" s="27" t="s">
        <v>198</v>
      </c>
      <c r="H203" s="27" t="s">
        <v>18</v>
      </c>
      <c r="I203" s="61">
        <f>I204</f>
        <v>6000000</v>
      </c>
      <c r="J203" s="28"/>
      <c r="K203" s="28"/>
      <c r="L203" s="29"/>
      <c r="M203" s="29"/>
      <c r="N203" s="46"/>
      <c r="O203" s="61">
        <f>O204</f>
        <v>6000000</v>
      </c>
      <c r="P203" s="52"/>
      <c r="Q203" s="50">
        <f>Q204</f>
        <v>0</v>
      </c>
      <c r="R203" s="47">
        <f>R204</f>
        <v>0</v>
      </c>
      <c r="S203" s="158">
        <f t="shared" si="17"/>
        <v>0</v>
      </c>
    </row>
    <row r="204" spans="1:19" ht="51" outlineLevel="6">
      <c r="A204" s="7" t="s">
        <v>157</v>
      </c>
      <c r="B204" s="27" t="s">
        <v>77</v>
      </c>
      <c r="C204" s="27" t="s">
        <v>77</v>
      </c>
      <c r="D204" s="27" t="s">
        <v>74</v>
      </c>
      <c r="E204" s="27" t="s">
        <v>183</v>
      </c>
      <c r="F204" s="27" t="s">
        <v>77</v>
      </c>
      <c r="G204" s="27" t="s">
        <v>198</v>
      </c>
      <c r="H204" s="27" t="s">
        <v>158</v>
      </c>
      <c r="I204" s="28">
        <v>6000000</v>
      </c>
      <c r="J204" s="28"/>
      <c r="K204" s="28"/>
      <c r="L204" s="29"/>
      <c r="M204" s="29"/>
      <c r="N204" s="46"/>
      <c r="O204" s="61">
        <f>L204+K204+J204+I204+M204+N204</f>
        <v>6000000</v>
      </c>
      <c r="P204" s="52"/>
      <c r="Q204" s="50">
        <v>0</v>
      </c>
      <c r="R204" s="47">
        <v>0</v>
      </c>
      <c r="S204" s="158">
        <f t="shared" si="17"/>
        <v>0</v>
      </c>
    </row>
    <row r="205" spans="1:19" ht="51" outlineLevel="5">
      <c r="A205" s="7" t="s">
        <v>199</v>
      </c>
      <c r="B205" s="27" t="s">
        <v>77</v>
      </c>
      <c r="C205" s="27" t="s">
        <v>77</v>
      </c>
      <c r="D205" s="27" t="s">
        <v>74</v>
      </c>
      <c r="E205" s="27" t="s">
        <v>183</v>
      </c>
      <c r="F205" s="27" t="s">
        <v>77</v>
      </c>
      <c r="G205" s="27" t="s">
        <v>200</v>
      </c>
      <c r="H205" s="27"/>
      <c r="I205" s="61">
        <f>I206</f>
        <v>6773500</v>
      </c>
      <c r="J205" s="28"/>
      <c r="K205" s="28"/>
      <c r="L205" s="29"/>
      <c r="M205" s="29"/>
      <c r="N205" s="46"/>
      <c r="O205" s="61">
        <f>O206</f>
        <v>8119334.77</v>
      </c>
      <c r="P205" s="52"/>
      <c r="Q205" s="50">
        <v>0</v>
      </c>
      <c r="R205" s="47">
        <v>0</v>
      </c>
      <c r="S205" s="158">
        <f t="shared" si="17"/>
        <v>0</v>
      </c>
    </row>
    <row r="206" spans="1:19" ht="15" outlineLevel="5">
      <c r="A206" s="31" t="s">
        <v>46</v>
      </c>
      <c r="B206" s="27" t="s">
        <v>77</v>
      </c>
      <c r="C206" s="27" t="s">
        <v>77</v>
      </c>
      <c r="D206" s="27" t="s">
        <v>74</v>
      </c>
      <c r="E206" s="27" t="s">
        <v>183</v>
      </c>
      <c r="F206" s="27" t="s">
        <v>77</v>
      </c>
      <c r="G206" s="27" t="s">
        <v>200</v>
      </c>
      <c r="H206" s="27" t="s">
        <v>19</v>
      </c>
      <c r="I206" s="61">
        <f>I207</f>
        <v>6773500</v>
      </c>
      <c r="J206" s="28"/>
      <c r="K206" s="28"/>
      <c r="L206" s="29"/>
      <c r="M206" s="29"/>
      <c r="N206" s="46"/>
      <c r="O206" s="61">
        <f>O207</f>
        <v>8119334.77</v>
      </c>
      <c r="P206" s="52"/>
      <c r="Q206" s="50">
        <f>Q207</f>
        <v>0</v>
      </c>
      <c r="R206" s="47">
        <f>R207</f>
        <v>0</v>
      </c>
      <c r="S206" s="158">
        <f t="shared" si="17"/>
        <v>0</v>
      </c>
    </row>
    <row r="207" spans="1:19" ht="38.25" outlineLevel="6">
      <c r="A207" s="7" t="s">
        <v>191</v>
      </c>
      <c r="B207" s="27" t="s">
        <v>77</v>
      </c>
      <c r="C207" s="27" t="s">
        <v>77</v>
      </c>
      <c r="D207" s="27" t="s">
        <v>74</v>
      </c>
      <c r="E207" s="27" t="s">
        <v>183</v>
      </c>
      <c r="F207" s="27" t="s">
        <v>77</v>
      </c>
      <c r="G207" s="27" t="s">
        <v>200</v>
      </c>
      <c r="H207" s="27" t="s">
        <v>192</v>
      </c>
      <c r="I207" s="28">
        <v>6773500</v>
      </c>
      <c r="J207" s="28"/>
      <c r="K207" s="28">
        <v>1345834.77</v>
      </c>
      <c r="L207" s="29"/>
      <c r="M207" s="29"/>
      <c r="N207" s="46"/>
      <c r="O207" s="61">
        <f>L207+K207+J207+I207+M207+N207</f>
        <v>8119334.77</v>
      </c>
      <c r="P207" s="52"/>
      <c r="Q207" s="50">
        <v>0</v>
      </c>
      <c r="R207" s="47">
        <v>0</v>
      </c>
      <c r="S207" s="158">
        <f t="shared" si="17"/>
        <v>0</v>
      </c>
    </row>
    <row r="208" spans="1:19" ht="51" outlineLevel="4">
      <c r="A208" s="7" t="s">
        <v>201</v>
      </c>
      <c r="B208" s="27" t="s">
        <v>77</v>
      </c>
      <c r="C208" s="27" t="s">
        <v>77</v>
      </c>
      <c r="D208" s="27" t="s">
        <v>74</v>
      </c>
      <c r="E208" s="27" t="s">
        <v>183</v>
      </c>
      <c r="F208" s="27" t="s">
        <v>77</v>
      </c>
      <c r="G208" s="27" t="s">
        <v>202</v>
      </c>
      <c r="H208" s="27"/>
      <c r="I208" s="61">
        <f>I209</f>
        <v>100000</v>
      </c>
      <c r="J208" s="28"/>
      <c r="K208" s="28"/>
      <c r="L208" s="29"/>
      <c r="M208" s="29"/>
      <c r="N208" s="46"/>
      <c r="O208" s="61">
        <f aca="true" t="shared" si="18" ref="O208:R210">O209</f>
        <v>100000</v>
      </c>
      <c r="P208" s="52"/>
      <c r="Q208" s="50">
        <f t="shared" si="18"/>
        <v>0</v>
      </c>
      <c r="R208" s="47">
        <f t="shared" si="18"/>
        <v>0</v>
      </c>
      <c r="S208" s="158">
        <f t="shared" si="17"/>
        <v>0</v>
      </c>
    </row>
    <row r="209" spans="1:19" ht="25.5" outlineLevel="5">
      <c r="A209" s="7" t="s">
        <v>203</v>
      </c>
      <c r="B209" s="27" t="s">
        <v>77</v>
      </c>
      <c r="C209" s="27" t="s">
        <v>77</v>
      </c>
      <c r="D209" s="27" t="s">
        <v>74</v>
      </c>
      <c r="E209" s="27" t="s">
        <v>183</v>
      </c>
      <c r="F209" s="27" t="s">
        <v>77</v>
      </c>
      <c r="G209" s="27" t="s">
        <v>204</v>
      </c>
      <c r="H209" s="27"/>
      <c r="I209" s="61">
        <f>I210</f>
        <v>100000</v>
      </c>
      <c r="J209" s="28"/>
      <c r="K209" s="28"/>
      <c r="L209" s="29"/>
      <c r="M209" s="29"/>
      <c r="N209" s="46"/>
      <c r="O209" s="61">
        <f t="shared" si="18"/>
        <v>100000</v>
      </c>
      <c r="P209" s="52"/>
      <c r="Q209" s="50">
        <f t="shared" si="18"/>
        <v>0</v>
      </c>
      <c r="R209" s="47">
        <f t="shared" si="18"/>
        <v>0</v>
      </c>
      <c r="S209" s="158">
        <f t="shared" si="17"/>
        <v>0</v>
      </c>
    </row>
    <row r="210" spans="1:19" ht="15" outlineLevel="5">
      <c r="A210" s="31" t="s">
        <v>45</v>
      </c>
      <c r="B210" s="27" t="s">
        <v>77</v>
      </c>
      <c r="C210" s="27" t="s">
        <v>77</v>
      </c>
      <c r="D210" s="27" t="s">
        <v>74</v>
      </c>
      <c r="E210" s="27" t="s">
        <v>183</v>
      </c>
      <c r="F210" s="27" t="s">
        <v>77</v>
      </c>
      <c r="G210" s="27" t="s">
        <v>204</v>
      </c>
      <c r="H210" s="27" t="s">
        <v>18</v>
      </c>
      <c r="I210" s="61">
        <f>I211</f>
        <v>100000</v>
      </c>
      <c r="J210" s="28"/>
      <c r="K210" s="28"/>
      <c r="L210" s="29"/>
      <c r="M210" s="29"/>
      <c r="N210" s="46"/>
      <c r="O210" s="61">
        <f>O211</f>
        <v>100000</v>
      </c>
      <c r="P210" s="52"/>
      <c r="Q210" s="50">
        <f t="shared" si="18"/>
        <v>0</v>
      </c>
      <c r="R210" s="47">
        <f t="shared" si="18"/>
        <v>0</v>
      </c>
      <c r="S210" s="158">
        <f t="shared" si="17"/>
        <v>0</v>
      </c>
    </row>
    <row r="211" spans="1:19" ht="51" outlineLevel="6">
      <c r="A211" s="7" t="s">
        <v>157</v>
      </c>
      <c r="B211" s="27" t="s">
        <v>77</v>
      </c>
      <c r="C211" s="27" t="s">
        <v>77</v>
      </c>
      <c r="D211" s="27" t="s">
        <v>74</v>
      </c>
      <c r="E211" s="27" t="s">
        <v>183</v>
      </c>
      <c r="F211" s="27" t="s">
        <v>77</v>
      </c>
      <c r="G211" s="27" t="s">
        <v>204</v>
      </c>
      <c r="H211" s="27" t="s">
        <v>158</v>
      </c>
      <c r="I211" s="28">
        <v>100000</v>
      </c>
      <c r="J211" s="28"/>
      <c r="K211" s="28"/>
      <c r="L211" s="29"/>
      <c r="M211" s="29"/>
      <c r="N211" s="46"/>
      <c r="O211" s="61">
        <f>L211+K211+J211+I211+M211+N211</f>
        <v>100000</v>
      </c>
      <c r="P211" s="52"/>
      <c r="Q211" s="50">
        <v>0</v>
      </c>
      <c r="R211" s="47">
        <v>0</v>
      </c>
      <c r="S211" s="158">
        <f t="shared" si="17"/>
        <v>0</v>
      </c>
    </row>
    <row r="212" spans="1:19" ht="25.5" outlineLevel="3">
      <c r="A212" s="7" t="s">
        <v>124</v>
      </c>
      <c r="B212" s="27" t="s">
        <v>77</v>
      </c>
      <c r="C212" s="27" t="s">
        <v>77</v>
      </c>
      <c r="D212" s="27" t="s">
        <v>74</v>
      </c>
      <c r="E212" s="27" t="s">
        <v>183</v>
      </c>
      <c r="F212" s="27" t="s">
        <v>77</v>
      </c>
      <c r="G212" s="27" t="s">
        <v>125</v>
      </c>
      <c r="H212" s="27"/>
      <c r="I212" s="61">
        <f>I213+I216</f>
        <v>112000</v>
      </c>
      <c r="J212" s="28"/>
      <c r="K212" s="28"/>
      <c r="L212" s="29"/>
      <c r="M212" s="29"/>
      <c r="N212" s="46"/>
      <c r="O212" s="61">
        <f>O213</f>
        <v>2707080</v>
      </c>
      <c r="P212" s="52"/>
      <c r="Q212" s="50">
        <f>Q213</f>
        <v>0</v>
      </c>
      <c r="R212" s="47">
        <f>R213</f>
        <v>0</v>
      </c>
      <c r="S212" s="158">
        <f t="shared" si="17"/>
        <v>0</v>
      </c>
    </row>
    <row r="213" spans="1:19" ht="63.75" outlineLevel="5">
      <c r="A213" s="7" t="s">
        <v>205</v>
      </c>
      <c r="B213" s="27" t="s">
        <v>77</v>
      </c>
      <c r="C213" s="27" t="s">
        <v>77</v>
      </c>
      <c r="D213" s="27" t="s">
        <v>74</v>
      </c>
      <c r="E213" s="27" t="s">
        <v>183</v>
      </c>
      <c r="F213" s="27" t="s">
        <v>77</v>
      </c>
      <c r="G213" s="27" t="s">
        <v>206</v>
      </c>
      <c r="H213" s="27"/>
      <c r="I213" s="28"/>
      <c r="J213" s="28"/>
      <c r="K213" s="28"/>
      <c r="L213" s="29"/>
      <c r="M213" s="29"/>
      <c r="N213" s="46"/>
      <c r="O213" s="61">
        <v>2707080</v>
      </c>
      <c r="P213" s="52"/>
      <c r="Q213" s="50">
        <v>0</v>
      </c>
      <c r="R213" s="47">
        <v>0</v>
      </c>
      <c r="S213" s="158">
        <f t="shared" si="17"/>
        <v>0</v>
      </c>
    </row>
    <row r="214" spans="1:19" ht="15" outlineLevel="5">
      <c r="A214" s="31" t="s">
        <v>46</v>
      </c>
      <c r="B214" s="27" t="s">
        <v>77</v>
      </c>
      <c r="C214" s="27" t="s">
        <v>77</v>
      </c>
      <c r="D214" s="27" t="s">
        <v>74</v>
      </c>
      <c r="E214" s="27" t="s">
        <v>183</v>
      </c>
      <c r="F214" s="27" t="s">
        <v>77</v>
      </c>
      <c r="G214" s="27" t="s">
        <v>206</v>
      </c>
      <c r="H214" s="27" t="s">
        <v>19</v>
      </c>
      <c r="I214" s="28"/>
      <c r="J214" s="28"/>
      <c r="K214" s="28"/>
      <c r="L214" s="29"/>
      <c r="M214" s="29"/>
      <c r="N214" s="46"/>
      <c r="O214" s="61">
        <f>O215</f>
        <v>2707080</v>
      </c>
      <c r="P214" s="52"/>
      <c r="Q214" s="50">
        <f>Q215</f>
        <v>0</v>
      </c>
      <c r="R214" s="47">
        <f>R215</f>
        <v>0</v>
      </c>
      <c r="S214" s="158">
        <f t="shared" si="17"/>
        <v>0</v>
      </c>
    </row>
    <row r="215" spans="1:19" ht="38.25" outlineLevel="6">
      <c r="A215" s="7" t="s">
        <v>191</v>
      </c>
      <c r="B215" s="27" t="s">
        <v>77</v>
      </c>
      <c r="C215" s="27" t="s">
        <v>77</v>
      </c>
      <c r="D215" s="27" t="s">
        <v>74</v>
      </c>
      <c r="E215" s="27" t="s">
        <v>183</v>
      </c>
      <c r="F215" s="27" t="s">
        <v>77</v>
      </c>
      <c r="G215" s="27" t="s">
        <v>206</v>
      </c>
      <c r="H215" s="27" t="s">
        <v>192</v>
      </c>
      <c r="I215" s="28"/>
      <c r="J215" s="28"/>
      <c r="K215" s="28">
        <v>2707080</v>
      </c>
      <c r="L215" s="29"/>
      <c r="M215" s="29"/>
      <c r="N215" s="46"/>
      <c r="O215" s="61">
        <f>L215+K215+J215+I215+M215+N215</f>
        <v>2707080</v>
      </c>
      <c r="P215" s="52"/>
      <c r="Q215" s="50">
        <v>0</v>
      </c>
      <c r="R215" s="47">
        <v>0</v>
      </c>
      <c r="S215" s="158">
        <f t="shared" si="17"/>
        <v>0</v>
      </c>
    </row>
    <row r="216" spans="1:19" ht="63.75" outlineLevel="5">
      <c r="A216" s="7" t="s">
        <v>207</v>
      </c>
      <c r="B216" s="27" t="s">
        <v>77</v>
      </c>
      <c r="C216" s="27" t="s">
        <v>183</v>
      </c>
      <c r="D216" s="27" t="s">
        <v>74</v>
      </c>
      <c r="E216" s="27" t="s">
        <v>183</v>
      </c>
      <c r="F216" s="27" t="s">
        <v>77</v>
      </c>
      <c r="G216" s="27" t="s">
        <v>208</v>
      </c>
      <c r="H216" s="27"/>
      <c r="I216" s="61">
        <f>I217+I220</f>
        <v>112000</v>
      </c>
      <c r="J216" s="28"/>
      <c r="K216" s="28"/>
      <c r="L216" s="29">
        <f>L217+L220</f>
        <v>0</v>
      </c>
      <c r="M216" s="29"/>
      <c r="N216" s="46"/>
      <c r="O216" s="61">
        <f>O217+O220</f>
        <v>112000</v>
      </c>
      <c r="P216" s="52"/>
      <c r="Q216" s="50">
        <f>Q217+Q220</f>
        <v>147000</v>
      </c>
      <c r="R216" s="47">
        <f>R217+R220</f>
        <v>458000</v>
      </c>
      <c r="S216" s="158">
        <f t="shared" si="17"/>
        <v>0</v>
      </c>
    </row>
    <row r="217" spans="1:19" ht="25.5" outlineLevel="5">
      <c r="A217" s="31" t="s">
        <v>43</v>
      </c>
      <c r="B217" s="27" t="s">
        <v>77</v>
      </c>
      <c r="C217" s="27" t="s">
        <v>183</v>
      </c>
      <c r="D217" s="27" t="s">
        <v>74</v>
      </c>
      <c r="E217" s="27" t="s">
        <v>183</v>
      </c>
      <c r="F217" s="27" t="s">
        <v>77</v>
      </c>
      <c r="G217" s="27" t="s">
        <v>208</v>
      </c>
      <c r="H217" s="27" t="s">
        <v>17</v>
      </c>
      <c r="I217" s="28">
        <f>I218</f>
        <v>112000</v>
      </c>
      <c r="J217" s="28"/>
      <c r="K217" s="28"/>
      <c r="L217" s="29">
        <f>L218+L219</f>
        <v>-112000</v>
      </c>
      <c r="M217" s="29"/>
      <c r="N217" s="46"/>
      <c r="O217" s="104">
        <f>O218+O219</f>
        <v>0</v>
      </c>
      <c r="P217" s="52"/>
      <c r="Q217" s="50">
        <f>Q218+Q219</f>
        <v>0</v>
      </c>
      <c r="R217" s="47">
        <f>R218+R219</f>
        <v>0</v>
      </c>
      <c r="S217" s="155"/>
    </row>
    <row r="218" spans="1:19" ht="25.5" outlineLevel="5">
      <c r="A218" s="31" t="s">
        <v>44</v>
      </c>
      <c r="B218" s="27" t="s">
        <v>77</v>
      </c>
      <c r="C218" s="27" t="s">
        <v>183</v>
      </c>
      <c r="D218" s="27" t="s">
        <v>74</v>
      </c>
      <c r="E218" s="27" t="s">
        <v>183</v>
      </c>
      <c r="F218" s="27" t="s">
        <v>77</v>
      </c>
      <c r="G218" s="27" t="s">
        <v>208</v>
      </c>
      <c r="H218" s="27" t="s">
        <v>167</v>
      </c>
      <c r="I218" s="28">
        <f>I219</f>
        <v>112000</v>
      </c>
      <c r="J218" s="28"/>
      <c r="K218" s="28"/>
      <c r="L218" s="29">
        <v>0</v>
      </c>
      <c r="M218" s="29"/>
      <c r="N218" s="46"/>
      <c r="O218" s="104">
        <f>O219</f>
        <v>0</v>
      </c>
      <c r="P218" s="52"/>
      <c r="Q218" s="50">
        <v>0</v>
      </c>
      <c r="R218" s="47">
        <v>0</v>
      </c>
      <c r="S218" s="155"/>
    </row>
    <row r="219" spans="1:19" ht="25.5" outlineLevel="6">
      <c r="A219" s="7" t="s">
        <v>88</v>
      </c>
      <c r="B219" s="27" t="s">
        <v>77</v>
      </c>
      <c r="C219" s="27" t="s">
        <v>183</v>
      </c>
      <c r="D219" s="27" t="s">
        <v>74</v>
      </c>
      <c r="E219" s="27" t="s">
        <v>183</v>
      </c>
      <c r="F219" s="27" t="s">
        <v>77</v>
      </c>
      <c r="G219" s="27" t="s">
        <v>208</v>
      </c>
      <c r="H219" s="27" t="s">
        <v>89</v>
      </c>
      <c r="I219" s="28">
        <v>112000</v>
      </c>
      <c r="J219" s="28"/>
      <c r="K219" s="28"/>
      <c r="L219" s="29">
        <v>-112000</v>
      </c>
      <c r="M219" s="29"/>
      <c r="N219" s="46"/>
      <c r="O219" s="104">
        <f>L219+K219+J219+I219</f>
        <v>0</v>
      </c>
      <c r="P219" s="52"/>
      <c r="Q219" s="50">
        <v>0</v>
      </c>
      <c r="R219" s="47">
        <v>0</v>
      </c>
      <c r="S219" s="155"/>
    </row>
    <row r="220" spans="1:19" ht="15" outlineLevel="6">
      <c r="A220" s="31" t="s">
        <v>46</v>
      </c>
      <c r="B220" s="27" t="s">
        <v>77</v>
      </c>
      <c r="C220" s="27" t="s">
        <v>183</v>
      </c>
      <c r="D220" s="27" t="s">
        <v>74</v>
      </c>
      <c r="E220" s="27" t="s">
        <v>183</v>
      </c>
      <c r="F220" s="27" t="s">
        <v>77</v>
      </c>
      <c r="G220" s="27" t="s">
        <v>208</v>
      </c>
      <c r="H220" s="27" t="s">
        <v>19</v>
      </c>
      <c r="I220" s="28"/>
      <c r="J220" s="28"/>
      <c r="K220" s="28"/>
      <c r="L220" s="29">
        <f>L221</f>
        <v>112000</v>
      </c>
      <c r="M220" s="29"/>
      <c r="N220" s="46"/>
      <c r="O220" s="61">
        <f>O221</f>
        <v>112000</v>
      </c>
      <c r="P220" s="52"/>
      <c r="Q220" s="50">
        <f>Q221</f>
        <v>147000</v>
      </c>
      <c r="R220" s="47">
        <f>R221</f>
        <v>458000</v>
      </c>
      <c r="S220" s="158">
        <f t="shared" si="17"/>
        <v>0</v>
      </c>
    </row>
    <row r="221" spans="1:19" ht="38.25" outlineLevel="6">
      <c r="A221" s="7" t="s">
        <v>191</v>
      </c>
      <c r="B221" s="27" t="s">
        <v>77</v>
      </c>
      <c r="C221" s="27" t="s">
        <v>183</v>
      </c>
      <c r="D221" s="27" t="s">
        <v>74</v>
      </c>
      <c r="E221" s="27" t="s">
        <v>183</v>
      </c>
      <c r="F221" s="27" t="s">
        <v>77</v>
      </c>
      <c r="G221" s="27" t="s">
        <v>208</v>
      </c>
      <c r="H221" s="27" t="s">
        <v>192</v>
      </c>
      <c r="I221" s="28"/>
      <c r="J221" s="28"/>
      <c r="K221" s="28"/>
      <c r="L221" s="29">
        <v>112000</v>
      </c>
      <c r="M221" s="29"/>
      <c r="N221" s="46"/>
      <c r="O221" s="61">
        <f>L221+K221+J221+I221</f>
        <v>112000</v>
      </c>
      <c r="P221" s="52"/>
      <c r="Q221" s="50">
        <v>147000</v>
      </c>
      <c r="R221" s="47">
        <v>458000</v>
      </c>
      <c r="S221" s="158">
        <f t="shared" si="17"/>
        <v>0</v>
      </c>
    </row>
    <row r="222" spans="1:19" ht="15" outlineLevel="2">
      <c r="A222" s="7" t="s">
        <v>209</v>
      </c>
      <c r="B222" s="27" t="s">
        <v>77</v>
      </c>
      <c r="C222" s="27" t="s">
        <v>77</v>
      </c>
      <c r="D222" s="27" t="s">
        <v>74</v>
      </c>
      <c r="E222" s="27" t="s">
        <v>183</v>
      </c>
      <c r="F222" s="27" t="s">
        <v>210</v>
      </c>
      <c r="G222" s="27"/>
      <c r="H222" s="27"/>
      <c r="I222" s="28"/>
      <c r="J222" s="28"/>
      <c r="K222" s="28"/>
      <c r="L222" s="29">
        <f>L223</f>
        <v>3000000</v>
      </c>
      <c r="M222" s="29"/>
      <c r="N222" s="46"/>
      <c r="O222" s="61">
        <f>O223</f>
        <v>3000000</v>
      </c>
      <c r="P222" s="52"/>
      <c r="Q222" s="50">
        <f>Q223</f>
        <v>0</v>
      </c>
      <c r="R222" s="47">
        <f>R223</f>
        <v>0</v>
      </c>
      <c r="S222" s="158">
        <f t="shared" si="17"/>
        <v>0</v>
      </c>
    </row>
    <row r="223" spans="1:19" ht="51" outlineLevel="3">
      <c r="A223" s="7" t="s">
        <v>31</v>
      </c>
      <c r="B223" s="27" t="s">
        <v>77</v>
      </c>
      <c r="C223" s="27" t="s">
        <v>77</v>
      </c>
      <c r="D223" s="27" t="s">
        <v>74</v>
      </c>
      <c r="E223" s="27" t="s">
        <v>183</v>
      </c>
      <c r="F223" s="27" t="s">
        <v>210</v>
      </c>
      <c r="G223" s="27" t="s">
        <v>64</v>
      </c>
      <c r="H223" s="27"/>
      <c r="I223" s="28"/>
      <c r="J223" s="28"/>
      <c r="K223" s="28"/>
      <c r="L223" s="29">
        <f>L224</f>
        <v>3000000</v>
      </c>
      <c r="M223" s="29"/>
      <c r="N223" s="46"/>
      <c r="O223" s="61">
        <f>O224</f>
        <v>3000000</v>
      </c>
      <c r="P223" s="52"/>
      <c r="Q223" s="50"/>
      <c r="R223" s="47"/>
      <c r="S223" s="158">
        <f t="shared" si="17"/>
        <v>0</v>
      </c>
    </row>
    <row r="224" spans="1:19" ht="38.25" outlineLevel="3">
      <c r="A224" s="7" t="s">
        <v>32</v>
      </c>
      <c r="B224" s="27" t="s">
        <v>77</v>
      </c>
      <c r="C224" s="27" t="s">
        <v>77</v>
      </c>
      <c r="D224" s="27" t="s">
        <v>74</v>
      </c>
      <c r="E224" s="27" t="s">
        <v>183</v>
      </c>
      <c r="F224" s="27" t="s">
        <v>210</v>
      </c>
      <c r="G224" s="27" t="s">
        <v>65</v>
      </c>
      <c r="H224" s="27"/>
      <c r="I224" s="28"/>
      <c r="J224" s="28"/>
      <c r="K224" s="28"/>
      <c r="L224" s="29">
        <f>L226</f>
        <v>3000000</v>
      </c>
      <c r="M224" s="29"/>
      <c r="N224" s="46"/>
      <c r="O224" s="61">
        <f>O226</f>
        <v>3000000</v>
      </c>
      <c r="P224" s="52"/>
      <c r="Q224" s="50"/>
      <c r="R224" s="47"/>
      <c r="S224" s="158">
        <f t="shared" si="17"/>
        <v>0</v>
      </c>
    </row>
    <row r="225" spans="1:19" ht="15" outlineLevel="3">
      <c r="A225" s="31" t="s">
        <v>46</v>
      </c>
      <c r="B225" s="27" t="s">
        <v>77</v>
      </c>
      <c r="C225" s="27" t="s">
        <v>77</v>
      </c>
      <c r="D225" s="27" t="s">
        <v>74</v>
      </c>
      <c r="E225" s="27" t="s">
        <v>183</v>
      </c>
      <c r="F225" s="27" t="s">
        <v>210</v>
      </c>
      <c r="G225" s="27" t="s">
        <v>65</v>
      </c>
      <c r="H225" s="27" t="s">
        <v>19</v>
      </c>
      <c r="I225" s="28"/>
      <c r="J225" s="28"/>
      <c r="K225" s="28"/>
      <c r="L225" s="29">
        <f>L226</f>
        <v>3000000</v>
      </c>
      <c r="M225" s="29"/>
      <c r="N225" s="46"/>
      <c r="O225" s="61">
        <f>O226</f>
        <v>3000000</v>
      </c>
      <c r="P225" s="52"/>
      <c r="Q225" s="50"/>
      <c r="R225" s="47"/>
      <c r="S225" s="158">
        <f t="shared" si="17"/>
        <v>0</v>
      </c>
    </row>
    <row r="226" spans="1:19" ht="51" outlineLevel="3">
      <c r="A226" s="7" t="s">
        <v>39</v>
      </c>
      <c r="B226" s="27" t="s">
        <v>77</v>
      </c>
      <c r="C226" s="27" t="s">
        <v>77</v>
      </c>
      <c r="D226" s="27" t="s">
        <v>74</v>
      </c>
      <c r="E226" s="27" t="s">
        <v>183</v>
      </c>
      <c r="F226" s="27" t="s">
        <v>210</v>
      </c>
      <c r="G226" s="27" t="s">
        <v>65</v>
      </c>
      <c r="H226" s="27" t="s">
        <v>279</v>
      </c>
      <c r="I226" s="28"/>
      <c r="J226" s="28"/>
      <c r="K226" s="28"/>
      <c r="L226" s="29">
        <v>3000000</v>
      </c>
      <c r="M226" s="29"/>
      <c r="N226" s="46"/>
      <c r="O226" s="61">
        <f>L226+K226+J226+I226+M226+N226</f>
        <v>3000000</v>
      </c>
      <c r="P226" s="52"/>
      <c r="Q226" s="50"/>
      <c r="R226" s="47"/>
      <c r="S226" s="158">
        <f t="shared" si="17"/>
        <v>0</v>
      </c>
    </row>
    <row r="227" spans="1:19" ht="25.5" outlineLevel="3">
      <c r="A227" s="7" t="s">
        <v>124</v>
      </c>
      <c r="B227" s="27" t="s">
        <v>77</v>
      </c>
      <c r="C227" s="27" t="s">
        <v>77</v>
      </c>
      <c r="D227" s="27" t="s">
        <v>74</v>
      </c>
      <c r="E227" s="27" t="s">
        <v>183</v>
      </c>
      <c r="F227" s="27" t="s">
        <v>210</v>
      </c>
      <c r="G227" s="27" t="s">
        <v>125</v>
      </c>
      <c r="H227" s="27"/>
      <c r="I227" s="61">
        <f>I228</f>
        <v>1500000</v>
      </c>
      <c r="J227" s="28"/>
      <c r="K227" s="28"/>
      <c r="L227" s="29">
        <f>L228</f>
        <v>0</v>
      </c>
      <c r="M227" s="29"/>
      <c r="N227" s="46"/>
      <c r="O227" s="61">
        <f>O228</f>
        <v>1500000</v>
      </c>
      <c r="P227" s="52"/>
      <c r="Q227" s="50">
        <f>Q228</f>
        <v>7500000</v>
      </c>
      <c r="R227" s="47">
        <f>R228</f>
        <v>11300000</v>
      </c>
      <c r="S227" s="158">
        <f t="shared" si="17"/>
        <v>0</v>
      </c>
    </row>
    <row r="228" spans="1:19" ht="51" outlineLevel="5">
      <c r="A228" s="7" t="s">
        <v>211</v>
      </c>
      <c r="B228" s="27" t="s">
        <v>77</v>
      </c>
      <c r="C228" s="27" t="s">
        <v>109</v>
      </c>
      <c r="D228" s="27" t="s">
        <v>74</v>
      </c>
      <c r="E228" s="27" t="s">
        <v>183</v>
      </c>
      <c r="F228" s="27" t="s">
        <v>210</v>
      </c>
      <c r="G228" s="27" t="s">
        <v>212</v>
      </c>
      <c r="H228" s="27"/>
      <c r="I228" s="61">
        <f>I229+I232</f>
        <v>1500000</v>
      </c>
      <c r="J228" s="28"/>
      <c r="K228" s="28"/>
      <c r="L228" s="29">
        <f>L229+L232</f>
        <v>0</v>
      </c>
      <c r="M228" s="29"/>
      <c r="N228" s="46"/>
      <c r="O228" s="61">
        <f>O229+O232</f>
        <v>1500000</v>
      </c>
      <c r="P228" s="52"/>
      <c r="Q228" s="50">
        <f>Q229+Q232</f>
        <v>7500000</v>
      </c>
      <c r="R228" s="47">
        <f>R229+R232</f>
        <v>11300000</v>
      </c>
      <c r="S228" s="158">
        <f t="shared" si="17"/>
        <v>0</v>
      </c>
    </row>
    <row r="229" spans="1:19" ht="25.5" outlineLevel="5">
      <c r="A229" s="31" t="s">
        <v>43</v>
      </c>
      <c r="B229" s="27" t="s">
        <v>77</v>
      </c>
      <c r="C229" s="27" t="s">
        <v>109</v>
      </c>
      <c r="D229" s="27" t="s">
        <v>74</v>
      </c>
      <c r="E229" s="27" t="s">
        <v>183</v>
      </c>
      <c r="F229" s="27" t="s">
        <v>210</v>
      </c>
      <c r="G229" s="27" t="s">
        <v>212</v>
      </c>
      <c r="H229" s="27" t="s">
        <v>17</v>
      </c>
      <c r="I229" s="28">
        <f>I230</f>
        <v>1500000</v>
      </c>
      <c r="J229" s="28"/>
      <c r="K229" s="28"/>
      <c r="L229" s="29">
        <f>L230+L231</f>
        <v>-1500000</v>
      </c>
      <c r="M229" s="29"/>
      <c r="N229" s="46"/>
      <c r="O229" s="104">
        <f>O230+O231</f>
        <v>0</v>
      </c>
      <c r="P229" s="52"/>
      <c r="Q229" s="50">
        <f>Q230+Q231</f>
        <v>0</v>
      </c>
      <c r="R229" s="47">
        <f>R230+R231</f>
        <v>0</v>
      </c>
      <c r="S229" s="155"/>
    </row>
    <row r="230" spans="1:19" ht="25.5" outlineLevel="5">
      <c r="A230" s="31" t="s">
        <v>44</v>
      </c>
      <c r="B230" s="27" t="s">
        <v>77</v>
      </c>
      <c r="C230" s="27" t="s">
        <v>109</v>
      </c>
      <c r="D230" s="27" t="s">
        <v>74</v>
      </c>
      <c r="E230" s="27" t="s">
        <v>183</v>
      </c>
      <c r="F230" s="27" t="s">
        <v>210</v>
      </c>
      <c r="G230" s="27" t="s">
        <v>212</v>
      </c>
      <c r="H230" s="27" t="s">
        <v>167</v>
      </c>
      <c r="I230" s="28">
        <f>I231</f>
        <v>1500000</v>
      </c>
      <c r="J230" s="28"/>
      <c r="K230" s="28"/>
      <c r="L230" s="29"/>
      <c r="M230" s="29"/>
      <c r="N230" s="46"/>
      <c r="O230" s="61"/>
      <c r="P230" s="52"/>
      <c r="Q230" s="50">
        <v>0</v>
      </c>
      <c r="R230" s="47">
        <v>0</v>
      </c>
      <c r="S230" s="155"/>
    </row>
    <row r="231" spans="1:19" ht="25.5" outlineLevel="6">
      <c r="A231" s="7" t="s">
        <v>88</v>
      </c>
      <c r="B231" s="27" t="s">
        <v>77</v>
      </c>
      <c r="C231" s="27" t="s">
        <v>109</v>
      </c>
      <c r="D231" s="27" t="s">
        <v>74</v>
      </c>
      <c r="E231" s="27" t="s">
        <v>183</v>
      </c>
      <c r="F231" s="27" t="s">
        <v>210</v>
      </c>
      <c r="G231" s="27" t="s">
        <v>212</v>
      </c>
      <c r="H231" s="27" t="s">
        <v>89</v>
      </c>
      <c r="I231" s="28">
        <v>1500000</v>
      </c>
      <c r="J231" s="28"/>
      <c r="K231" s="28"/>
      <c r="L231" s="29">
        <v>-1500000</v>
      </c>
      <c r="M231" s="29"/>
      <c r="N231" s="46"/>
      <c r="O231" s="104">
        <f>L231+K231+J231+I231</f>
        <v>0</v>
      </c>
      <c r="P231" s="52"/>
      <c r="Q231" s="50">
        <v>0</v>
      </c>
      <c r="R231" s="47">
        <v>0</v>
      </c>
      <c r="S231" s="155"/>
    </row>
    <row r="232" spans="1:19" ht="15" outlineLevel="6">
      <c r="A232" s="31" t="s">
        <v>46</v>
      </c>
      <c r="B232" s="27" t="s">
        <v>77</v>
      </c>
      <c r="C232" s="27" t="s">
        <v>109</v>
      </c>
      <c r="D232" s="27" t="s">
        <v>74</v>
      </c>
      <c r="E232" s="27" t="s">
        <v>183</v>
      </c>
      <c r="F232" s="27" t="s">
        <v>210</v>
      </c>
      <c r="G232" s="27" t="s">
        <v>212</v>
      </c>
      <c r="H232" s="27" t="s">
        <v>19</v>
      </c>
      <c r="I232" s="28"/>
      <c r="J232" s="28"/>
      <c r="K232" s="28"/>
      <c r="L232" s="29">
        <f>L233</f>
        <v>1500000</v>
      </c>
      <c r="M232" s="29"/>
      <c r="N232" s="46"/>
      <c r="O232" s="61">
        <f>O233</f>
        <v>1500000</v>
      </c>
      <c r="P232" s="52"/>
      <c r="Q232" s="50">
        <f>Q233</f>
        <v>7500000</v>
      </c>
      <c r="R232" s="47">
        <f>R233</f>
        <v>11300000</v>
      </c>
      <c r="S232" s="158">
        <f t="shared" si="17"/>
        <v>0</v>
      </c>
    </row>
    <row r="233" spans="1:19" ht="51" outlineLevel="6">
      <c r="A233" s="7" t="s">
        <v>39</v>
      </c>
      <c r="B233" s="27" t="s">
        <v>77</v>
      </c>
      <c r="C233" s="27" t="s">
        <v>109</v>
      </c>
      <c r="D233" s="27" t="s">
        <v>74</v>
      </c>
      <c r="E233" s="27" t="s">
        <v>183</v>
      </c>
      <c r="F233" s="27" t="s">
        <v>210</v>
      </c>
      <c r="G233" s="27" t="s">
        <v>212</v>
      </c>
      <c r="H233" s="27" t="s">
        <v>279</v>
      </c>
      <c r="I233" s="28"/>
      <c r="J233" s="28"/>
      <c r="K233" s="28"/>
      <c r="L233" s="29">
        <v>1500000</v>
      </c>
      <c r="M233" s="29"/>
      <c r="N233" s="46"/>
      <c r="O233" s="61">
        <f>L233+K233+J233+I233</f>
        <v>1500000</v>
      </c>
      <c r="P233" s="52"/>
      <c r="Q233" s="50">
        <v>7500000</v>
      </c>
      <c r="R233" s="47">
        <v>11300000</v>
      </c>
      <c r="S233" s="158">
        <f t="shared" si="17"/>
        <v>0</v>
      </c>
    </row>
    <row r="234" spans="1:19" ht="15" outlineLevel="2">
      <c r="A234" s="7" t="s">
        <v>213</v>
      </c>
      <c r="B234" s="27" t="s">
        <v>77</v>
      </c>
      <c r="C234" s="27" t="s">
        <v>77</v>
      </c>
      <c r="D234" s="27" t="s">
        <v>74</v>
      </c>
      <c r="E234" s="27" t="s">
        <v>183</v>
      </c>
      <c r="F234" s="27" t="s">
        <v>79</v>
      </c>
      <c r="G234" s="27"/>
      <c r="H234" s="27"/>
      <c r="I234" s="61">
        <f>I239+I262+I235</f>
        <v>21999076</v>
      </c>
      <c r="J234" s="28"/>
      <c r="K234" s="28"/>
      <c r="L234" s="29">
        <f>L239+L262</f>
        <v>-8742452</v>
      </c>
      <c r="M234" s="29"/>
      <c r="N234" s="46"/>
      <c r="O234" s="61">
        <f>O239+O262+O235</f>
        <v>14383979</v>
      </c>
      <c r="P234" s="61">
        <f>P239+P262+P235</f>
        <v>2607813</v>
      </c>
      <c r="Q234" s="52">
        <f>Q239+Q262+Q235</f>
        <v>9483848</v>
      </c>
      <c r="R234" s="46">
        <f>R239+R262+R235</f>
        <v>9485148</v>
      </c>
      <c r="S234" s="155">
        <f t="shared" si="17"/>
        <v>18.129983365520765</v>
      </c>
    </row>
    <row r="235" spans="1:19" ht="15" outlineLevel="2">
      <c r="A235" s="7" t="s">
        <v>102</v>
      </c>
      <c r="B235" s="27" t="s">
        <v>77</v>
      </c>
      <c r="C235" s="27" t="s">
        <v>77</v>
      </c>
      <c r="D235" s="27" t="s">
        <v>74</v>
      </c>
      <c r="E235" s="27" t="s">
        <v>183</v>
      </c>
      <c r="F235" s="27" t="s">
        <v>79</v>
      </c>
      <c r="G235" s="27" t="s">
        <v>103</v>
      </c>
      <c r="H235" s="27"/>
      <c r="I235" s="28"/>
      <c r="J235" s="28"/>
      <c r="K235" s="28"/>
      <c r="L235" s="29"/>
      <c r="M235" s="29"/>
      <c r="N235" s="46"/>
      <c r="O235" s="61">
        <f aca="true" t="shared" si="19" ref="O235:P237">O236</f>
        <v>109900</v>
      </c>
      <c r="P235" s="61">
        <f t="shared" si="19"/>
        <v>109900</v>
      </c>
      <c r="Q235" s="50"/>
      <c r="R235" s="47"/>
      <c r="S235" s="155">
        <f t="shared" si="17"/>
        <v>100</v>
      </c>
    </row>
    <row r="236" spans="1:19" ht="25.5" outlineLevel="2">
      <c r="A236" s="7" t="s">
        <v>104</v>
      </c>
      <c r="B236" s="27" t="s">
        <v>77</v>
      </c>
      <c r="C236" s="27" t="s">
        <v>77</v>
      </c>
      <c r="D236" s="27" t="s">
        <v>74</v>
      </c>
      <c r="E236" s="27" t="s">
        <v>183</v>
      </c>
      <c r="F236" s="27" t="s">
        <v>79</v>
      </c>
      <c r="G236" s="27" t="s">
        <v>105</v>
      </c>
      <c r="H236" s="27"/>
      <c r="I236" s="28"/>
      <c r="J236" s="28"/>
      <c r="K236" s="28"/>
      <c r="L236" s="29"/>
      <c r="M236" s="29"/>
      <c r="N236" s="46"/>
      <c r="O236" s="61">
        <f t="shared" si="19"/>
        <v>109900</v>
      </c>
      <c r="P236" s="61">
        <f t="shared" si="19"/>
        <v>109900</v>
      </c>
      <c r="Q236" s="50"/>
      <c r="R236" s="47"/>
      <c r="S236" s="155">
        <f t="shared" si="17"/>
        <v>100</v>
      </c>
    </row>
    <row r="237" spans="1:19" ht="15" outlineLevel="2">
      <c r="A237" s="31" t="s">
        <v>45</v>
      </c>
      <c r="B237" s="27" t="s">
        <v>77</v>
      </c>
      <c r="C237" s="27" t="s">
        <v>77</v>
      </c>
      <c r="D237" s="27" t="s">
        <v>74</v>
      </c>
      <c r="E237" s="27" t="s">
        <v>183</v>
      </c>
      <c r="F237" s="27" t="s">
        <v>79</v>
      </c>
      <c r="G237" s="27" t="s">
        <v>105</v>
      </c>
      <c r="H237" s="27" t="s">
        <v>18</v>
      </c>
      <c r="I237" s="28"/>
      <c r="J237" s="28"/>
      <c r="K237" s="28"/>
      <c r="L237" s="29"/>
      <c r="M237" s="29"/>
      <c r="N237" s="46"/>
      <c r="O237" s="61">
        <f t="shared" si="19"/>
        <v>109900</v>
      </c>
      <c r="P237" s="61">
        <f t="shared" si="19"/>
        <v>109900</v>
      </c>
      <c r="Q237" s="50"/>
      <c r="R237" s="47"/>
      <c r="S237" s="155">
        <f t="shared" si="17"/>
        <v>100</v>
      </c>
    </row>
    <row r="238" spans="1:19" ht="15" outlineLevel="2">
      <c r="A238" s="7" t="s">
        <v>106</v>
      </c>
      <c r="B238" s="27" t="s">
        <v>77</v>
      </c>
      <c r="C238" s="27" t="s">
        <v>77</v>
      </c>
      <c r="D238" s="27" t="s">
        <v>74</v>
      </c>
      <c r="E238" s="27" t="s">
        <v>183</v>
      </c>
      <c r="F238" s="27" t="s">
        <v>79</v>
      </c>
      <c r="G238" s="27" t="s">
        <v>105</v>
      </c>
      <c r="H238" s="27" t="s">
        <v>107</v>
      </c>
      <c r="I238" s="28"/>
      <c r="J238" s="28"/>
      <c r="K238" s="28"/>
      <c r="L238" s="29"/>
      <c r="M238" s="29">
        <v>109900</v>
      </c>
      <c r="N238" s="46"/>
      <c r="O238" s="61">
        <f>L238+K238+J238+I238+M238+N238</f>
        <v>109900</v>
      </c>
      <c r="P238" s="52">
        <v>109900</v>
      </c>
      <c r="Q238" s="50"/>
      <c r="R238" s="47"/>
      <c r="S238" s="155">
        <f t="shared" si="17"/>
        <v>100</v>
      </c>
    </row>
    <row r="239" spans="1:19" ht="15" outlineLevel="3">
      <c r="A239" s="7" t="s">
        <v>168</v>
      </c>
      <c r="B239" s="27" t="s">
        <v>77</v>
      </c>
      <c r="C239" s="27" t="s">
        <v>77</v>
      </c>
      <c r="D239" s="27" t="s">
        <v>74</v>
      </c>
      <c r="E239" s="27" t="s">
        <v>183</v>
      </c>
      <c r="F239" s="27" t="s">
        <v>79</v>
      </c>
      <c r="G239" s="27" t="s">
        <v>169</v>
      </c>
      <c r="H239" s="27"/>
      <c r="I239" s="61">
        <f>I240+I246+I250+I254</f>
        <v>21603916</v>
      </c>
      <c r="J239" s="28"/>
      <c r="K239" s="28"/>
      <c r="L239" s="29">
        <f>L240+L246+L250+L254</f>
        <v>-8742452</v>
      </c>
      <c r="M239" s="29"/>
      <c r="N239" s="46"/>
      <c r="O239" s="61">
        <f>O240+O246+O250+O254</f>
        <v>13878919</v>
      </c>
      <c r="P239" s="61">
        <f>P240+P246+P250+P254</f>
        <v>2497913</v>
      </c>
      <c r="Q239" s="50">
        <f>Q240+Q246+Q250+Q254</f>
        <v>8992848</v>
      </c>
      <c r="R239" s="47">
        <f>R240+R246+R250+R254</f>
        <v>8991148</v>
      </c>
      <c r="S239" s="155">
        <f t="shared" si="17"/>
        <v>17.99789306357361</v>
      </c>
    </row>
    <row r="240" spans="1:19" ht="15" outlineLevel="4">
      <c r="A240" s="7" t="s">
        <v>214</v>
      </c>
      <c r="B240" s="27" t="s">
        <v>77</v>
      </c>
      <c r="C240" s="27" t="s">
        <v>77</v>
      </c>
      <c r="D240" s="27" t="s">
        <v>74</v>
      </c>
      <c r="E240" s="27" t="s">
        <v>183</v>
      </c>
      <c r="F240" s="27" t="s">
        <v>79</v>
      </c>
      <c r="G240" s="27" t="s">
        <v>215</v>
      </c>
      <c r="H240" s="27"/>
      <c r="I240" s="61">
        <f>I241+I244</f>
        <v>15090000</v>
      </c>
      <c r="J240" s="28"/>
      <c r="K240" s="28"/>
      <c r="L240" s="29">
        <f>L241+L244</f>
        <v>-8742452</v>
      </c>
      <c r="M240" s="29"/>
      <c r="N240" s="46"/>
      <c r="O240" s="61">
        <f>O241+O244</f>
        <v>6347548</v>
      </c>
      <c r="P240" s="61">
        <f>P241+P244</f>
        <v>2397917</v>
      </c>
      <c r="Q240" s="50">
        <f>Q241+Q244</f>
        <v>6347548</v>
      </c>
      <c r="R240" s="47">
        <f>R241+R244</f>
        <v>6347548</v>
      </c>
      <c r="S240" s="155">
        <f t="shared" si="17"/>
        <v>37.777059740233554</v>
      </c>
    </row>
    <row r="241" spans="1:19" ht="25.5" outlineLevel="4">
      <c r="A241" s="31" t="s">
        <v>43</v>
      </c>
      <c r="B241" s="27" t="s">
        <v>77</v>
      </c>
      <c r="C241" s="27" t="s">
        <v>77</v>
      </c>
      <c r="D241" s="27" t="s">
        <v>74</v>
      </c>
      <c r="E241" s="27" t="s">
        <v>183</v>
      </c>
      <c r="F241" s="27" t="s">
        <v>79</v>
      </c>
      <c r="G241" s="27" t="s">
        <v>215</v>
      </c>
      <c r="H241" s="27" t="s">
        <v>17</v>
      </c>
      <c r="I241" s="28">
        <f>I242</f>
        <v>8742452</v>
      </c>
      <c r="J241" s="28"/>
      <c r="K241" s="28"/>
      <c r="L241" s="29">
        <f>L242+L243</f>
        <v>-8742452</v>
      </c>
      <c r="M241" s="29"/>
      <c r="N241" s="46"/>
      <c r="O241" s="104">
        <f>O242+O243</f>
        <v>0</v>
      </c>
      <c r="P241" s="52"/>
      <c r="Q241" s="50">
        <f>Q242</f>
        <v>0</v>
      </c>
      <c r="R241" s="47">
        <f>R242</f>
        <v>0</v>
      </c>
      <c r="S241" s="155"/>
    </row>
    <row r="242" spans="1:19" ht="25.5" outlineLevel="4">
      <c r="A242" s="31" t="s">
        <v>44</v>
      </c>
      <c r="B242" s="27" t="s">
        <v>77</v>
      </c>
      <c r="C242" s="27" t="s">
        <v>77</v>
      </c>
      <c r="D242" s="27" t="s">
        <v>74</v>
      </c>
      <c r="E242" s="27" t="s">
        <v>183</v>
      </c>
      <c r="F242" s="27" t="s">
        <v>79</v>
      </c>
      <c r="G242" s="27" t="s">
        <v>215</v>
      </c>
      <c r="H242" s="27" t="s">
        <v>167</v>
      </c>
      <c r="I242" s="28">
        <f>I243</f>
        <v>8742452</v>
      </c>
      <c r="J242" s="28"/>
      <c r="K242" s="28"/>
      <c r="L242" s="29">
        <v>0</v>
      </c>
      <c r="M242" s="29"/>
      <c r="N242" s="46"/>
      <c r="O242" s="104">
        <v>0</v>
      </c>
      <c r="P242" s="52"/>
      <c r="Q242" s="50">
        <v>0</v>
      </c>
      <c r="R242" s="47">
        <v>0</v>
      </c>
      <c r="S242" s="155"/>
    </row>
    <row r="243" spans="1:19" ht="25.5" outlineLevel="6">
      <c r="A243" s="7" t="s">
        <v>88</v>
      </c>
      <c r="B243" s="27" t="s">
        <v>77</v>
      </c>
      <c r="C243" s="27" t="s">
        <v>77</v>
      </c>
      <c r="D243" s="27" t="s">
        <v>74</v>
      </c>
      <c r="E243" s="27" t="s">
        <v>183</v>
      </c>
      <c r="F243" s="27" t="s">
        <v>79</v>
      </c>
      <c r="G243" s="27" t="s">
        <v>215</v>
      </c>
      <c r="H243" s="27" t="s">
        <v>89</v>
      </c>
      <c r="I243" s="28">
        <v>8742452</v>
      </c>
      <c r="J243" s="28"/>
      <c r="K243" s="28"/>
      <c r="L243" s="29">
        <v>-8742452</v>
      </c>
      <c r="M243" s="29"/>
      <c r="N243" s="46"/>
      <c r="O243" s="104">
        <f>L243+K243+J243+I243</f>
        <v>0</v>
      </c>
      <c r="P243" s="52"/>
      <c r="Q243" s="50">
        <v>0</v>
      </c>
      <c r="R243" s="47">
        <v>0</v>
      </c>
      <c r="S243" s="155"/>
    </row>
    <row r="244" spans="1:19" ht="15" outlineLevel="6">
      <c r="A244" s="31" t="s">
        <v>45</v>
      </c>
      <c r="B244" s="27" t="s">
        <v>77</v>
      </c>
      <c r="C244" s="27" t="s">
        <v>77</v>
      </c>
      <c r="D244" s="27" t="s">
        <v>74</v>
      </c>
      <c r="E244" s="27" t="s">
        <v>183</v>
      </c>
      <c r="F244" s="27" t="s">
        <v>79</v>
      </c>
      <c r="G244" s="27" t="s">
        <v>215</v>
      </c>
      <c r="H244" s="27" t="s">
        <v>18</v>
      </c>
      <c r="I244" s="61">
        <f>I245</f>
        <v>6347548</v>
      </c>
      <c r="J244" s="28"/>
      <c r="K244" s="28"/>
      <c r="L244" s="29"/>
      <c r="M244" s="29"/>
      <c r="N244" s="46"/>
      <c r="O244" s="61">
        <f>O245</f>
        <v>6347548</v>
      </c>
      <c r="P244" s="61">
        <f>P245</f>
        <v>2397917</v>
      </c>
      <c r="Q244" s="50">
        <f>Q245</f>
        <v>6347548</v>
      </c>
      <c r="R244" s="47">
        <f>R245</f>
        <v>6347548</v>
      </c>
      <c r="S244" s="155">
        <f t="shared" si="17"/>
        <v>37.777059740233554</v>
      </c>
    </row>
    <row r="245" spans="1:19" ht="51" outlineLevel="6">
      <c r="A245" s="7" t="s">
        <v>157</v>
      </c>
      <c r="B245" s="27" t="s">
        <v>77</v>
      </c>
      <c r="C245" s="27" t="s">
        <v>77</v>
      </c>
      <c r="D245" s="27" t="s">
        <v>74</v>
      </c>
      <c r="E245" s="27" t="s">
        <v>183</v>
      </c>
      <c r="F245" s="27" t="s">
        <v>79</v>
      </c>
      <c r="G245" s="27" t="s">
        <v>215</v>
      </c>
      <c r="H245" s="27" t="s">
        <v>158</v>
      </c>
      <c r="I245" s="28">
        <v>6347548</v>
      </c>
      <c r="J245" s="28"/>
      <c r="K245" s="28"/>
      <c r="L245" s="29"/>
      <c r="M245" s="29"/>
      <c r="N245" s="46"/>
      <c r="O245" s="61">
        <f>L245+K245+J245+I245+M245+N245</f>
        <v>6347548</v>
      </c>
      <c r="P245" s="52">
        <v>2397917</v>
      </c>
      <c r="Q245" s="50">
        <v>6347548</v>
      </c>
      <c r="R245" s="47">
        <v>6347548</v>
      </c>
      <c r="S245" s="155">
        <f t="shared" si="17"/>
        <v>37.777059740233554</v>
      </c>
    </row>
    <row r="246" spans="1:19" ht="15" outlineLevel="4">
      <c r="A246" s="7" t="s">
        <v>216</v>
      </c>
      <c r="B246" s="27" t="s">
        <v>77</v>
      </c>
      <c r="C246" s="27" t="s">
        <v>77</v>
      </c>
      <c r="D246" s="27" t="s">
        <v>74</v>
      </c>
      <c r="E246" s="27" t="s">
        <v>183</v>
      </c>
      <c r="F246" s="27" t="s">
        <v>79</v>
      </c>
      <c r="G246" s="27" t="s">
        <v>217</v>
      </c>
      <c r="H246" s="27"/>
      <c r="I246" s="61">
        <f>I247</f>
        <v>5823416</v>
      </c>
      <c r="J246" s="28"/>
      <c r="K246" s="28"/>
      <c r="L246" s="29">
        <f>L247</f>
        <v>0</v>
      </c>
      <c r="M246" s="29"/>
      <c r="N246" s="46"/>
      <c r="O246" s="61">
        <f>O247</f>
        <v>5200000</v>
      </c>
      <c r="P246" s="104">
        <f>P247</f>
        <v>0</v>
      </c>
      <c r="Q246" s="50">
        <f>Q247</f>
        <v>2441000</v>
      </c>
      <c r="R246" s="47">
        <f>R247</f>
        <v>2441000</v>
      </c>
      <c r="S246" s="158">
        <f t="shared" si="17"/>
        <v>0</v>
      </c>
    </row>
    <row r="247" spans="1:19" ht="25.5" outlineLevel="4">
      <c r="A247" s="31" t="s">
        <v>43</v>
      </c>
      <c r="B247" s="27" t="s">
        <v>77</v>
      </c>
      <c r="C247" s="27" t="s">
        <v>77</v>
      </c>
      <c r="D247" s="27" t="s">
        <v>74</v>
      </c>
      <c r="E247" s="27" t="s">
        <v>183</v>
      </c>
      <c r="F247" s="27" t="s">
        <v>79</v>
      </c>
      <c r="G247" s="27" t="s">
        <v>217</v>
      </c>
      <c r="H247" s="27" t="s">
        <v>17</v>
      </c>
      <c r="I247" s="28">
        <f>I248</f>
        <v>5823416</v>
      </c>
      <c r="J247" s="28"/>
      <c r="K247" s="28"/>
      <c r="L247" s="29">
        <f>L248+L249</f>
        <v>0</v>
      </c>
      <c r="M247" s="29"/>
      <c r="N247" s="46"/>
      <c r="O247" s="61">
        <f>O248+O249</f>
        <v>5200000</v>
      </c>
      <c r="P247" s="52"/>
      <c r="Q247" s="50">
        <f>Q248+Q249</f>
        <v>2441000</v>
      </c>
      <c r="R247" s="47">
        <f>R248+R249</f>
        <v>2441000</v>
      </c>
      <c r="S247" s="158">
        <f t="shared" si="17"/>
        <v>0</v>
      </c>
    </row>
    <row r="248" spans="1:19" ht="25.5" outlineLevel="4">
      <c r="A248" s="31" t="s">
        <v>44</v>
      </c>
      <c r="B248" s="27" t="s">
        <v>77</v>
      </c>
      <c r="C248" s="27" t="s">
        <v>77</v>
      </c>
      <c r="D248" s="27" t="s">
        <v>74</v>
      </c>
      <c r="E248" s="27" t="s">
        <v>183</v>
      </c>
      <c r="F248" s="27" t="s">
        <v>79</v>
      </c>
      <c r="G248" s="27" t="s">
        <v>217</v>
      </c>
      <c r="H248" s="27" t="s">
        <v>167</v>
      </c>
      <c r="I248" s="28">
        <f>I249</f>
        <v>5823416</v>
      </c>
      <c r="J248" s="28"/>
      <c r="K248" s="28"/>
      <c r="L248" s="29">
        <v>5823416</v>
      </c>
      <c r="M248" s="29">
        <v>-623416</v>
      </c>
      <c r="N248" s="46"/>
      <c r="O248" s="61">
        <v>5200000</v>
      </c>
      <c r="P248" s="52"/>
      <c r="Q248" s="50">
        <v>2441000</v>
      </c>
      <c r="R248" s="47">
        <v>2441000</v>
      </c>
      <c r="S248" s="158">
        <f t="shared" si="17"/>
        <v>0</v>
      </c>
    </row>
    <row r="249" spans="1:19" ht="25.5" outlineLevel="6">
      <c r="A249" s="7" t="s">
        <v>88</v>
      </c>
      <c r="B249" s="27" t="s">
        <v>77</v>
      </c>
      <c r="C249" s="27" t="s">
        <v>77</v>
      </c>
      <c r="D249" s="27" t="s">
        <v>74</v>
      </c>
      <c r="E249" s="27" t="s">
        <v>183</v>
      </c>
      <c r="F249" s="27" t="s">
        <v>79</v>
      </c>
      <c r="G249" s="27" t="s">
        <v>217</v>
      </c>
      <c r="H249" s="27" t="s">
        <v>89</v>
      </c>
      <c r="I249" s="28">
        <v>5823416</v>
      </c>
      <c r="J249" s="28"/>
      <c r="K249" s="28"/>
      <c r="L249" s="29">
        <v>-5823416</v>
      </c>
      <c r="M249" s="29"/>
      <c r="N249" s="46"/>
      <c r="O249" s="104">
        <f>L249+K249+J249+I249</f>
        <v>0</v>
      </c>
      <c r="P249" s="52"/>
      <c r="Q249" s="50">
        <v>0</v>
      </c>
      <c r="R249" s="47">
        <v>0</v>
      </c>
      <c r="S249" s="155"/>
    </row>
    <row r="250" spans="1:19" ht="25.5" outlineLevel="4">
      <c r="A250" s="7" t="s">
        <v>218</v>
      </c>
      <c r="B250" s="27" t="s">
        <v>77</v>
      </c>
      <c r="C250" s="27" t="s">
        <v>77</v>
      </c>
      <c r="D250" s="27" t="s">
        <v>74</v>
      </c>
      <c r="E250" s="27" t="s">
        <v>183</v>
      </c>
      <c r="F250" s="27" t="s">
        <v>79</v>
      </c>
      <c r="G250" s="27" t="s">
        <v>219</v>
      </c>
      <c r="H250" s="27"/>
      <c r="I250" s="61">
        <f>I251</f>
        <v>485200</v>
      </c>
      <c r="J250" s="28"/>
      <c r="K250" s="28"/>
      <c r="L250" s="29">
        <f>L251</f>
        <v>0</v>
      </c>
      <c r="M250" s="29"/>
      <c r="N250" s="46"/>
      <c r="O250" s="61">
        <f>O251</f>
        <v>1108616</v>
      </c>
      <c r="P250" s="61">
        <f>P251</f>
        <v>99996</v>
      </c>
      <c r="Q250" s="50">
        <f>Q251</f>
        <v>0</v>
      </c>
      <c r="R250" s="47">
        <f>R251</f>
        <v>0</v>
      </c>
      <c r="S250" s="155">
        <f t="shared" si="17"/>
        <v>9.019895076383527</v>
      </c>
    </row>
    <row r="251" spans="1:19" ht="25.5" outlineLevel="4">
      <c r="A251" s="31" t="s">
        <v>43</v>
      </c>
      <c r="B251" s="27" t="s">
        <v>77</v>
      </c>
      <c r="C251" s="27" t="s">
        <v>77</v>
      </c>
      <c r="D251" s="27" t="s">
        <v>74</v>
      </c>
      <c r="E251" s="27" t="s">
        <v>183</v>
      </c>
      <c r="F251" s="27" t="s">
        <v>79</v>
      </c>
      <c r="G251" s="27" t="s">
        <v>219</v>
      </c>
      <c r="H251" s="27" t="s">
        <v>17</v>
      </c>
      <c r="I251" s="28">
        <f>I252</f>
        <v>485200</v>
      </c>
      <c r="J251" s="28"/>
      <c r="K251" s="28"/>
      <c r="L251" s="29">
        <f>L252+L253</f>
        <v>0</v>
      </c>
      <c r="M251" s="29"/>
      <c r="N251" s="46"/>
      <c r="O251" s="61">
        <f>O252+O253</f>
        <v>1108616</v>
      </c>
      <c r="P251" s="61">
        <f>P252+P253</f>
        <v>99996</v>
      </c>
      <c r="Q251" s="50">
        <f>Q252+Q253</f>
        <v>0</v>
      </c>
      <c r="R251" s="47">
        <f>R252+R253</f>
        <v>0</v>
      </c>
      <c r="S251" s="155">
        <f t="shared" si="17"/>
        <v>9.019895076383527</v>
      </c>
    </row>
    <row r="252" spans="1:19" ht="25.5" outlineLevel="4">
      <c r="A252" s="31" t="s">
        <v>44</v>
      </c>
      <c r="B252" s="27" t="s">
        <v>77</v>
      </c>
      <c r="C252" s="27" t="s">
        <v>77</v>
      </c>
      <c r="D252" s="27" t="s">
        <v>74</v>
      </c>
      <c r="E252" s="27" t="s">
        <v>183</v>
      </c>
      <c r="F252" s="27" t="s">
        <v>79</v>
      </c>
      <c r="G252" s="27" t="s">
        <v>219</v>
      </c>
      <c r="H252" s="27" t="s">
        <v>167</v>
      </c>
      <c r="I252" s="28">
        <f>I253</f>
        <v>485200</v>
      </c>
      <c r="J252" s="28"/>
      <c r="K252" s="28"/>
      <c r="L252" s="29">
        <v>485200</v>
      </c>
      <c r="M252" s="29">
        <v>623416</v>
      </c>
      <c r="N252" s="46"/>
      <c r="O252" s="61">
        <v>1108616</v>
      </c>
      <c r="P252" s="52">
        <v>99996</v>
      </c>
      <c r="Q252" s="50">
        <f>Q253</f>
        <v>0</v>
      </c>
      <c r="R252" s="47">
        <f>R253</f>
        <v>0</v>
      </c>
      <c r="S252" s="155">
        <f t="shared" si="17"/>
        <v>9.019895076383527</v>
      </c>
    </row>
    <row r="253" spans="1:19" ht="25.5" outlineLevel="6">
      <c r="A253" s="7" t="s">
        <v>88</v>
      </c>
      <c r="B253" s="27" t="s">
        <v>77</v>
      </c>
      <c r="C253" s="27" t="s">
        <v>77</v>
      </c>
      <c r="D253" s="27" t="s">
        <v>74</v>
      </c>
      <c r="E253" s="27" t="s">
        <v>183</v>
      </c>
      <c r="F253" s="27" t="s">
        <v>79</v>
      </c>
      <c r="G253" s="27" t="s">
        <v>219</v>
      </c>
      <c r="H253" s="27" t="s">
        <v>89</v>
      </c>
      <c r="I253" s="28">
        <v>485200</v>
      </c>
      <c r="J253" s="28"/>
      <c r="K253" s="28"/>
      <c r="L253" s="29">
        <v>-485200</v>
      </c>
      <c r="M253" s="29"/>
      <c r="N253" s="46"/>
      <c r="O253" s="104">
        <f>L253+K253+J253+I253</f>
        <v>0</v>
      </c>
      <c r="P253" s="52"/>
      <c r="Q253" s="50">
        <v>0</v>
      </c>
      <c r="R253" s="47">
        <v>0</v>
      </c>
      <c r="S253" s="155"/>
    </row>
    <row r="254" spans="1:19" ht="38.25" outlineLevel="4">
      <c r="A254" s="7" t="s">
        <v>220</v>
      </c>
      <c r="B254" s="27" t="s">
        <v>77</v>
      </c>
      <c r="C254" s="27" t="s">
        <v>77</v>
      </c>
      <c r="D254" s="27" t="s">
        <v>74</v>
      </c>
      <c r="E254" s="27" t="s">
        <v>183</v>
      </c>
      <c r="F254" s="27" t="s">
        <v>79</v>
      </c>
      <c r="G254" s="27" t="s">
        <v>221</v>
      </c>
      <c r="H254" s="27"/>
      <c r="I254" s="61">
        <f>I255</f>
        <v>205300</v>
      </c>
      <c r="J254" s="28"/>
      <c r="K254" s="28"/>
      <c r="L254" s="29">
        <f>L255</f>
        <v>0</v>
      </c>
      <c r="M254" s="29"/>
      <c r="N254" s="46"/>
      <c r="O254" s="61">
        <f>O255</f>
        <v>1222755</v>
      </c>
      <c r="P254" s="52"/>
      <c r="Q254" s="50">
        <v>204300</v>
      </c>
      <c r="R254" s="47">
        <v>202600</v>
      </c>
      <c r="S254" s="158">
        <f t="shared" si="17"/>
        <v>0</v>
      </c>
    </row>
    <row r="255" spans="1:19" ht="25.5" outlineLevel="4">
      <c r="A255" s="31" t="s">
        <v>43</v>
      </c>
      <c r="B255" s="27" t="s">
        <v>77</v>
      </c>
      <c r="C255" s="27" t="s">
        <v>77</v>
      </c>
      <c r="D255" s="27" t="s">
        <v>74</v>
      </c>
      <c r="E255" s="27" t="s">
        <v>183</v>
      </c>
      <c r="F255" s="27" t="s">
        <v>79</v>
      </c>
      <c r="G255" s="27" t="s">
        <v>221</v>
      </c>
      <c r="H255" s="27" t="s">
        <v>17</v>
      </c>
      <c r="I255" s="28">
        <f>I256</f>
        <v>205300</v>
      </c>
      <c r="J255" s="28"/>
      <c r="K255" s="28"/>
      <c r="L255" s="29">
        <f>L256+L257</f>
        <v>0</v>
      </c>
      <c r="M255" s="29"/>
      <c r="N255" s="46"/>
      <c r="O255" s="61">
        <f>O256+O257</f>
        <v>1222755</v>
      </c>
      <c r="P255" s="52"/>
      <c r="Q255" s="50">
        <f>Q256+Q257</f>
        <v>204300</v>
      </c>
      <c r="R255" s="47">
        <f>R256+R257</f>
        <v>202600</v>
      </c>
      <c r="S255" s="158">
        <f t="shared" si="17"/>
        <v>0</v>
      </c>
    </row>
    <row r="256" spans="1:19" ht="25.5" outlineLevel="4">
      <c r="A256" s="31" t="s">
        <v>44</v>
      </c>
      <c r="B256" s="27" t="s">
        <v>77</v>
      </c>
      <c r="C256" s="27" t="s">
        <v>77</v>
      </c>
      <c r="D256" s="27" t="s">
        <v>74</v>
      </c>
      <c r="E256" s="27" t="s">
        <v>183</v>
      </c>
      <c r="F256" s="27" t="s">
        <v>79</v>
      </c>
      <c r="G256" s="27" t="s">
        <v>221</v>
      </c>
      <c r="H256" s="27" t="s">
        <v>167</v>
      </c>
      <c r="I256" s="28">
        <f>I257</f>
        <v>205300</v>
      </c>
      <c r="J256" s="28"/>
      <c r="K256" s="28"/>
      <c r="L256" s="29">
        <v>205300</v>
      </c>
      <c r="M256" s="29">
        <v>958855</v>
      </c>
      <c r="N256" s="46">
        <v>182895.9</v>
      </c>
      <c r="O256" s="61">
        <v>1222755</v>
      </c>
      <c r="P256" s="52"/>
      <c r="Q256" s="50">
        <v>204300</v>
      </c>
      <c r="R256" s="47">
        <v>202600</v>
      </c>
      <c r="S256" s="158">
        <f t="shared" si="17"/>
        <v>0</v>
      </c>
    </row>
    <row r="257" spans="1:19" ht="25.5" outlineLevel="6">
      <c r="A257" s="7" t="s">
        <v>88</v>
      </c>
      <c r="B257" s="27" t="s">
        <v>77</v>
      </c>
      <c r="C257" s="27" t="s">
        <v>77</v>
      </c>
      <c r="D257" s="27" t="s">
        <v>74</v>
      </c>
      <c r="E257" s="27" t="s">
        <v>183</v>
      </c>
      <c r="F257" s="27" t="s">
        <v>79</v>
      </c>
      <c r="G257" s="27" t="s">
        <v>221</v>
      </c>
      <c r="H257" s="27" t="s">
        <v>89</v>
      </c>
      <c r="I257" s="28">
        <v>205300</v>
      </c>
      <c r="J257" s="28"/>
      <c r="K257" s="28"/>
      <c r="L257" s="29">
        <v>-205300</v>
      </c>
      <c r="M257" s="29"/>
      <c r="N257" s="46"/>
      <c r="O257" s="104">
        <f>L257+K257+J257+I257</f>
        <v>0</v>
      </c>
      <c r="P257" s="52"/>
      <c r="Q257" s="50">
        <v>0</v>
      </c>
      <c r="R257" s="47">
        <v>0</v>
      </c>
      <c r="S257" s="155"/>
    </row>
    <row r="258" spans="1:19" ht="25.5" hidden="1" outlineLevel="3">
      <c r="A258" s="7" t="s">
        <v>124</v>
      </c>
      <c r="B258" s="27"/>
      <c r="C258" s="27"/>
      <c r="D258" s="27" t="s">
        <v>74</v>
      </c>
      <c r="E258" s="27" t="s">
        <v>183</v>
      </c>
      <c r="F258" s="27" t="s">
        <v>79</v>
      </c>
      <c r="G258" s="27" t="s">
        <v>125</v>
      </c>
      <c r="H258" s="27"/>
      <c r="I258" s="28"/>
      <c r="J258" s="28"/>
      <c r="K258" s="28"/>
      <c r="L258" s="29">
        <f>L259+L263</f>
        <v>27000</v>
      </c>
      <c r="M258" s="29"/>
      <c r="N258" s="46"/>
      <c r="O258" s="61">
        <f>O259+O263</f>
        <v>422160</v>
      </c>
      <c r="P258" s="52"/>
      <c r="Q258" s="50">
        <f>Q263</f>
        <v>491000</v>
      </c>
      <c r="R258" s="47">
        <f>R263</f>
        <v>494000</v>
      </c>
      <c r="S258" s="155">
        <f t="shared" si="17"/>
        <v>0</v>
      </c>
    </row>
    <row r="259" spans="1:19" ht="63.75" hidden="1" outlineLevel="3">
      <c r="A259" s="7" t="s">
        <v>172</v>
      </c>
      <c r="B259" s="27" t="s">
        <v>77</v>
      </c>
      <c r="C259" s="27" t="s">
        <v>132</v>
      </c>
      <c r="D259" s="27" t="s">
        <v>74</v>
      </c>
      <c r="E259" s="27" t="s">
        <v>183</v>
      </c>
      <c r="F259" s="27" t="s">
        <v>79</v>
      </c>
      <c r="G259" s="27" t="s">
        <v>173</v>
      </c>
      <c r="H259" s="27"/>
      <c r="I259" s="28"/>
      <c r="J259" s="28"/>
      <c r="K259" s="28"/>
      <c r="L259" s="29">
        <f>L260</f>
        <v>27000</v>
      </c>
      <c r="M259" s="29"/>
      <c r="N259" s="46"/>
      <c r="O259" s="61">
        <f>O260</f>
        <v>27000</v>
      </c>
      <c r="P259" s="52"/>
      <c r="Q259" s="50"/>
      <c r="R259" s="47"/>
      <c r="S259" s="155">
        <f t="shared" si="17"/>
        <v>0</v>
      </c>
    </row>
    <row r="260" spans="1:19" ht="25.5" hidden="1" outlineLevel="3">
      <c r="A260" s="31" t="s">
        <v>43</v>
      </c>
      <c r="B260" s="27" t="s">
        <v>77</v>
      </c>
      <c r="C260" s="27" t="s">
        <v>132</v>
      </c>
      <c r="D260" s="27" t="s">
        <v>74</v>
      </c>
      <c r="E260" s="27" t="s">
        <v>183</v>
      </c>
      <c r="F260" s="27" t="s">
        <v>79</v>
      </c>
      <c r="G260" s="27" t="s">
        <v>173</v>
      </c>
      <c r="H260" s="27" t="s">
        <v>17</v>
      </c>
      <c r="I260" s="28"/>
      <c r="J260" s="28"/>
      <c r="K260" s="28"/>
      <c r="L260" s="29">
        <f>L261</f>
        <v>27000</v>
      </c>
      <c r="M260" s="29"/>
      <c r="N260" s="46"/>
      <c r="O260" s="61">
        <f>O261</f>
        <v>27000</v>
      </c>
      <c r="P260" s="52"/>
      <c r="Q260" s="50"/>
      <c r="R260" s="47"/>
      <c r="S260" s="155">
        <f t="shared" si="17"/>
        <v>0</v>
      </c>
    </row>
    <row r="261" spans="1:19" ht="25.5" hidden="1" outlineLevel="3">
      <c r="A261" s="31" t="s">
        <v>44</v>
      </c>
      <c r="B261" s="27" t="s">
        <v>77</v>
      </c>
      <c r="C261" s="27" t="s">
        <v>132</v>
      </c>
      <c r="D261" s="27" t="s">
        <v>74</v>
      </c>
      <c r="E261" s="27" t="s">
        <v>183</v>
      </c>
      <c r="F261" s="27" t="s">
        <v>79</v>
      </c>
      <c r="G261" s="27" t="s">
        <v>173</v>
      </c>
      <c r="H261" s="27" t="s">
        <v>167</v>
      </c>
      <c r="I261" s="28"/>
      <c r="J261" s="28"/>
      <c r="K261" s="28"/>
      <c r="L261" s="29">
        <v>27000</v>
      </c>
      <c r="M261" s="29"/>
      <c r="N261" s="46"/>
      <c r="O261" s="61">
        <f>L261+K261+J261+I261</f>
        <v>27000</v>
      </c>
      <c r="P261" s="52"/>
      <c r="Q261" s="50"/>
      <c r="R261" s="47"/>
      <c r="S261" s="155">
        <f t="shared" si="17"/>
        <v>0</v>
      </c>
    </row>
    <row r="262" spans="1:19" ht="25.5" outlineLevel="3">
      <c r="A262" s="7" t="s">
        <v>124</v>
      </c>
      <c r="B262" s="27" t="s">
        <v>77</v>
      </c>
      <c r="C262" s="27" t="s">
        <v>77</v>
      </c>
      <c r="D262" s="27" t="s">
        <v>74</v>
      </c>
      <c r="E262" s="27" t="s">
        <v>183</v>
      </c>
      <c r="F262" s="27" t="s">
        <v>79</v>
      </c>
      <c r="G262" s="27" t="s">
        <v>125</v>
      </c>
      <c r="H262" s="27"/>
      <c r="I262" s="61">
        <f>I263</f>
        <v>395160</v>
      </c>
      <c r="J262" s="28"/>
      <c r="K262" s="28"/>
      <c r="L262" s="29">
        <f aca="true" t="shared" si="20" ref="L262:R263">L263</f>
        <v>0</v>
      </c>
      <c r="M262" s="29"/>
      <c r="N262" s="46"/>
      <c r="O262" s="61">
        <f t="shared" si="20"/>
        <v>395160</v>
      </c>
      <c r="P262" s="52"/>
      <c r="Q262" s="50">
        <f t="shared" si="20"/>
        <v>491000</v>
      </c>
      <c r="R262" s="47">
        <f t="shared" si="20"/>
        <v>494000</v>
      </c>
      <c r="S262" s="158">
        <f t="shared" si="17"/>
        <v>0</v>
      </c>
    </row>
    <row r="263" spans="1:19" ht="51" outlineLevel="5">
      <c r="A263" s="7" t="s">
        <v>222</v>
      </c>
      <c r="B263" s="27" t="s">
        <v>77</v>
      </c>
      <c r="C263" s="27" t="s">
        <v>77</v>
      </c>
      <c r="D263" s="27" t="s">
        <v>74</v>
      </c>
      <c r="E263" s="27" t="s">
        <v>183</v>
      </c>
      <c r="F263" s="27" t="s">
        <v>79</v>
      </c>
      <c r="G263" s="27" t="s">
        <v>223</v>
      </c>
      <c r="H263" s="27"/>
      <c r="I263" s="61">
        <f>I264</f>
        <v>395160</v>
      </c>
      <c r="J263" s="28"/>
      <c r="K263" s="28"/>
      <c r="L263" s="29">
        <f t="shared" si="20"/>
        <v>0</v>
      </c>
      <c r="M263" s="29"/>
      <c r="N263" s="46"/>
      <c r="O263" s="61">
        <f t="shared" si="20"/>
        <v>395160</v>
      </c>
      <c r="P263" s="52"/>
      <c r="Q263" s="50">
        <f t="shared" si="20"/>
        <v>491000</v>
      </c>
      <c r="R263" s="47">
        <f t="shared" si="20"/>
        <v>494000</v>
      </c>
      <c r="S263" s="158">
        <f t="shared" si="17"/>
        <v>0</v>
      </c>
    </row>
    <row r="264" spans="1:19" ht="25.5" outlineLevel="5">
      <c r="A264" s="31" t="s">
        <v>43</v>
      </c>
      <c r="B264" s="27" t="s">
        <v>77</v>
      </c>
      <c r="C264" s="27" t="s">
        <v>77</v>
      </c>
      <c r="D264" s="27" t="s">
        <v>74</v>
      </c>
      <c r="E264" s="27" t="s">
        <v>183</v>
      </c>
      <c r="F264" s="27" t="s">
        <v>79</v>
      </c>
      <c r="G264" s="27" t="s">
        <v>223</v>
      </c>
      <c r="H264" s="27" t="s">
        <v>17</v>
      </c>
      <c r="I264" s="28">
        <f>I265</f>
        <v>395160</v>
      </c>
      <c r="J264" s="28"/>
      <c r="K264" s="28"/>
      <c r="L264" s="29">
        <f>L265+L266</f>
        <v>0</v>
      </c>
      <c r="M264" s="29"/>
      <c r="N264" s="46"/>
      <c r="O264" s="61">
        <f>O265+O266</f>
        <v>395160</v>
      </c>
      <c r="P264" s="52"/>
      <c r="Q264" s="50">
        <f>Q265+Q266</f>
        <v>491000</v>
      </c>
      <c r="R264" s="47">
        <f>R265+R266</f>
        <v>494000</v>
      </c>
      <c r="S264" s="158">
        <f t="shared" si="17"/>
        <v>0</v>
      </c>
    </row>
    <row r="265" spans="1:19" ht="25.5" outlineLevel="5">
      <c r="A265" s="31" t="s">
        <v>44</v>
      </c>
      <c r="B265" s="27" t="s">
        <v>77</v>
      </c>
      <c r="C265" s="27" t="s">
        <v>77</v>
      </c>
      <c r="D265" s="27" t="s">
        <v>74</v>
      </c>
      <c r="E265" s="27" t="s">
        <v>183</v>
      </c>
      <c r="F265" s="27" t="s">
        <v>79</v>
      </c>
      <c r="G265" s="27" t="s">
        <v>223</v>
      </c>
      <c r="H265" s="27" t="s">
        <v>167</v>
      </c>
      <c r="I265" s="28">
        <f>I266</f>
        <v>395160</v>
      </c>
      <c r="J265" s="28"/>
      <c r="K265" s="28"/>
      <c r="L265" s="29">
        <v>395160</v>
      </c>
      <c r="M265" s="29"/>
      <c r="N265" s="46"/>
      <c r="O265" s="61">
        <v>395160</v>
      </c>
      <c r="P265" s="52"/>
      <c r="Q265" s="50">
        <v>491000</v>
      </c>
      <c r="R265" s="47">
        <v>494000</v>
      </c>
      <c r="S265" s="158">
        <f t="shared" si="17"/>
        <v>0</v>
      </c>
    </row>
    <row r="266" spans="1:19" ht="25.5" outlineLevel="6">
      <c r="A266" s="7" t="s">
        <v>88</v>
      </c>
      <c r="B266" s="27" t="s">
        <v>77</v>
      </c>
      <c r="C266" s="27" t="s">
        <v>77</v>
      </c>
      <c r="D266" s="27" t="s">
        <v>74</v>
      </c>
      <c r="E266" s="27" t="s">
        <v>183</v>
      </c>
      <c r="F266" s="27" t="s">
        <v>79</v>
      </c>
      <c r="G266" s="27" t="s">
        <v>223</v>
      </c>
      <c r="H266" s="27" t="s">
        <v>89</v>
      </c>
      <c r="I266" s="28">
        <v>395160</v>
      </c>
      <c r="J266" s="28"/>
      <c r="K266" s="28"/>
      <c r="L266" s="29">
        <v>-395160</v>
      </c>
      <c r="M266" s="29"/>
      <c r="N266" s="46"/>
      <c r="O266" s="104">
        <f>L266+K266+J266+I266</f>
        <v>0</v>
      </c>
      <c r="P266" s="52"/>
      <c r="Q266" s="50">
        <v>0</v>
      </c>
      <c r="R266" s="47">
        <v>0</v>
      </c>
      <c r="S266" s="155"/>
    </row>
    <row r="267" spans="1:19" ht="15" outlineLevel="1">
      <c r="A267" s="7" t="s">
        <v>224</v>
      </c>
      <c r="B267" s="27" t="s">
        <v>77</v>
      </c>
      <c r="C267" s="27" t="s">
        <v>77</v>
      </c>
      <c r="D267" s="27" t="s">
        <v>74</v>
      </c>
      <c r="E267" s="27" t="s">
        <v>109</v>
      </c>
      <c r="F267" s="27"/>
      <c r="G267" s="27"/>
      <c r="H267" s="27"/>
      <c r="I267" s="61">
        <f aca="true" t="shared" si="21" ref="I267:I272">I268</f>
        <v>338660</v>
      </c>
      <c r="J267" s="28"/>
      <c r="K267" s="28"/>
      <c r="L267" s="29">
        <f aca="true" t="shared" si="22" ref="L267:R270">L268</f>
        <v>0</v>
      </c>
      <c r="M267" s="29"/>
      <c r="N267" s="46"/>
      <c r="O267" s="61">
        <f t="shared" si="22"/>
        <v>338660</v>
      </c>
      <c r="P267" s="52"/>
      <c r="Q267" s="50">
        <f t="shared" si="22"/>
        <v>864990</v>
      </c>
      <c r="R267" s="47">
        <f t="shared" si="22"/>
        <v>853530</v>
      </c>
      <c r="S267" s="158">
        <f aca="true" t="shared" si="23" ref="S267:S327">P267/O267*100</f>
        <v>0</v>
      </c>
    </row>
    <row r="268" spans="1:19" ht="25.5" outlineLevel="2">
      <c r="A268" s="7" t="s">
        <v>225</v>
      </c>
      <c r="B268" s="27" t="s">
        <v>77</v>
      </c>
      <c r="C268" s="27" t="s">
        <v>77</v>
      </c>
      <c r="D268" s="27" t="s">
        <v>74</v>
      </c>
      <c r="E268" s="27" t="s">
        <v>109</v>
      </c>
      <c r="F268" s="27" t="s">
        <v>183</v>
      </c>
      <c r="G268" s="27"/>
      <c r="H268" s="27"/>
      <c r="I268" s="61">
        <f t="shared" si="21"/>
        <v>338660</v>
      </c>
      <c r="J268" s="28"/>
      <c r="K268" s="28"/>
      <c r="L268" s="29">
        <f t="shared" si="22"/>
        <v>0</v>
      </c>
      <c r="M268" s="29"/>
      <c r="N268" s="46"/>
      <c r="O268" s="61">
        <f t="shared" si="22"/>
        <v>338660</v>
      </c>
      <c r="P268" s="52"/>
      <c r="Q268" s="50">
        <f t="shared" si="22"/>
        <v>864990</v>
      </c>
      <c r="R268" s="47">
        <f t="shared" si="22"/>
        <v>853530</v>
      </c>
      <c r="S268" s="158">
        <f t="shared" si="23"/>
        <v>0</v>
      </c>
    </row>
    <row r="269" spans="1:19" ht="25.5" outlineLevel="3">
      <c r="A269" s="7" t="s">
        <v>124</v>
      </c>
      <c r="B269" s="27" t="s">
        <v>77</v>
      </c>
      <c r="C269" s="27" t="s">
        <v>77</v>
      </c>
      <c r="D269" s="27" t="s">
        <v>74</v>
      </c>
      <c r="E269" s="27" t="s">
        <v>109</v>
      </c>
      <c r="F269" s="27" t="s">
        <v>183</v>
      </c>
      <c r="G269" s="27" t="s">
        <v>125</v>
      </c>
      <c r="H269" s="27"/>
      <c r="I269" s="61">
        <f t="shared" si="21"/>
        <v>338660</v>
      </c>
      <c r="J269" s="28"/>
      <c r="K269" s="28"/>
      <c r="L269" s="29">
        <f t="shared" si="22"/>
        <v>0</v>
      </c>
      <c r="M269" s="29"/>
      <c r="N269" s="46"/>
      <c r="O269" s="61">
        <f t="shared" si="22"/>
        <v>338660</v>
      </c>
      <c r="P269" s="52"/>
      <c r="Q269" s="50">
        <f t="shared" si="22"/>
        <v>864990</v>
      </c>
      <c r="R269" s="47">
        <f t="shared" si="22"/>
        <v>853530</v>
      </c>
      <c r="S269" s="158">
        <f t="shared" si="23"/>
        <v>0</v>
      </c>
    </row>
    <row r="270" spans="1:19" ht="51" outlineLevel="5">
      <c r="A270" s="7" t="s">
        <v>222</v>
      </c>
      <c r="B270" s="27" t="s">
        <v>77</v>
      </c>
      <c r="C270" s="27" t="s">
        <v>77</v>
      </c>
      <c r="D270" s="27" t="s">
        <v>74</v>
      </c>
      <c r="E270" s="27" t="s">
        <v>109</v>
      </c>
      <c r="F270" s="27" t="s">
        <v>183</v>
      </c>
      <c r="G270" s="27" t="s">
        <v>223</v>
      </c>
      <c r="H270" s="27"/>
      <c r="I270" s="61">
        <f t="shared" si="21"/>
        <v>338660</v>
      </c>
      <c r="J270" s="28"/>
      <c r="K270" s="28"/>
      <c r="L270" s="29">
        <f t="shared" si="22"/>
        <v>0</v>
      </c>
      <c r="M270" s="29"/>
      <c r="N270" s="46"/>
      <c r="O270" s="61">
        <f t="shared" si="22"/>
        <v>338660</v>
      </c>
      <c r="P270" s="52"/>
      <c r="Q270" s="50">
        <f t="shared" si="22"/>
        <v>864990</v>
      </c>
      <c r="R270" s="47">
        <f t="shared" si="22"/>
        <v>853530</v>
      </c>
      <c r="S270" s="158">
        <f t="shared" si="23"/>
        <v>0</v>
      </c>
    </row>
    <row r="271" spans="1:19" ht="25.5" outlineLevel="5">
      <c r="A271" s="31" t="s">
        <v>43</v>
      </c>
      <c r="B271" s="27" t="s">
        <v>77</v>
      </c>
      <c r="C271" s="27" t="s">
        <v>77</v>
      </c>
      <c r="D271" s="27" t="s">
        <v>74</v>
      </c>
      <c r="E271" s="27" t="s">
        <v>109</v>
      </c>
      <c r="F271" s="27" t="s">
        <v>183</v>
      </c>
      <c r="G271" s="27" t="s">
        <v>223</v>
      </c>
      <c r="H271" s="27" t="s">
        <v>17</v>
      </c>
      <c r="I271" s="28">
        <f t="shared" si="21"/>
        <v>338660</v>
      </c>
      <c r="J271" s="28"/>
      <c r="K271" s="28"/>
      <c r="L271" s="29">
        <f>L272+L273</f>
        <v>0</v>
      </c>
      <c r="M271" s="29"/>
      <c r="N271" s="46"/>
      <c r="O271" s="61">
        <f>O272+O273</f>
        <v>338660</v>
      </c>
      <c r="P271" s="52"/>
      <c r="Q271" s="50">
        <f>Q272+Q273</f>
        <v>864990</v>
      </c>
      <c r="R271" s="47">
        <f>R272+R273</f>
        <v>853530</v>
      </c>
      <c r="S271" s="158">
        <f t="shared" si="23"/>
        <v>0</v>
      </c>
    </row>
    <row r="272" spans="1:19" ht="25.5" outlineLevel="5">
      <c r="A272" s="31" t="s">
        <v>44</v>
      </c>
      <c r="B272" s="27" t="s">
        <v>77</v>
      </c>
      <c r="C272" s="27" t="s">
        <v>77</v>
      </c>
      <c r="D272" s="27" t="s">
        <v>74</v>
      </c>
      <c r="E272" s="27" t="s">
        <v>109</v>
      </c>
      <c r="F272" s="27" t="s">
        <v>183</v>
      </c>
      <c r="G272" s="27" t="s">
        <v>223</v>
      </c>
      <c r="H272" s="27" t="s">
        <v>167</v>
      </c>
      <c r="I272" s="28">
        <f t="shared" si="21"/>
        <v>338660</v>
      </c>
      <c r="J272" s="28"/>
      <c r="K272" s="28"/>
      <c r="L272" s="29">
        <v>338660</v>
      </c>
      <c r="M272" s="29"/>
      <c r="N272" s="46"/>
      <c r="O272" s="61">
        <v>338660</v>
      </c>
      <c r="P272" s="52"/>
      <c r="Q272" s="50">
        <v>864990</v>
      </c>
      <c r="R272" s="47">
        <v>853530</v>
      </c>
      <c r="S272" s="158">
        <f t="shared" si="23"/>
        <v>0</v>
      </c>
    </row>
    <row r="273" spans="1:19" ht="25.5" outlineLevel="6">
      <c r="A273" s="7" t="s">
        <v>88</v>
      </c>
      <c r="B273" s="27" t="s">
        <v>77</v>
      </c>
      <c r="C273" s="27" t="s">
        <v>77</v>
      </c>
      <c r="D273" s="27" t="s">
        <v>74</v>
      </c>
      <c r="E273" s="27" t="s">
        <v>109</v>
      </c>
      <c r="F273" s="27" t="s">
        <v>183</v>
      </c>
      <c r="G273" s="27" t="s">
        <v>223</v>
      </c>
      <c r="H273" s="27" t="s">
        <v>89</v>
      </c>
      <c r="I273" s="28">
        <v>338660</v>
      </c>
      <c r="J273" s="28"/>
      <c r="K273" s="28"/>
      <c r="L273" s="29">
        <v>-338660</v>
      </c>
      <c r="M273" s="29"/>
      <c r="N273" s="46"/>
      <c r="O273" s="104">
        <f>L273+K273+J273+I273</f>
        <v>0</v>
      </c>
      <c r="P273" s="52"/>
      <c r="Q273" s="50">
        <v>0</v>
      </c>
      <c r="R273" s="47">
        <v>0</v>
      </c>
      <c r="S273" s="155"/>
    </row>
    <row r="274" spans="1:19" ht="15" outlineLevel="1">
      <c r="A274" s="7" t="s">
        <v>226</v>
      </c>
      <c r="B274" s="27" t="s">
        <v>77</v>
      </c>
      <c r="C274" s="27" t="s">
        <v>77</v>
      </c>
      <c r="D274" s="27" t="s">
        <v>74</v>
      </c>
      <c r="E274" s="27" t="s">
        <v>227</v>
      </c>
      <c r="F274" s="27"/>
      <c r="G274" s="27"/>
      <c r="H274" s="27"/>
      <c r="I274" s="61">
        <f>I275+I290+I306</f>
        <v>43744300</v>
      </c>
      <c r="J274" s="28"/>
      <c r="K274" s="28"/>
      <c r="L274" s="29">
        <f>L275+L290</f>
        <v>0</v>
      </c>
      <c r="M274" s="29"/>
      <c r="N274" s="46"/>
      <c r="O274" s="61">
        <f>O275+O290+O306</f>
        <v>22287863</v>
      </c>
      <c r="P274" s="61">
        <f>P275+P290+P306</f>
        <v>9681757.879999999</v>
      </c>
      <c r="Q274" s="52">
        <f>Q275+Q290+Q306</f>
        <v>15637100</v>
      </c>
      <c r="R274" s="46">
        <f>R275+R290+R306</f>
        <v>16435000</v>
      </c>
      <c r="S274" s="155">
        <f t="shared" si="23"/>
        <v>43.4395970578247</v>
      </c>
    </row>
    <row r="275" spans="1:19" ht="15" outlineLevel="2">
      <c r="A275" s="7" t="s">
        <v>228</v>
      </c>
      <c r="B275" s="27" t="s">
        <v>77</v>
      </c>
      <c r="C275" s="27" t="s">
        <v>77</v>
      </c>
      <c r="D275" s="27" t="s">
        <v>74</v>
      </c>
      <c r="E275" s="27" t="s">
        <v>227</v>
      </c>
      <c r="F275" s="27" t="s">
        <v>210</v>
      </c>
      <c r="G275" s="27"/>
      <c r="H275" s="27"/>
      <c r="I275" s="61">
        <f>I276</f>
        <v>43644300</v>
      </c>
      <c r="J275" s="28"/>
      <c r="K275" s="28"/>
      <c r="L275" s="29"/>
      <c r="M275" s="29"/>
      <c r="N275" s="46"/>
      <c r="O275" s="61">
        <f>O276</f>
        <v>21402863</v>
      </c>
      <c r="P275" s="61">
        <f>P276</f>
        <v>9657757.879999999</v>
      </c>
      <c r="Q275" s="50">
        <f aca="true" t="shared" si="24" ref="O275:R276">Q276</f>
        <v>15537100</v>
      </c>
      <c r="R275" s="47">
        <f t="shared" si="24"/>
        <v>16335000</v>
      </c>
      <c r="S275" s="155">
        <f t="shared" si="23"/>
        <v>45.12367284694575</v>
      </c>
    </row>
    <row r="276" spans="1:19" ht="25.5" outlineLevel="3">
      <c r="A276" s="7" t="s">
        <v>229</v>
      </c>
      <c r="B276" s="27" t="s">
        <v>77</v>
      </c>
      <c r="C276" s="27" t="s">
        <v>77</v>
      </c>
      <c r="D276" s="27" t="s">
        <v>74</v>
      </c>
      <c r="E276" s="27" t="s">
        <v>227</v>
      </c>
      <c r="F276" s="27" t="s">
        <v>210</v>
      </c>
      <c r="G276" s="27" t="s">
        <v>230</v>
      </c>
      <c r="H276" s="27"/>
      <c r="I276" s="61">
        <f>I277</f>
        <v>43644300</v>
      </c>
      <c r="J276" s="28"/>
      <c r="K276" s="28"/>
      <c r="L276" s="29"/>
      <c r="M276" s="29"/>
      <c r="N276" s="46"/>
      <c r="O276" s="61">
        <f t="shared" si="24"/>
        <v>21402863</v>
      </c>
      <c r="P276" s="61">
        <f t="shared" si="24"/>
        <v>9657757.879999999</v>
      </c>
      <c r="Q276" s="50">
        <f t="shared" si="24"/>
        <v>15537100</v>
      </c>
      <c r="R276" s="47">
        <f t="shared" si="24"/>
        <v>16335000</v>
      </c>
      <c r="S276" s="155">
        <f t="shared" si="23"/>
        <v>45.12367284694575</v>
      </c>
    </row>
    <row r="277" spans="1:19" ht="25.5" outlineLevel="4">
      <c r="A277" s="7" t="s">
        <v>231</v>
      </c>
      <c r="B277" s="27" t="s">
        <v>77</v>
      </c>
      <c r="C277" s="27" t="s">
        <v>77</v>
      </c>
      <c r="D277" s="27" t="s">
        <v>74</v>
      </c>
      <c r="E277" s="27" t="s">
        <v>227</v>
      </c>
      <c r="F277" s="27" t="s">
        <v>210</v>
      </c>
      <c r="G277" s="27" t="s">
        <v>232</v>
      </c>
      <c r="H277" s="27"/>
      <c r="I277" s="61">
        <f>I278+I281+I284+I287</f>
        <v>43644300</v>
      </c>
      <c r="J277" s="28"/>
      <c r="K277" s="28"/>
      <c r="L277" s="29"/>
      <c r="M277" s="29"/>
      <c r="N277" s="46"/>
      <c r="O277" s="61">
        <f>O278+O281+O284+O289</f>
        <v>21402863</v>
      </c>
      <c r="P277" s="61">
        <f>P278+P281+P284+P289</f>
        <v>9657757.879999999</v>
      </c>
      <c r="Q277" s="50">
        <f>Q278+Q281+Q284+Q289</f>
        <v>15537100</v>
      </c>
      <c r="R277" s="47">
        <f>R278+R281+R284+R289</f>
        <v>16335000</v>
      </c>
      <c r="S277" s="155">
        <f t="shared" si="23"/>
        <v>45.12367284694575</v>
      </c>
    </row>
    <row r="278" spans="1:19" ht="38.25" outlineLevel="5">
      <c r="A278" s="7" t="s">
        <v>233</v>
      </c>
      <c r="B278" s="27" t="s">
        <v>77</v>
      </c>
      <c r="C278" s="27" t="s">
        <v>77</v>
      </c>
      <c r="D278" s="27" t="s">
        <v>74</v>
      </c>
      <c r="E278" s="27" t="s">
        <v>227</v>
      </c>
      <c r="F278" s="27" t="s">
        <v>210</v>
      </c>
      <c r="G278" s="27" t="s">
        <v>234</v>
      </c>
      <c r="H278" s="27"/>
      <c r="I278" s="61">
        <f>I279</f>
        <v>15660400</v>
      </c>
      <c r="J278" s="28"/>
      <c r="K278" s="28"/>
      <c r="L278" s="29"/>
      <c r="M278" s="29"/>
      <c r="N278" s="46"/>
      <c r="O278" s="61">
        <f aca="true" t="shared" si="25" ref="O278:R279">O279</f>
        <v>3182280</v>
      </c>
      <c r="P278" s="61">
        <f t="shared" si="25"/>
        <v>3182280</v>
      </c>
      <c r="Q278" s="50">
        <f t="shared" si="25"/>
        <v>0</v>
      </c>
      <c r="R278" s="47">
        <f t="shared" si="25"/>
        <v>0</v>
      </c>
      <c r="S278" s="155">
        <f t="shared" si="23"/>
        <v>100</v>
      </c>
    </row>
    <row r="279" spans="1:19" ht="51" outlineLevel="5">
      <c r="A279" s="31" t="s">
        <v>47</v>
      </c>
      <c r="B279" s="27" t="s">
        <v>77</v>
      </c>
      <c r="C279" s="27" t="s">
        <v>77</v>
      </c>
      <c r="D279" s="27" t="s">
        <v>74</v>
      </c>
      <c r="E279" s="27" t="s">
        <v>227</v>
      </c>
      <c r="F279" s="27" t="s">
        <v>210</v>
      </c>
      <c r="G279" s="27" t="s">
        <v>234</v>
      </c>
      <c r="H279" s="27" t="s">
        <v>20</v>
      </c>
      <c r="I279" s="61">
        <f>I280</f>
        <v>15660400</v>
      </c>
      <c r="J279" s="28"/>
      <c r="K279" s="28"/>
      <c r="L279" s="29"/>
      <c r="M279" s="29"/>
      <c r="N279" s="46"/>
      <c r="O279" s="61">
        <f>O280</f>
        <v>3182280</v>
      </c>
      <c r="P279" s="61">
        <f>P280</f>
        <v>3182280</v>
      </c>
      <c r="Q279" s="50">
        <f t="shared" si="25"/>
        <v>0</v>
      </c>
      <c r="R279" s="47">
        <f t="shared" si="25"/>
        <v>0</v>
      </c>
      <c r="S279" s="155">
        <f t="shared" si="23"/>
        <v>100</v>
      </c>
    </row>
    <row r="280" spans="1:19" ht="63.75" outlineLevel="6">
      <c r="A280" s="7" t="s">
        <v>235</v>
      </c>
      <c r="B280" s="27" t="s">
        <v>77</v>
      </c>
      <c r="C280" s="27" t="s">
        <v>77</v>
      </c>
      <c r="D280" s="27" t="s">
        <v>74</v>
      </c>
      <c r="E280" s="27" t="s">
        <v>227</v>
      </c>
      <c r="F280" s="27" t="s">
        <v>210</v>
      </c>
      <c r="G280" s="27" t="s">
        <v>234</v>
      </c>
      <c r="H280" s="27" t="s">
        <v>236</v>
      </c>
      <c r="I280" s="28">
        <v>15660400</v>
      </c>
      <c r="J280" s="28"/>
      <c r="K280" s="28"/>
      <c r="L280" s="29"/>
      <c r="M280" s="29">
        <v>-12478120</v>
      </c>
      <c r="N280" s="46"/>
      <c r="O280" s="61">
        <f>L280+K280+J280+I280+M280+N280</f>
        <v>3182280</v>
      </c>
      <c r="P280" s="52">
        <v>3182280</v>
      </c>
      <c r="Q280" s="50">
        <v>0</v>
      </c>
      <c r="R280" s="47">
        <v>0</v>
      </c>
      <c r="S280" s="155">
        <f t="shared" si="23"/>
        <v>100</v>
      </c>
    </row>
    <row r="281" spans="1:19" ht="51" outlineLevel="5">
      <c r="A281" s="7" t="s">
        <v>237</v>
      </c>
      <c r="B281" s="27" t="s">
        <v>77</v>
      </c>
      <c r="C281" s="27" t="s">
        <v>77</v>
      </c>
      <c r="D281" s="27" t="s">
        <v>74</v>
      </c>
      <c r="E281" s="27" t="s">
        <v>227</v>
      </c>
      <c r="F281" s="27" t="s">
        <v>210</v>
      </c>
      <c r="G281" s="27" t="s">
        <v>238</v>
      </c>
      <c r="H281" s="27"/>
      <c r="I281" s="61">
        <f>I282</f>
        <v>11095800</v>
      </c>
      <c r="J281" s="28"/>
      <c r="K281" s="28"/>
      <c r="L281" s="29"/>
      <c r="M281" s="29"/>
      <c r="N281" s="46"/>
      <c r="O281" s="61">
        <f aca="true" t="shared" si="26" ref="O281:R282">O282</f>
        <v>11095800</v>
      </c>
      <c r="P281" s="61">
        <f t="shared" si="26"/>
        <v>1873196</v>
      </c>
      <c r="Q281" s="50">
        <f t="shared" si="26"/>
        <v>12149800</v>
      </c>
      <c r="R281" s="47">
        <f t="shared" si="26"/>
        <v>12783800</v>
      </c>
      <c r="S281" s="155">
        <f t="shared" si="23"/>
        <v>16.88202743380378</v>
      </c>
    </row>
    <row r="282" spans="1:19" ht="51" outlineLevel="5">
      <c r="A282" s="31" t="s">
        <v>47</v>
      </c>
      <c r="B282" s="27" t="s">
        <v>77</v>
      </c>
      <c r="C282" s="27" t="s">
        <v>77</v>
      </c>
      <c r="D282" s="27" t="s">
        <v>74</v>
      </c>
      <c r="E282" s="27" t="s">
        <v>227</v>
      </c>
      <c r="F282" s="27" t="s">
        <v>210</v>
      </c>
      <c r="G282" s="27" t="s">
        <v>238</v>
      </c>
      <c r="H282" s="27" t="s">
        <v>20</v>
      </c>
      <c r="I282" s="61">
        <f>I283</f>
        <v>11095800</v>
      </c>
      <c r="J282" s="28"/>
      <c r="K282" s="28"/>
      <c r="L282" s="29"/>
      <c r="M282" s="29"/>
      <c r="N282" s="46"/>
      <c r="O282" s="61">
        <f>O283</f>
        <v>11095800</v>
      </c>
      <c r="P282" s="61">
        <f>P283</f>
        <v>1873196</v>
      </c>
      <c r="Q282" s="50">
        <f t="shared" si="26"/>
        <v>12149800</v>
      </c>
      <c r="R282" s="47">
        <f t="shared" si="26"/>
        <v>12783800</v>
      </c>
      <c r="S282" s="155">
        <f t="shared" si="23"/>
        <v>16.88202743380378</v>
      </c>
    </row>
    <row r="283" spans="1:19" ht="63.75" outlineLevel="6">
      <c r="A283" s="7" t="s">
        <v>235</v>
      </c>
      <c r="B283" s="27" t="s">
        <v>77</v>
      </c>
      <c r="C283" s="27" t="s">
        <v>77</v>
      </c>
      <c r="D283" s="27" t="s">
        <v>74</v>
      </c>
      <c r="E283" s="27" t="s">
        <v>227</v>
      </c>
      <c r="F283" s="27" t="s">
        <v>210</v>
      </c>
      <c r="G283" s="27" t="s">
        <v>238</v>
      </c>
      <c r="H283" s="27" t="s">
        <v>236</v>
      </c>
      <c r="I283" s="28">
        <v>11095800</v>
      </c>
      <c r="J283" s="28"/>
      <c r="K283" s="28"/>
      <c r="L283" s="29"/>
      <c r="M283" s="29"/>
      <c r="N283" s="46"/>
      <c r="O283" s="61">
        <f>L283+K283+J283+I283+M283+N283</f>
        <v>11095800</v>
      </c>
      <c r="P283" s="144">
        <v>1873196</v>
      </c>
      <c r="Q283" s="50">
        <v>12149800</v>
      </c>
      <c r="R283" s="47">
        <v>12783800</v>
      </c>
      <c r="S283" s="155">
        <f t="shared" si="23"/>
        <v>16.88202743380378</v>
      </c>
    </row>
    <row r="284" spans="1:19" ht="38.25" outlineLevel="5">
      <c r="A284" s="7" t="s">
        <v>239</v>
      </c>
      <c r="B284" s="27" t="s">
        <v>77</v>
      </c>
      <c r="C284" s="27" t="s">
        <v>77</v>
      </c>
      <c r="D284" s="27" t="s">
        <v>74</v>
      </c>
      <c r="E284" s="27" t="s">
        <v>227</v>
      </c>
      <c r="F284" s="27" t="s">
        <v>210</v>
      </c>
      <c r="G284" s="27" t="s">
        <v>240</v>
      </c>
      <c r="H284" s="27"/>
      <c r="I284" s="61">
        <f>I285</f>
        <v>3127800</v>
      </c>
      <c r="J284" s="28"/>
      <c r="K284" s="28"/>
      <c r="L284" s="29"/>
      <c r="M284" s="29"/>
      <c r="N284" s="46"/>
      <c r="O284" s="61">
        <f>O285</f>
        <v>4350590</v>
      </c>
      <c r="P284" s="61">
        <f>P285</f>
        <v>1828088.88</v>
      </c>
      <c r="Q284" s="50">
        <v>3387300</v>
      </c>
      <c r="R284" s="47">
        <v>3551200</v>
      </c>
      <c r="S284" s="155">
        <f t="shared" si="23"/>
        <v>42.019332550297776</v>
      </c>
    </row>
    <row r="285" spans="1:19" ht="51" outlineLevel="5">
      <c r="A285" s="31" t="s">
        <v>47</v>
      </c>
      <c r="B285" s="27" t="s">
        <v>77</v>
      </c>
      <c r="C285" s="27" t="s">
        <v>77</v>
      </c>
      <c r="D285" s="27" t="s">
        <v>74</v>
      </c>
      <c r="E285" s="27" t="s">
        <v>227</v>
      </c>
      <c r="F285" s="27" t="s">
        <v>210</v>
      </c>
      <c r="G285" s="27" t="s">
        <v>240</v>
      </c>
      <c r="H285" s="27" t="s">
        <v>20</v>
      </c>
      <c r="I285" s="61">
        <f>I286</f>
        <v>3127800</v>
      </c>
      <c r="J285" s="28"/>
      <c r="K285" s="28"/>
      <c r="L285" s="29"/>
      <c r="M285" s="29"/>
      <c r="N285" s="46"/>
      <c r="O285" s="61">
        <f>O286</f>
        <v>4350590</v>
      </c>
      <c r="P285" s="61">
        <f>P286</f>
        <v>1828088.88</v>
      </c>
      <c r="Q285" s="50">
        <f>Q286</f>
        <v>3387300</v>
      </c>
      <c r="R285" s="47">
        <f>R286</f>
        <v>3551200</v>
      </c>
      <c r="S285" s="155">
        <f t="shared" si="23"/>
        <v>42.019332550297776</v>
      </c>
    </row>
    <row r="286" spans="1:19" ht="63.75" outlineLevel="6">
      <c r="A286" s="7" t="s">
        <v>235</v>
      </c>
      <c r="B286" s="27" t="s">
        <v>77</v>
      </c>
      <c r="C286" s="27" t="s">
        <v>77</v>
      </c>
      <c r="D286" s="27" t="s">
        <v>74</v>
      </c>
      <c r="E286" s="27" t="s">
        <v>227</v>
      </c>
      <c r="F286" s="27" t="s">
        <v>210</v>
      </c>
      <c r="G286" s="27" t="s">
        <v>240</v>
      </c>
      <c r="H286" s="27" t="s">
        <v>236</v>
      </c>
      <c r="I286" s="28">
        <v>3127800</v>
      </c>
      <c r="J286" s="28"/>
      <c r="K286" s="28">
        <v>1222790</v>
      </c>
      <c r="L286" s="29"/>
      <c r="M286" s="29"/>
      <c r="N286" s="46"/>
      <c r="O286" s="61">
        <f>L286+K286+J286+I286+M286+N286</f>
        <v>4350590</v>
      </c>
      <c r="P286" s="52">
        <v>1828088.88</v>
      </c>
      <c r="Q286" s="50">
        <v>3387300</v>
      </c>
      <c r="R286" s="47">
        <v>3551200</v>
      </c>
      <c r="S286" s="155">
        <f t="shared" si="23"/>
        <v>42.019332550297776</v>
      </c>
    </row>
    <row r="287" spans="1:19" ht="38.25" outlineLevel="5">
      <c r="A287" s="7" t="s">
        <v>241</v>
      </c>
      <c r="B287" s="27" t="s">
        <v>77</v>
      </c>
      <c r="C287" s="27" t="s">
        <v>77</v>
      </c>
      <c r="D287" s="27" t="s">
        <v>74</v>
      </c>
      <c r="E287" s="27" t="s">
        <v>227</v>
      </c>
      <c r="F287" s="27" t="s">
        <v>210</v>
      </c>
      <c r="G287" s="27" t="s">
        <v>242</v>
      </c>
      <c r="H287" s="27"/>
      <c r="I287" s="61">
        <v>13760300</v>
      </c>
      <c r="J287" s="28"/>
      <c r="K287" s="28"/>
      <c r="L287" s="29"/>
      <c r="M287" s="29"/>
      <c r="N287" s="46"/>
      <c r="O287" s="61">
        <v>13760300</v>
      </c>
      <c r="P287" s="61">
        <v>13760300</v>
      </c>
      <c r="Q287" s="50">
        <v>13770600</v>
      </c>
      <c r="R287" s="47">
        <v>13797800</v>
      </c>
      <c r="S287" s="155">
        <f t="shared" si="23"/>
        <v>100</v>
      </c>
    </row>
    <row r="288" spans="1:19" ht="51" outlineLevel="5">
      <c r="A288" s="31" t="s">
        <v>47</v>
      </c>
      <c r="B288" s="27" t="s">
        <v>77</v>
      </c>
      <c r="C288" s="27" t="s">
        <v>77</v>
      </c>
      <c r="D288" s="27" t="s">
        <v>74</v>
      </c>
      <c r="E288" s="27" t="s">
        <v>227</v>
      </c>
      <c r="F288" s="27" t="s">
        <v>210</v>
      </c>
      <c r="G288" s="27" t="s">
        <v>242</v>
      </c>
      <c r="H288" s="27" t="s">
        <v>20</v>
      </c>
      <c r="I288" s="61">
        <f>I289</f>
        <v>13760300</v>
      </c>
      <c r="J288" s="28"/>
      <c r="K288" s="28"/>
      <c r="L288" s="29"/>
      <c r="M288" s="29"/>
      <c r="N288" s="46"/>
      <c r="O288" s="61">
        <f>O289</f>
        <v>2774193</v>
      </c>
      <c r="P288" s="61">
        <f>P289</f>
        <v>2774193</v>
      </c>
      <c r="Q288" s="50">
        <f>Q289</f>
        <v>0</v>
      </c>
      <c r="R288" s="47">
        <f>R289</f>
        <v>0</v>
      </c>
      <c r="S288" s="155">
        <f t="shared" si="23"/>
        <v>100</v>
      </c>
    </row>
    <row r="289" spans="1:19" ht="63.75" outlineLevel="6">
      <c r="A289" s="7" t="s">
        <v>235</v>
      </c>
      <c r="B289" s="27" t="s">
        <v>77</v>
      </c>
      <c r="C289" s="27" t="s">
        <v>77</v>
      </c>
      <c r="D289" s="27" t="s">
        <v>74</v>
      </c>
      <c r="E289" s="27" t="s">
        <v>227</v>
      </c>
      <c r="F289" s="27" t="s">
        <v>210</v>
      </c>
      <c r="G289" s="27" t="s">
        <v>242</v>
      </c>
      <c r="H289" s="27" t="s">
        <v>236</v>
      </c>
      <c r="I289" s="28">
        <v>13760300</v>
      </c>
      <c r="J289" s="28"/>
      <c r="K289" s="28"/>
      <c r="L289" s="29"/>
      <c r="M289" s="29">
        <v>-10986107</v>
      </c>
      <c r="N289" s="46"/>
      <c r="O289" s="61">
        <f>L289+K289+J289+I289+M289+N289</f>
        <v>2774193</v>
      </c>
      <c r="P289" s="52">
        <v>2774193</v>
      </c>
      <c r="Q289" s="50">
        <v>0</v>
      </c>
      <c r="R289" s="47">
        <v>0</v>
      </c>
      <c r="S289" s="155">
        <f t="shared" si="23"/>
        <v>100</v>
      </c>
    </row>
    <row r="290" spans="1:19" ht="25.5" outlineLevel="2">
      <c r="A290" s="7" t="s">
        <v>243</v>
      </c>
      <c r="B290" s="27" t="s">
        <v>77</v>
      </c>
      <c r="C290" s="27" t="s">
        <v>77</v>
      </c>
      <c r="D290" s="27" t="s">
        <v>74</v>
      </c>
      <c r="E290" s="27" t="s">
        <v>227</v>
      </c>
      <c r="F290" s="27" t="s">
        <v>227</v>
      </c>
      <c r="G290" s="27"/>
      <c r="H290" s="27"/>
      <c r="I290" s="61">
        <f>I291</f>
        <v>100000</v>
      </c>
      <c r="J290" s="28"/>
      <c r="K290" s="28"/>
      <c r="L290" s="29">
        <f>L291</f>
        <v>0</v>
      </c>
      <c r="M290" s="29"/>
      <c r="N290" s="46"/>
      <c r="O290" s="61">
        <f aca="true" t="shared" si="27" ref="O290:P292">O291</f>
        <v>100000</v>
      </c>
      <c r="P290" s="61">
        <f t="shared" si="27"/>
        <v>24000</v>
      </c>
      <c r="Q290" s="50">
        <f aca="true" t="shared" si="28" ref="Q290:R292">Q291</f>
        <v>100000</v>
      </c>
      <c r="R290" s="47">
        <f t="shared" si="28"/>
        <v>100000</v>
      </c>
      <c r="S290" s="155">
        <f t="shared" si="23"/>
        <v>24</v>
      </c>
    </row>
    <row r="291" spans="1:19" ht="25.5" outlineLevel="3">
      <c r="A291" s="7" t="s">
        <v>244</v>
      </c>
      <c r="B291" s="27" t="s">
        <v>77</v>
      </c>
      <c r="C291" s="27" t="s">
        <v>77</v>
      </c>
      <c r="D291" s="27" t="s">
        <v>74</v>
      </c>
      <c r="E291" s="27" t="s">
        <v>227</v>
      </c>
      <c r="F291" s="27" t="s">
        <v>227</v>
      </c>
      <c r="G291" s="27" t="s">
        <v>245</v>
      </c>
      <c r="H291" s="27"/>
      <c r="I291" s="61">
        <f>I292</f>
        <v>100000</v>
      </c>
      <c r="J291" s="28"/>
      <c r="K291" s="28"/>
      <c r="L291" s="29">
        <f>L292</f>
        <v>0</v>
      </c>
      <c r="M291" s="29"/>
      <c r="N291" s="46"/>
      <c r="O291" s="61">
        <f t="shared" si="27"/>
        <v>100000</v>
      </c>
      <c r="P291" s="61">
        <f t="shared" si="27"/>
        <v>24000</v>
      </c>
      <c r="Q291" s="50">
        <f t="shared" si="28"/>
        <v>100000</v>
      </c>
      <c r="R291" s="47">
        <f t="shared" si="28"/>
        <v>100000</v>
      </c>
      <c r="S291" s="155">
        <f t="shared" si="23"/>
        <v>24</v>
      </c>
    </row>
    <row r="292" spans="1:19" ht="25.5" outlineLevel="4">
      <c r="A292" s="7" t="s">
        <v>246</v>
      </c>
      <c r="B292" s="27" t="s">
        <v>77</v>
      </c>
      <c r="C292" s="27" t="s">
        <v>77</v>
      </c>
      <c r="D292" s="27" t="s">
        <v>74</v>
      </c>
      <c r="E292" s="27" t="s">
        <v>227</v>
      </c>
      <c r="F292" s="27" t="s">
        <v>227</v>
      </c>
      <c r="G292" s="27" t="s">
        <v>247</v>
      </c>
      <c r="H292" s="27"/>
      <c r="I292" s="61">
        <f>I293</f>
        <v>100000</v>
      </c>
      <c r="J292" s="28"/>
      <c r="K292" s="28"/>
      <c r="L292" s="29">
        <f>L293</f>
        <v>0</v>
      </c>
      <c r="M292" s="29"/>
      <c r="N292" s="46"/>
      <c r="O292" s="61">
        <f t="shared" si="27"/>
        <v>100000</v>
      </c>
      <c r="P292" s="61">
        <f t="shared" si="27"/>
        <v>24000</v>
      </c>
      <c r="Q292" s="50">
        <f t="shared" si="28"/>
        <v>100000</v>
      </c>
      <c r="R292" s="47">
        <f t="shared" si="28"/>
        <v>100000</v>
      </c>
      <c r="S292" s="155">
        <f t="shared" si="23"/>
        <v>24</v>
      </c>
    </row>
    <row r="293" spans="1:19" ht="25.5" outlineLevel="4">
      <c r="A293" s="31" t="s">
        <v>43</v>
      </c>
      <c r="B293" s="27" t="s">
        <v>77</v>
      </c>
      <c r="C293" s="27" t="s">
        <v>77</v>
      </c>
      <c r="D293" s="27" t="s">
        <v>74</v>
      </c>
      <c r="E293" s="27" t="s">
        <v>227</v>
      </c>
      <c r="F293" s="27" t="s">
        <v>227</v>
      </c>
      <c r="G293" s="27" t="s">
        <v>247</v>
      </c>
      <c r="H293" s="27" t="s">
        <v>17</v>
      </c>
      <c r="I293" s="28">
        <f>I294</f>
        <v>100000</v>
      </c>
      <c r="J293" s="28"/>
      <c r="K293" s="28"/>
      <c r="L293" s="29">
        <f>L294+L295</f>
        <v>0</v>
      </c>
      <c r="M293" s="29"/>
      <c r="N293" s="46"/>
      <c r="O293" s="61">
        <f>O294+O295</f>
        <v>100000</v>
      </c>
      <c r="P293" s="61">
        <f>P294+P295</f>
        <v>24000</v>
      </c>
      <c r="Q293" s="50">
        <f>Q294+Q295</f>
        <v>100000</v>
      </c>
      <c r="R293" s="47">
        <f>R294+R295</f>
        <v>100000</v>
      </c>
      <c r="S293" s="155">
        <f t="shared" si="23"/>
        <v>24</v>
      </c>
    </row>
    <row r="294" spans="1:19" ht="25.5" outlineLevel="4">
      <c r="A294" s="31" t="s">
        <v>44</v>
      </c>
      <c r="B294" s="27" t="s">
        <v>77</v>
      </c>
      <c r="C294" s="27" t="s">
        <v>77</v>
      </c>
      <c r="D294" s="27" t="s">
        <v>74</v>
      </c>
      <c r="E294" s="27" t="s">
        <v>227</v>
      </c>
      <c r="F294" s="27" t="s">
        <v>227</v>
      </c>
      <c r="G294" s="27" t="s">
        <v>247</v>
      </c>
      <c r="H294" s="27" t="s">
        <v>167</v>
      </c>
      <c r="I294" s="28">
        <f>I295</f>
        <v>100000</v>
      </c>
      <c r="J294" s="28"/>
      <c r="K294" s="28"/>
      <c r="L294" s="29">
        <v>100000</v>
      </c>
      <c r="M294" s="29"/>
      <c r="N294" s="46"/>
      <c r="O294" s="61">
        <v>100000</v>
      </c>
      <c r="P294" s="52">
        <v>24000</v>
      </c>
      <c r="Q294" s="50">
        <v>100000</v>
      </c>
      <c r="R294" s="47">
        <v>100000</v>
      </c>
      <c r="S294" s="155">
        <f t="shared" si="23"/>
        <v>24</v>
      </c>
    </row>
    <row r="295" spans="1:19" ht="25.5" outlineLevel="6">
      <c r="A295" s="7" t="s">
        <v>88</v>
      </c>
      <c r="B295" s="27" t="s">
        <v>77</v>
      </c>
      <c r="C295" s="27" t="s">
        <v>77</v>
      </c>
      <c r="D295" s="27" t="s">
        <v>74</v>
      </c>
      <c r="E295" s="27" t="s">
        <v>227</v>
      </c>
      <c r="F295" s="27" t="s">
        <v>227</v>
      </c>
      <c r="G295" s="27" t="s">
        <v>247</v>
      </c>
      <c r="H295" s="27" t="s">
        <v>89</v>
      </c>
      <c r="I295" s="28">
        <v>100000</v>
      </c>
      <c r="J295" s="28"/>
      <c r="K295" s="28"/>
      <c r="L295" s="29">
        <v>-100000</v>
      </c>
      <c r="M295" s="29"/>
      <c r="N295" s="46"/>
      <c r="O295" s="104">
        <f>L295+K295+J295+I295</f>
        <v>0</v>
      </c>
      <c r="P295" s="52"/>
      <c r="Q295" s="50">
        <v>0</v>
      </c>
      <c r="R295" s="47">
        <v>0</v>
      </c>
      <c r="S295" s="155"/>
    </row>
    <row r="296" spans="1:19" ht="25.5" hidden="1" outlineLevel="3">
      <c r="A296" s="7" t="s">
        <v>124</v>
      </c>
      <c r="B296" s="27"/>
      <c r="C296" s="27"/>
      <c r="D296" s="27" t="s">
        <v>74</v>
      </c>
      <c r="E296" s="27" t="s">
        <v>227</v>
      </c>
      <c r="F296" s="27" t="s">
        <v>227</v>
      </c>
      <c r="G296" s="27" t="s">
        <v>125</v>
      </c>
      <c r="H296" s="27"/>
      <c r="I296" s="28"/>
      <c r="J296" s="28"/>
      <c r="K296" s="28"/>
      <c r="L296" s="29">
        <f>L297</f>
        <v>0</v>
      </c>
      <c r="M296" s="29"/>
      <c r="N296" s="46"/>
      <c r="O296" s="61">
        <f aca="true" t="shared" si="29" ref="O296:R297">O297</f>
        <v>360500</v>
      </c>
      <c r="P296" s="52"/>
      <c r="Q296" s="50">
        <f t="shared" si="29"/>
        <v>360500</v>
      </c>
      <c r="R296" s="47">
        <f t="shared" si="29"/>
        <v>360500</v>
      </c>
      <c r="S296" s="155">
        <f t="shared" si="23"/>
        <v>0</v>
      </c>
    </row>
    <row r="297" spans="1:19" ht="38.25" hidden="1" outlineLevel="5">
      <c r="A297" s="7" t="s">
        <v>248</v>
      </c>
      <c r="B297" s="27" t="s">
        <v>77</v>
      </c>
      <c r="C297" s="27" t="s">
        <v>227</v>
      </c>
      <c r="D297" s="27" t="s">
        <v>74</v>
      </c>
      <c r="E297" s="27" t="s">
        <v>227</v>
      </c>
      <c r="F297" s="27" t="s">
        <v>227</v>
      </c>
      <c r="G297" s="27" t="s">
        <v>249</v>
      </c>
      <c r="H297" s="27"/>
      <c r="I297" s="28"/>
      <c r="J297" s="28"/>
      <c r="K297" s="28"/>
      <c r="L297" s="29">
        <f>L298</f>
        <v>0</v>
      </c>
      <c r="M297" s="29"/>
      <c r="N297" s="46"/>
      <c r="O297" s="61">
        <f t="shared" si="29"/>
        <v>360500</v>
      </c>
      <c r="P297" s="52"/>
      <c r="Q297" s="50">
        <f t="shared" si="29"/>
        <v>360500</v>
      </c>
      <c r="R297" s="47">
        <f t="shared" si="29"/>
        <v>360500</v>
      </c>
      <c r="S297" s="155">
        <f t="shared" si="23"/>
        <v>0</v>
      </c>
    </row>
    <row r="298" spans="1:19" ht="25.5" hidden="1" outlineLevel="5">
      <c r="A298" s="31" t="s">
        <v>43</v>
      </c>
      <c r="B298" s="27" t="s">
        <v>77</v>
      </c>
      <c r="C298" s="27" t="s">
        <v>227</v>
      </c>
      <c r="D298" s="27" t="s">
        <v>74</v>
      </c>
      <c r="E298" s="27" t="s">
        <v>227</v>
      </c>
      <c r="F298" s="27" t="s">
        <v>227</v>
      </c>
      <c r="G298" s="27" t="s">
        <v>249</v>
      </c>
      <c r="H298" s="27" t="s">
        <v>17</v>
      </c>
      <c r="I298" s="28"/>
      <c r="J298" s="28"/>
      <c r="K298" s="28"/>
      <c r="L298" s="29">
        <f>L299+L300</f>
        <v>0</v>
      </c>
      <c r="M298" s="29"/>
      <c r="N298" s="46"/>
      <c r="O298" s="61">
        <f>O299+O300</f>
        <v>360500</v>
      </c>
      <c r="P298" s="52"/>
      <c r="Q298" s="50">
        <f>Q299+Q300</f>
        <v>360500</v>
      </c>
      <c r="R298" s="47">
        <f>R299+R300</f>
        <v>360500</v>
      </c>
      <c r="S298" s="155">
        <f t="shared" si="23"/>
        <v>0</v>
      </c>
    </row>
    <row r="299" spans="1:19" ht="25.5" hidden="1" outlineLevel="5">
      <c r="A299" s="31" t="s">
        <v>44</v>
      </c>
      <c r="B299" s="27" t="s">
        <v>77</v>
      </c>
      <c r="C299" s="27" t="s">
        <v>227</v>
      </c>
      <c r="D299" s="27" t="s">
        <v>74</v>
      </c>
      <c r="E299" s="27" t="s">
        <v>227</v>
      </c>
      <c r="F299" s="27" t="s">
        <v>227</v>
      </c>
      <c r="G299" s="27" t="s">
        <v>249</v>
      </c>
      <c r="H299" s="27" t="s">
        <v>167</v>
      </c>
      <c r="I299" s="28"/>
      <c r="J299" s="28"/>
      <c r="K299" s="28"/>
      <c r="L299" s="29">
        <v>360500</v>
      </c>
      <c r="M299" s="29"/>
      <c r="N299" s="46"/>
      <c r="O299" s="61">
        <f>L299+K299+J299+I299</f>
        <v>360500</v>
      </c>
      <c r="P299" s="52"/>
      <c r="Q299" s="50">
        <v>360500</v>
      </c>
      <c r="R299" s="47">
        <v>360500</v>
      </c>
      <c r="S299" s="155">
        <f t="shared" si="23"/>
        <v>0</v>
      </c>
    </row>
    <row r="300" spans="1:19" ht="25.5" hidden="1" outlineLevel="6">
      <c r="A300" s="7" t="s">
        <v>88</v>
      </c>
      <c r="B300" s="27" t="s">
        <v>77</v>
      </c>
      <c r="C300" s="27" t="s">
        <v>227</v>
      </c>
      <c r="D300" s="27" t="s">
        <v>74</v>
      </c>
      <c r="E300" s="27" t="s">
        <v>227</v>
      </c>
      <c r="F300" s="27" t="s">
        <v>227</v>
      </c>
      <c r="G300" s="27" t="s">
        <v>249</v>
      </c>
      <c r="H300" s="27" t="s">
        <v>89</v>
      </c>
      <c r="I300" s="28">
        <v>360500</v>
      </c>
      <c r="J300" s="28"/>
      <c r="K300" s="28"/>
      <c r="L300" s="29">
        <v>-360500</v>
      </c>
      <c r="M300" s="29"/>
      <c r="N300" s="46"/>
      <c r="O300" s="61">
        <f>L300+K300+J300+I300</f>
        <v>0</v>
      </c>
      <c r="P300" s="52"/>
      <c r="Q300" s="50">
        <v>0</v>
      </c>
      <c r="R300" s="47">
        <v>0</v>
      </c>
      <c r="S300" s="155" t="e">
        <f t="shared" si="23"/>
        <v>#DIV/0!</v>
      </c>
    </row>
    <row r="301" spans="1:19" ht="25.5" outlineLevel="2" collapsed="1">
      <c r="A301" s="7" t="s">
        <v>250</v>
      </c>
      <c r="B301" s="126"/>
      <c r="C301" s="126"/>
      <c r="D301" s="27" t="s">
        <v>74</v>
      </c>
      <c r="E301" s="27" t="s">
        <v>227</v>
      </c>
      <c r="F301" s="27" t="s">
        <v>132</v>
      </c>
      <c r="G301" s="27"/>
      <c r="H301" s="27"/>
      <c r="I301" s="61">
        <f>I302</f>
        <v>211938</v>
      </c>
      <c r="J301" s="28"/>
      <c r="K301" s="28"/>
      <c r="L301" s="29"/>
      <c r="M301" s="29"/>
      <c r="N301" s="46"/>
      <c r="O301" s="61">
        <f aca="true" t="shared" si="30" ref="O301:R304">O302</f>
        <v>211938</v>
      </c>
      <c r="P301" s="52"/>
      <c r="Q301" s="50">
        <f t="shared" si="30"/>
        <v>0</v>
      </c>
      <c r="R301" s="47">
        <f t="shared" si="30"/>
        <v>0</v>
      </c>
      <c r="S301" s="158">
        <f t="shared" si="23"/>
        <v>0</v>
      </c>
    </row>
    <row r="302" spans="1:19" ht="25.5" outlineLevel="3">
      <c r="A302" s="7" t="s">
        <v>124</v>
      </c>
      <c r="B302" s="126"/>
      <c r="C302" s="126"/>
      <c r="D302" s="27" t="s">
        <v>74</v>
      </c>
      <c r="E302" s="27" t="s">
        <v>227</v>
      </c>
      <c r="F302" s="27" t="s">
        <v>132</v>
      </c>
      <c r="G302" s="27" t="s">
        <v>125</v>
      </c>
      <c r="H302" s="27"/>
      <c r="I302" s="61">
        <f>I303</f>
        <v>211938</v>
      </c>
      <c r="J302" s="28"/>
      <c r="K302" s="28"/>
      <c r="L302" s="29"/>
      <c r="M302" s="29"/>
      <c r="N302" s="46"/>
      <c r="O302" s="61">
        <f t="shared" si="30"/>
        <v>211938</v>
      </c>
      <c r="P302" s="52"/>
      <c r="Q302" s="50">
        <f t="shared" si="30"/>
        <v>0</v>
      </c>
      <c r="R302" s="47">
        <f t="shared" si="30"/>
        <v>0</v>
      </c>
      <c r="S302" s="158">
        <f t="shared" si="23"/>
        <v>0</v>
      </c>
    </row>
    <row r="303" spans="1:19" ht="76.5" outlineLevel="5">
      <c r="A303" s="7" t="s">
        <v>138</v>
      </c>
      <c r="B303" s="27" t="s">
        <v>77</v>
      </c>
      <c r="C303" s="27" t="s">
        <v>97</v>
      </c>
      <c r="D303" s="27" t="s">
        <v>74</v>
      </c>
      <c r="E303" s="27" t="s">
        <v>227</v>
      </c>
      <c r="F303" s="27" t="s">
        <v>132</v>
      </c>
      <c r="G303" s="27" t="s">
        <v>139</v>
      </c>
      <c r="H303" s="27"/>
      <c r="I303" s="61">
        <f>I304</f>
        <v>211938</v>
      </c>
      <c r="J303" s="28"/>
      <c r="K303" s="28"/>
      <c r="L303" s="29"/>
      <c r="M303" s="29"/>
      <c r="N303" s="46"/>
      <c r="O303" s="61">
        <f t="shared" si="30"/>
        <v>211938</v>
      </c>
      <c r="P303" s="52"/>
      <c r="Q303" s="50">
        <f t="shared" si="30"/>
        <v>0</v>
      </c>
      <c r="R303" s="47">
        <f t="shared" si="30"/>
        <v>0</v>
      </c>
      <c r="S303" s="158">
        <f t="shared" si="23"/>
        <v>0</v>
      </c>
    </row>
    <row r="304" spans="1:19" ht="51" outlineLevel="5">
      <c r="A304" s="31" t="s">
        <v>47</v>
      </c>
      <c r="B304" s="27" t="s">
        <v>77</v>
      </c>
      <c r="C304" s="27" t="s">
        <v>97</v>
      </c>
      <c r="D304" s="27" t="s">
        <v>74</v>
      </c>
      <c r="E304" s="27" t="s">
        <v>227</v>
      </c>
      <c r="F304" s="27" t="s">
        <v>132</v>
      </c>
      <c r="G304" s="27" t="s">
        <v>139</v>
      </c>
      <c r="H304" s="27" t="s">
        <v>20</v>
      </c>
      <c r="I304" s="61">
        <f>I305</f>
        <v>211938</v>
      </c>
      <c r="J304" s="28"/>
      <c r="K304" s="28"/>
      <c r="L304" s="29"/>
      <c r="M304" s="29"/>
      <c r="N304" s="46"/>
      <c r="O304" s="61">
        <f>O305</f>
        <v>211938</v>
      </c>
      <c r="P304" s="52"/>
      <c r="Q304" s="50">
        <f t="shared" si="30"/>
        <v>0</v>
      </c>
      <c r="R304" s="47">
        <f t="shared" si="30"/>
        <v>0</v>
      </c>
      <c r="S304" s="158">
        <f t="shared" si="23"/>
        <v>0</v>
      </c>
    </row>
    <row r="305" spans="1:19" ht="25.5" outlineLevel="6">
      <c r="A305" s="7" t="s">
        <v>251</v>
      </c>
      <c r="B305" s="27" t="s">
        <v>77</v>
      </c>
      <c r="C305" s="27" t="s">
        <v>97</v>
      </c>
      <c r="D305" s="27" t="s">
        <v>74</v>
      </c>
      <c r="E305" s="27" t="s">
        <v>227</v>
      </c>
      <c r="F305" s="27" t="s">
        <v>132</v>
      </c>
      <c r="G305" s="27" t="s">
        <v>139</v>
      </c>
      <c r="H305" s="27" t="s">
        <v>252</v>
      </c>
      <c r="I305" s="28">
        <v>211938</v>
      </c>
      <c r="J305" s="28"/>
      <c r="K305" s="28"/>
      <c r="L305" s="29"/>
      <c r="M305" s="29"/>
      <c r="N305" s="46"/>
      <c r="O305" s="61">
        <f>L305+K305+J305+I305</f>
        <v>211938</v>
      </c>
      <c r="P305" s="52"/>
      <c r="Q305" s="50">
        <v>0</v>
      </c>
      <c r="R305" s="47">
        <v>0</v>
      </c>
      <c r="S305" s="158">
        <f t="shared" si="23"/>
        <v>0</v>
      </c>
    </row>
    <row r="306" spans="1:19" ht="25.5" outlineLevel="6">
      <c r="A306" s="7" t="s">
        <v>250</v>
      </c>
      <c r="B306" s="27" t="s">
        <v>77</v>
      </c>
      <c r="C306" s="27" t="s">
        <v>77</v>
      </c>
      <c r="D306" s="27" t="s">
        <v>74</v>
      </c>
      <c r="E306" s="27" t="s">
        <v>227</v>
      </c>
      <c r="F306" s="27" t="s">
        <v>132</v>
      </c>
      <c r="G306" s="27"/>
      <c r="H306" s="27"/>
      <c r="I306" s="28"/>
      <c r="J306" s="28"/>
      <c r="K306" s="28"/>
      <c r="L306" s="29"/>
      <c r="M306" s="29"/>
      <c r="N306" s="46"/>
      <c r="O306" s="61">
        <f>O307</f>
        <v>785000</v>
      </c>
      <c r="P306" s="52"/>
      <c r="Q306" s="50"/>
      <c r="R306" s="47"/>
      <c r="S306" s="158">
        <f t="shared" si="23"/>
        <v>0</v>
      </c>
    </row>
    <row r="307" spans="1:19" ht="25.5" outlineLevel="6">
      <c r="A307" s="7" t="s">
        <v>124</v>
      </c>
      <c r="B307" s="27" t="s">
        <v>77</v>
      </c>
      <c r="C307" s="27" t="s">
        <v>77</v>
      </c>
      <c r="D307" s="27" t="s">
        <v>74</v>
      </c>
      <c r="E307" s="27" t="s">
        <v>227</v>
      </c>
      <c r="F307" s="27" t="s">
        <v>132</v>
      </c>
      <c r="G307" s="27" t="s">
        <v>125</v>
      </c>
      <c r="H307" s="27"/>
      <c r="I307" s="28"/>
      <c r="J307" s="28"/>
      <c r="K307" s="28"/>
      <c r="L307" s="29"/>
      <c r="M307" s="29"/>
      <c r="N307" s="46"/>
      <c r="O307" s="61">
        <f>O308</f>
        <v>785000</v>
      </c>
      <c r="P307" s="52"/>
      <c r="Q307" s="50"/>
      <c r="R307" s="47"/>
      <c r="S307" s="158">
        <f t="shared" si="23"/>
        <v>0</v>
      </c>
    </row>
    <row r="308" spans="1:19" ht="51" outlineLevel="6">
      <c r="A308" s="7" t="s">
        <v>270</v>
      </c>
      <c r="B308" s="27" t="s">
        <v>77</v>
      </c>
      <c r="C308" s="27" t="s">
        <v>77</v>
      </c>
      <c r="D308" s="27" t="s">
        <v>74</v>
      </c>
      <c r="E308" s="27" t="s">
        <v>227</v>
      </c>
      <c r="F308" s="27" t="s">
        <v>132</v>
      </c>
      <c r="G308" s="27" t="s">
        <v>271</v>
      </c>
      <c r="H308" s="27"/>
      <c r="I308" s="28"/>
      <c r="J308" s="28"/>
      <c r="K308" s="28"/>
      <c r="L308" s="29"/>
      <c r="M308" s="29"/>
      <c r="N308" s="46"/>
      <c r="O308" s="61">
        <f>O309</f>
        <v>785000</v>
      </c>
      <c r="P308" s="52"/>
      <c r="Q308" s="50"/>
      <c r="R308" s="47"/>
      <c r="S308" s="158">
        <f t="shared" si="23"/>
        <v>0</v>
      </c>
    </row>
    <row r="309" spans="1:19" ht="51" outlineLevel="6">
      <c r="A309" s="31" t="s">
        <v>47</v>
      </c>
      <c r="B309" s="27" t="s">
        <v>77</v>
      </c>
      <c r="C309" s="27" t="s">
        <v>77</v>
      </c>
      <c r="D309" s="27" t="s">
        <v>74</v>
      </c>
      <c r="E309" s="27" t="s">
        <v>227</v>
      </c>
      <c r="F309" s="27" t="s">
        <v>132</v>
      </c>
      <c r="G309" s="27" t="s">
        <v>271</v>
      </c>
      <c r="H309" s="27" t="s">
        <v>20</v>
      </c>
      <c r="I309" s="28"/>
      <c r="J309" s="28"/>
      <c r="K309" s="28"/>
      <c r="L309" s="29"/>
      <c r="M309" s="29"/>
      <c r="N309" s="46"/>
      <c r="O309" s="61">
        <f>O310</f>
        <v>785000</v>
      </c>
      <c r="P309" s="52"/>
      <c r="Q309" s="50"/>
      <c r="R309" s="47"/>
      <c r="S309" s="158">
        <f t="shared" si="23"/>
        <v>0</v>
      </c>
    </row>
    <row r="310" spans="1:19" ht="25.5" outlineLevel="6">
      <c r="A310" s="7" t="s">
        <v>251</v>
      </c>
      <c r="B310" s="27" t="s">
        <v>77</v>
      </c>
      <c r="C310" s="27" t="s">
        <v>77</v>
      </c>
      <c r="D310" s="27" t="s">
        <v>74</v>
      </c>
      <c r="E310" s="27" t="s">
        <v>227</v>
      </c>
      <c r="F310" s="27" t="s">
        <v>132</v>
      </c>
      <c r="G310" s="27" t="s">
        <v>271</v>
      </c>
      <c r="H310" s="27" t="s">
        <v>252</v>
      </c>
      <c r="I310" s="28"/>
      <c r="J310" s="28"/>
      <c r="K310" s="28"/>
      <c r="L310" s="29"/>
      <c r="M310" s="29">
        <v>785000</v>
      </c>
      <c r="N310" s="46"/>
      <c r="O310" s="61">
        <f>L310+K310+J310+I310+M310+N310</f>
        <v>785000</v>
      </c>
      <c r="P310" s="52"/>
      <c r="Q310" s="50"/>
      <c r="R310" s="47"/>
      <c r="S310" s="158">
        <f t="shared" si="23"/>
        <v>0</v>
      </c>
    </row>
    <row r="311" spans="1:19" ht="25.5" outlineLevel="1">
      <c r="A311" s="7" t="s">
        <v>253</v>
      </c>
      <c r="B311" s="27" t="s">
        <v>77</v>
      </c>
      <c r="C311" s="27" t="s">
        <v>77</v>
      </c>
      <c r="D311" s="27" t="s">
        <v>74</v>
      </c>
      <c r="E311" s="27" t="s">
        <v>150</v>
      </c>
      <c r="F311" s="27"/>
      <c r="G311" s="27"/>
      <c r="H311" s="27"/>
      <c r="I311" s="61">
        <f>I312+I332</f>
        <v>21157600</v>
      </c>
      <c r="J311" s="28"/>
      <c r="K311" s="28"/>
      <c r="L311" s="29">
        <f>L312+L332</f>
        <v>87890.3999999999</v>
      </c>
      <c r="M311" s="29"/>
      <c r="N311" s="46"/>
      <c r="O311" s="61">
        <f>O312+O332</f>
        <v>25399009.18</v>
      </c>
      <c r="P311" s="61">
        <f>P312+P332</f>
        <v>5772454.18</v>
      </c>
      <c r="Q311" s="50">
        <f>Q312+Q332</f>
        <v>21194260</v>
      </c>
      <c r="R311" s="47">
        <f>R312+R332</f>
        <v>19232460</v>
      </c>
      <c r="S311" s="155">
        <f t="shared" si="23"/>
        <v>22.727084112184254</v>
      </c>
    </row>
    <row r="312" spans="1:19" ht="15" outlineLevel="2">
      <c r="A312" s="7" t="s">
        <v>254</v>
      </c>
      <c r="B312" s="27" t="s">
        <v>77</v>
      </c>
      <c r="C312" s="27" t="s">
        <v>77</v>
      </c>
      <c r="D312" s="27" t="s">
        <v>74</v>
      </c>
      <c r="E312" s="27" t="s">
        <v>150</v>
      </c>
      <c r="F312" s="27" t="s">
        <v>77</v>
      </c>
      <c r="G312" s="27"/>
      <c r="H312" s="27"/>
      <c r="I312" s="61">
        <f>I313+I325</f>
        <v>19157600</v>
      </c>
      <c r="J312" s="28"/>
      <c r="K312" s="28"/>
      <c r="L312" s="29"/>
      <c r="M312" s="29"/>
      <c r="N312" s="46"/>
      <c r="O312" s="61">
        <f>O313+O325</f>
        <v>19157560</v>
      </c>
      <c r="P312" s="61">
        <f>P313+P325</f>
        <v>4328702.78</v>
      </c>
      <c r="Q312" s="50">
        <f>Q313+Q325</f>
        <v>19194260</v>
      </c>
      <c r="R312" s="47">
        <f>R313+R325</f>
        <v>19232460</v>
      </c>
      <c r="S312" s="155">
        <f t="shared" si="23"/>
        <v>22.595271944861455</v>
      </c>
    </row>
    <row r="313" spans="1:19" ht="38.25" outlineLevel="3">
      <c r="A313" s="7" t="s">
        <v>255</v>
      </c>
      <c r="B313" s="27" t="s">
        <v>77</v>
      </c>
      <c r="C313" s="27" t="s">
        <v>77</v>
      </c>
      <c r="D313" s="27" t="s">
        <v>74</v>
      </c>
      <c r="E313" s="27" t="s">
        <v>150</v>
      </c>
      <c r="F313" s="27" t="s">
        <v>77</v>
      </c>
      <c r="G313" s="27" t="s">
        <v>256</v>
      </c>
      <c r="H313" s="27"/>
      <c r="I313" s="61">
        <f>I314+I321</f>
        <v>19151200</v>
      </c>
      <c r="J313" s="28"/>
      <c r="K313" s="28"/>
      <c r="L313" s="29"/>
      <c r="M313" s="29"/>
      <c r="N313" s="46"/>
      <c r="O313" s="61">
        <f>O314+O321</f>
        <v>19151200</v>
      </c>
      <c r="P313" s="61">
        <f>P314+P321</f>
        <v>4327112.78</v>
      </c>
      <c r="Q313" s="50">
        <f>Q314+Q321</f>
        <v>19187900</v>
      </c>
      <c r="R313" s="47">
        <f>R314+R321</f>
        <v>19226100</v>
      </c>
      <c r="S313" s="155">
        <f t="shared" si="23"/>
        <v>22.594473348928528</v>
      </c>
    </row>
    <row r="314" spans="1:19" ht="25.5" outlineLevel="4">
      <c r="A314" s="7" t="s">
        <v>231</v>
      </c>
      <c r="B314" s="27" t="s">
        <v>77</v>
      </c>
      <c r="C314" s="27" t="s">
        <v>77</v>
      </c>
      <c r="D314" s="27" t="s">
        <v>74</v>
      </c>
      <c r="E314" s="27" t="s">
        <v>150</v>
      </c>
      <c r="F314" s="27" t="s">
        <v>77</v>
      </c>
      <c r="G314" s="27" t="s">
        <v>257</v>
      </c>
      <c r="H314" s="27"/>
      <c r="I314" s="61">
        <f>I315+I318</f>
        <v>10552800</v>
      </c>
      <c r="J314" s="28"/>
      <c r="K314" s="28"/>
      <c r="L314" s="29"/>
      <c r="M314" s="29"/>
      <c r="N314" s="46"/>
      <c r="O314" s="61">
        <f>O315+O318</f>
        <v>10552800</v>
      </c>
      <c r="P314" s="61">
        <f>P315+P318</f>
        <v>2597787.7800000003</v>
      </c>
      <c r="Q314" s="50">
        <f>Q315+Q318</f>
        <v>10589500</v>
      </c>
      <c r="R314" s="47">
        <f>R315+R318</f>
        <v>10627700</v>
      </c>
      <c r="S314" s="155">
        <f t="shared" si="23"/>
        <v>24.61704741869457</v>
      </c>
    </row>
    <row r="315" spans="1:19" ht="38.25" outlineLevel="5">
      <c r="A315" s="7" t="s">
        <v>258</v>
      </c>
      <c r="B315" s="27" t="s">
        <v>77</v>
      </c>
      <c r="C315" s="27" t="s">
        <v>77</v>
      </c>
      <c r="D315" s="27" t="s">
        <v>74</v>
      </c>
      <c r="E315" s="27" t="s">
        <v>150</v>
      </c>
      <c r="F315" s="27" t="s">
        <v>77</v>
      </c>
      <c r="G315" s="27" t="s">
        <v>259</v>
      </c>
      <c r="H315" s="27"/>
      <c r="I315" s="61">
        <f>I316</f>
        <v>5698100</v>
      </c>
      <c r="J315" s="61">
        <f aca="true" t="shared" si="31" ref="J315:P315">J316</f>
        <v>0</v>
      </c>
      <c r="K315" s="61">
        <f t="shared" si="31"/>
        <v>0</v>
      </c>
      <c r="L315" s="61">
        <f t="shared" si="31"/>
        <v>0</v>
      </c>
      <c r="M315" s="61">
        <f t="shared" si="31"/>
        <v>0</v>
      </c>
      <c r="N315" s="61">
        <f t="shared" si="31"/>
        <v>0</v>
      </c>
      <c r="O315" s="61">
        <f t="shared" si="31"/>
        <v>5698100</v>
      </c>
      <c r="P315" s="61">
        <f t="shared" si="31"/>
        <v>1097975</v>
      </c>
      <c r="Q315" s="50">
        <v>5711100</v>
      </c>
      <c r="R315" s="47">
        <v>5724400</v>
      </c>
      <c r="S315" s="155">
        <f t="shared" si="23"/>
        <v>19.269142345694178</v>
      </c>
    </row>
    <row r="316" spans="1:19" ht="51" outlineLevel="5">
      <c r="A316" s="31" t="s">
        <v>47</v>
      </c>
      <c r="B316" s="27" t="s">
        <v>77</v>
      </c>
      <c r="C316" s="27" t="s">
        <v>77</v>
      </c>
      <c r="D316" s="27" t="s">
        <v>74</v>
      </c>
      <c r="E316" s="27" t="s">
        <v>150</v>
      </c>
      <c r="F316" s="27" t="s">
        <v>77</v>
      </c>
      <c r="G316" s="27" t="s">
        <v>259</v>
      </c>
      <c r="H316" s="27" t="s">
        <v>20</v>
      </c>
      <c r="I316" s="61">
        <f>I317</f>
        <v>5698100</v>
      </c>
      <c r="J316" s="28"/>
      <c r="K316" s="28"/>
      <c r="L316" s="29"/>
      <c r="M316" s="29"/>
      <c r="N316" s="46"/>
      <c r="O316" s="61">
        <f>O317</f>
        <v>5698100</v>
      </c>
      <c r="P316" s="61">
        <f>P317</f>
        <v>1097975</v>
      </c>
      <c r="Q316" s="50">
        <f>Q317</f>
        <v>5711100</v>
      </c>
      <c r="R316" s="47">
        <f>R317</f>
        <v>5724400</v>
      </c>
      <c r="S316" s="155">
        <f t="shared" si="23"/>
        <v>19.269142345694178</v>
      </c>
    </row>
    <row r="317" spans="1:19" ht="63.75" outlineLevel="6">
      <c r="A317" s="7" t="s">
        <v>235</v>
      </c>
      <c r="B317" s="27" t="s">
        <v>77</v>
      </c>
      <c r="C317" s="27" t="s">
        <v>77</v>
      </c>
      <c r="D317" s="27" t="s">
        <v>74</v>
      </c>
      <c r="E317" s="27" t="s">
        <v>150</v>
      </c>
      <c r="F317" s="27" t="s">
        <v>77</v>
      </c>
      <c r="G317" s="27" t="s">
        <v>259</v>
      </c>
      <c r="H317" s="27" t="s">
        <v>236</v>
      </c>
      <c r="I317" s="28">
        <v>5698100</v>
      </c>
      <c r="J317" s="28"/>
      <c r="K317" s="28"/>
      <c r="L317" s="29"/>
      <c r="M317" s="29"/>
      <c r="N317" s="46"/>
      <c r="O317" s="61">
        <f>L317+K317+J317+I317+M317+N317</f>
        <v>5698100</v>
      </c>
      <c r="P317" s="52">
        <v>1097975</v>
      </c>
      <c r="Q317" s="50">
        <v>5711100</v>
      </c>
      <c r="R317" s="47">
        <v>5724400</v>
      </c>
      <c r="S317" s="155">
        <f t="shared" si="23"/>
        <v>19.269142345694178</v>
      </c>
    </row>
    <row r="318" spans="1:19" ht="51" outlineLevel="5">
      <c r="A318" s="7" t="s">
        <v>260</v>
      </c>
      <c r="B318" s="27" t="s">
        <v>77</v>
      </c>
      <c r="C318" s="27" t="s">
        <v>77</v>
      </c>
      <c r="D318" s="27" t="s">
        <v>74</v>
      </c>
      <c r="E318" s="27" t="s">
        <v>150</v>
      </c>
      <c r="F318" s="27" t="s">
        <v>77</v>
      </c>
      <c r="G318" s="27" t="s">
        <v>261</v>
      </c>
      <c r="H318" s="27"/>
      <c r="I318" s="61">
        <f>I319</f>
        <v>4854700</v>
      </c>
      <c r="J318" s="61">
        <f aca="true" t="shared" si="32" ref="J318:P318">J319</f>
        <v>0</v>
      </c>
      <c r="K318" s="61">
        <f t="shared" si="32"/>
        <v>0</v>
      </c>
      <c r="L318" s="61">
        <f t="shared" si="32"/>
        <v>0</v>
      </c>
      <c r="M318" s="61">
        <f t="shared" si="32"/>
        <v>0</v>
      </c>
      <c r="N318" s="61">
        <f t="shared" si="32"/>
        <v>0</v>
      </c>
      <c r="O318" s="61">
        <f t="shared" si="32"/>
        <v>4854700</v>
      </c>
      <c r="P318" s="61">
        <f t="shared" si="32"/>
        <v>1499812.78</v>
      </c>
      <c r="Q318" s="50">
        <v>4878400</v>
      </c>
      <c r="R318" s="47">
        <v>4903300</v>
      </c>
      <c r="S318" s="155">
        <f t="shared" si="23"/>
        <v>30.894036294724703</v>
      </c>
    </row>
    <row r="319" spans="1:19" ht="51" outlineLevel="5">
      <c r="A319" s="31" t="s">
        <v>47</v>
      </c>
      <c r="B319" s="27" t="s">
        <v>77</v>
      </c>
      <c r="C319" s="27" t="s">
        <v>77</v>
      </c>
      <c r="D319" s="27" t="s">
        <v>74</v>
      </c>
      <c r="E319" s="27" t="s">
        <v>150</v>
      </c>
      <c r="F319" s="27" t="s">
        <v>77</v>
      </c>
      <c r="G319" s="27" t="s">
        <v>261</v>
      </c>
      <c r="H319" s="27" t="s">
        <v>20</v>
      </c>
      <c r="I319" s="61">
        <f>I320</f>
        <v>4854700</v>
      </c>
      <c r="J319" s="28"/>
      <c r="K319" s="28"/>
      <c r="L319" s="29"/>
      <c r="M319" s="29"/>
      <c r="N319" s="46"/>
      <c r="O319" s="61">
        <f>O320</f>
        <v>4854700</v>
      </c>
      <c r="P319" s="61">
        <f>P320</f>
        <v>1499812.78</v>
      </c>
      <c r="Q319" s="50">
        <f>Q320</f>
        <v>4878400</v>
      </c>
      <c r="R319" s="47">
        <f>R320</f>
        <v>4903300</v>
      </c>
      <c r="S319" s="155">
        <f t="shared" si="23"/>
        <v>30.894036294724703</v>
      </c>
    </row>
    <row r="320" spans="1:19" ht="63.75" outlineLevel="6">
      <c r="A320" s="7" t="s">
        <v>235</v>
      </c>
      <c r="B320" s="27" t="s">
        <v>77</v>
      </c>
      <c r="C320" s="27" t="s">
        <v>77</v>
      </c>
      <c r="D320" s="27" t="s">
        <v>74</v>
      </c>
      <c r="E320" s="27" t="s">
        <v>150</v>
      </c>
      <c r="F320" s="27" t="s">
        <v>77</v>
      </c>
      <c r="G320" s="27" t="s">
        <v>261</v>
      </c>
      <c r="H320" s="27" t="s">
        <v>236</v>
      </c>
      <c r="I320" s="28">
        <v>4854700</v>
      </c>
      <c r="J320" s="28"/>
      <c r="K320" s="28"/>
      <c r="L320" s="29"/>
      <c r="M320" s="29"/>
      <c r="N320" s="46"/>
      <c r="O320" s="61">
        <f>L320+K320+J320+I320+M320+N320</f>
        <v>4854700</v>
      </c>
      <c r="P320" s="52">
        <v>1499812.78</v>
      </c>
      <c r="Q320" s="50">
        <v>4878400</v>
      </c>
      <c r="R320" s="47">
        <v>4903300</v>
      </c>
      <c r="S320" s="155">
        <f t="shared" si="23"/>
        <v>30.894036294724703</v>
      </c>
    </row>
    <row r="321" spans="1:19" ht="15" outlineLevel="3">
      <c r="A321" s="7" t="s">
        <v>262</v>
      </c>
      <c r="B321" s="27" t="s">
        <v>77</v>
      </c>
      <c r="C321" s="27" t="s">
        <v>77</v>
      </c>
      <c r="D321" s="27" t="s">
        <v>74</v>
      </c>
      <c r="E321" s="27" t="s">
        <v>150</v>
      </c>
      <c r="F321" s="27" t="s">
        <v>77</v>
      </c>
      <c r="G321" s="27" t="s">
        <v>263</v>
      </c>
      <c r="H321" s="27"/>
      <c r="I321" s="61">
        <f>I322</f>
        <v>8598400</v>
      </c>
      <c r="J321" s="28"/>
      <c r="K321" s="28"/>
      <c r="L321" s="29"/>
      <c r="M321" s="29"/>
      <c r="N321" s="46"/>
      <c r="O321" s="61">
        <f aca="true" t="shared" si="33" ref="O321:R323">O322</f>
        <v>8598400</v>
      </c>
      <c r="P321" s="61">
        <f t="shared" si="33"/>
        <v>1729325</v>
      </c>
      <c r="Q321" s="50">
        <f t="shared" si="33"/>
        <v>8598400</v>
      </c>
      <c r="R321" s="47">
        <f t="shared" si="33"/>
        <v>8598400</v>
      </c>
      <c r="S321" s="155">
        <f t="shared" si="23"/>
        <v>20.112172032005954</v>
      </c>
    </row>
    <row r="322" spans="1:19" ht="25.5" outlineLevel="4">
      <c r="A322" s="7" t="s">
        <v>231</v>
      </c>
      <c r="B322" s="27" t="s">
        <v>77</v>
      </c>
      <c r="C322" s="27" t="s">
        <v>77</v>
      </c>
      <c r="D322" s="27" t="s">
        <v>74</v>
      </c>
      <c r="E322" s="27" t="s">
        <v>150</v>
      </c>
      <c r="F322" s="27" t="s">
        <v>77</v>
      </c>
      <c r="G322" s="27" t="s">
        <v>264</v>
      </c>
      <c r="H322" s="27"/>
      <c r="I322" s="61">
        <f>I323</f>
        <v>8598400</v>
      </c>
      <c r="J322" s="28"/>
      <c r="K322" s="28"/>
      <c r="L322" s="29"/>
      <c r="M322" s="29"/>
      <c r="N322" s="46"/>
      <c r="O322" s="61">
        <f t="shared" si="33"/>
        <v>8598400</v>
      </c>
      <c r="P322" s="61">
        <f t="shared" si="33"/>
        <v>1729325</v>
      </c>
      <c r="Q322" s="50">
        <f t="shared" si="33"/>
        <v>8598400</v>
      </c>
      <c r="R322" s="47">
        <f t="shared" si="33"/>
        <v>8598400</v>
      </c>
      <c r="S322" s="155">
        <f t="shared" si="23"/>
        <v>20.112172032005954</v>
      </c>
    </row>
    <row r="323" spans="1:19" ht="51" outlineLevel="4">
      <c r="A323" s="31" t="s">
        <v>47</v>
      </c>
      <c r="B323" s="27" t="s">
        <v>77</v>
      </c>
      <c r="C323" s="27" t="s">
        <v>77</v>
      </c>
      <c r="D323" s="27" t="s">
        <v>74</v>
      </c>
      <c r="E323" s="27" t="s">
        <v>150</v>
      </c>
      <c r="F323" s="27" t="s">
        <v>77</v>
      </c>
      <c r="G323" s="27" t="s">
        <v>264</v>
      </c>
      <c r="H323" s="27" t="s">
        <v>20</v>
      </c>
      <c r="I323" s="61">
        <f>I324</f>
        <v>8598400</v>
      </c>
      <c r="J323" s="28"/>
      <c r="K323" s="28"/>
      <c r="L323" s="29"/>
      <c r="M323" s="29"/>
      <c r="N323" s="46"/>
      <c r="O323" s="61">
        <f>O324</f>
        <v>8598400</v>
      </c>
      <c r="P323" s="61">
        <f>P324</f>
        <v>1729325</v>
      </c>
      <c r="Q323" s="50">
        <f t="shared" si="33"/>
        <v>8598400</v>
      </c>
      <c r="R323" s="47">
        <f t="shared" si="33"/>
        <v>8598400</v>
      </c>
      <c r="S323" s="155">
        <f t="shared" si="23"/>
        <v>20.112172032005954</v>
      </c>
    </row>
    <row r="324" spans="1:19" ht="63.75" outlineLevel="6">
      <c r="A324" s="7" t="s">
        <v>235</v>
      </c>
      <c r="B324" s="27" t="s">
        <v>77</v>
      </c>
      <c r="C324" s="27" t="s">
        <v>77</v>
      </c>
      <c r="D324" s="27" t="s">
        <v>74</v>
      </c>
      <c r="E324" s="27" t="s">
        <v>150</v>
      </c>
      <c r="F324" s="27" t="s">
        <v>77</v>
      </c>
      <c r="G324" s="27" t="s">
        <v>264</v>
      </c>
      <c r="H324" s="27" t="s">
        <v>236</v>
      </c>
      <c r="I324" s="28">
        <v>8598400</v>
      </c>
      <c r="J324" s="28"/>
      <c r="K324" s="28"/>
      <c r="L324" s="29"/>
      <c r="M324" s="29"/>
      <c r="N324" s="46">
        <v>80510.02</v>
      </c>
      <c r="O324" s="61">
        <v>8598400</v>
      </c>
      <c r="P324" s="52">
        <v>1729325</v>
      </c>
      <c r="Q324" s="50">
        <v>8598400</v>
      </c>
      <c r="R324" s="47">
        <v>8598400</v>
      </c>
      <c r="S324" s="155">
        <f t="shared" si="23"/>
        <v>20.112172032005954</v>
      </c>
    </row>
    <row r="325" spans="1:19" ht="15" outlineLevel="3">
      <c r="A325" s="7" t="s">
        <v>116</v>
      </c>
      <c r="B325" s="27" t="s">
        <v>77</v>
      </c>
      <c r="C325" s="27" t="s">
        <v>77</v>
      </c>
      <c r="D325" s="27" t="s">
        <v>74</v>
      </c>
      <c r="E325" s="27" t="s">
        <v>150</v>
      </c>
      <c r="F325" s="27" t="s">
        <v>77</v>
      </c>
      <c r="G325" s="27" t="s">
        <v>117</v>
      </c>
      <c r="H325" s="27"/>
      <c r="I325" s="61">
        <f>I326</f>
        <v>6400</v>
      </c>
      <c r="J325" s="28"/>
      <c r="K325" s="28"/>
      <c r="L325" s="29"/>
      <c r="M325" s="29"/>
      <c r="N325" s="46"/>
      <c r="O325" s="61">
        <f aca="true" t="shared" si="34" ref="O325:R328">O326</f>
        <v>6360</v>
      </c>
      <c r="P325" s="61">
        <f t="shared" si="34"/>
        <v>1590</v>
      </c>
      <c r="Q325" s="50">
        <f t="shared" si="34"/>
        <v>6360</v>
      </c>
      <c r="R325" s="47">
        <f t="shared" si="34"/>
        <v>6360</v>
      </c>
      <c r="S325" s="155">
        <f t="shared" si="23"/>
        <v>25</v>
      </c>
    </row>
    <row r="326" spans="1:19" ht="127.5" outlineLevel="4">
      <c r="A326" s="7" t="s">
        <v>118</v>
      </c>
      <c r="B326" s="27" t="s">
        <v>77</v>
      </c>
      <c r="C326" s="27" t="s">
        <v>77</v>
      </c>
      <c r="D326" s="27" t="s">
        <v>74</v>
      </c>
      <c r="E326" s="27" t="s">
        <v>150</v>
      </c>
      <c r="F326" s="27" t="s">
        <v>77</v>
      </c>
      <c r="G326" s="27" t="s">
        <v>119</v>
      </c>
      <c r="H326" s="27"/>
      <c r="I326" s="61">
        <f>I327</f>
        <v>6400</v>
      </c>
      <c r="J326" s="28"/>
      <c r="K326" s="28"/>
      <c r="L326" s="29"/>
      <c r="M326" s="29"/>
      <c r="N326" s="46"/>
      <c r="O326" s="61">
        <f t="shared" si="34"/>
        <v>6360</v>
      </c>
      <c r="P326" s="61">
        <f t="shared" si="34"/>
        <v>1590</v>
      </c>
      <c r="Q326" s="50">
        <f t="shared" si="34"/>
        <v>6360</v>
      </c>
      <c r="R326" s="47">
        <f t="shared" si="34"/>
        <v>6360</v>
      </c>
      <c r="S326" s="155">
        <f t="shared" si="23"/>
        <v>25</v>
      </c>
    </row>
    <row r="327" spans="1:19" ht="89.25" outlineLevel="5">
      <c r="A327" s="7" t="s">
        <v>265</v>
      </c>
      <c r="B327" s="27" t="s">
        <v>77</v>
      </c>
      <c r="C327" s="27" t="s">
        <v>77</v>
      </c>
      <c r="D327" s="27" t="s">
        <v>74</v>
      </c>
      <c r="E327" s="27" t="s">
        <v>150</v>
      </c>
      <c r="F327" s="27" t="s">
        <v>77</v>
      </c>
      <c r="G327" s="27" t="s">
        <v>266</v>
      </c>
      <c r="H327" s="27"/>
      <c r="I327" s="61">
        <f>I328+I330</f>
        <v>6400</v>
      </c>
      <c r="J327" s="28"/>
      <c r="K327" s="28"/>
      <c r="L327" s="29">
        <f>L328+L330</f>
        <v>0</v>
      </c>
      <c r="M327" s="29"/>
      <c r="N327" s="46"/>
      <c r="O327" s="61">
        <f>O328+O330</f>
        <v>6360</v>
      </c>
      <c r="P327" s="61">
        <f>P328+P330</f>
        <v>1590</v>
      </c>
      <c r="Q327" s="50">
        <f>Q328+Q330</f>
        <v>6360</v>
      </c>
      <c r="R327" s="47">
        <f>R328+R330</f>
        <v>6360</v>
      </c>
      <c r="S327" s="155">
        <f t="shared" si="23"/>
        <v>25</v>
      </c>
    </row>
    <row r="328" spans="1:19" ht="25.5" outlineLevel="5">
      <c r="A328" s="31" t="s">
        <v>48</v>
      </c>
      <c r="B328" s="27" t="s">
        <v>77</v>
      </c>
      <c r="C328" s="27" t="s">
        <v>77</v>
      </c>
      <c r="D328" s="27" t="s">
        <v>74</v>
      </c>
      <c r="E328" s="27" t="s">
        <v>150</v>
      </c>
      <c r="F328" s="27" t="s">
        <v>77</v>
      </c>
      <c r="G328" s="27" t="s">
        <v>266</v>
      </c>
      <c r="H328" s="27" t="s">
        <v>21</v>
      </c>
      <c r="I328" s="61">
        <f>I329</f>
        <v>6400</v>
      </c>
      <c r="J328" s="28"/>
      <c r="K328" s="28"/>
      <c r="L328" s="29">
        <f>L329</f>
        <v>-6360</v>
      </c>
      <c r="M328" s="29"/>
      <c r="N328" s="46"/>
      <c r="O328" s="104">
        <f>O329</f>
        <v>0</v>
      </c>
      <c r="P328" s="52"/>
      <c r="Q328" s="50">
        <f t="shared" si="34"/>
        <v>0</v>
      </c>
      <c r="R328" s="47">
        <f t="shared" si="34"/>
        <v>0</v>
      </c>
      <c r="S328" s="155"/>
    </row>
    <row r="329" spans="1:19" ht="38.25" outlineLevel="6">
      <c r="A329" s="7" t="s">
        <v>267</v>
      </c>
      <c r="B329" s="27" t="s">
        <v>77</v>
      </c>
      <c r="C329" s="27" t="s">
        <v>77</v>
      </c>
      <c r="D329" s="27" t="s">
        <v>74</v>
      </c>
      <c r="E329" s="27" t="s">
        <v>150</v>
      </c>
      <c r="F329" s="27" t="s">
        <v>77</v>
      </c>
      <c r="G329" s="27" t="s">
        <v>266</v>
      </c>
      <c r="H329" s="27" t="s">
        <v>268</v>
      </c>
      <c r="I329" s="28">
        <v>6400</v>
      </c>
      <c r="J329" s="28">
        <v>-40</v>
      </c>
      <c r="K329" s="28"/>
      <c r="L329" s="29">
        <v>-6360</v>
      </c>
      <c r="M329" s="29"/>
      <c r="N329" s="46"/>
      <c r="O329" s="104">
        <f>L329+K329+J329+I329</f>
        <v>0</v>
      </c>
      <c r="P329" s="52"/>
      <c r="Q329" s="50">
        <v>0</v>
      </c>
      <c r="R329" s="47">
        <v>0</v>
      </c>
      <c r="S329" s="155"/>
    </row>
    <row r="330" spans="1:19" ht="51" outlineLevel="6">
      <c r="A330" s="31" t="s">
        <v>47</v>
      </c>
      <c r="B330" s="27" t="s">
        <v>77</v>
      </c>
      <c r="C330" s="27" t="s">
        <v>77</v>
      </c>
      <c r="D330" s="27" t="s">
        <v>74</v>
      </c>
      <c r="E330" s="27" t="s">
        <v>150</v>
      </c>
      <c r="F330" s="27" t="s">
        <v>77</v>
      </c>
      <c r="G330" s="27" t="s">
        <v>266</v>
      </c>
      <c r="H330" s="27" t="s">
        <v>20</v>
      </c>
      <c r="I330" s="28"/>
      <c r="J330" s="28"/>
      <c r="K330" s="28"/>
      <c r="L330" s="29">
        <f>L331</f>
        <v>6360</v>
      </c>
      <c r="M330" s="29"/>
      <c r="N330" s="46"/>
      <c r="O330" s="61">
        <f>O331</f>
        <v>6360</v>
      </c>
      <c r="P330" s="61">
        <f>P331</f>
        <v>1590</v>
      </c>
      <c r="Q330" s="50">
        <f>Q331</f>
        <v>6360</v>
      </c>
      <c r="R330" s="47">
        <f>R331</f>
        <v>6360</v>
      </c>
      <c r="S330" s="155">
        <f aca="true" t="shared" si="35" ref="S330:S393">P330/O330*100</f>
        <v>25</v>
      </c>
    </row>
    <row r="331" spans="1:19" ht="63.75" outlineLevel="6">
      <c r="A331" s="7" t="s">
        <v>235</v>
      </c>
      <c r="B331" s="27" t="s">
        <v>77</v>
      </c>
      <c r="C331" s="27" t="s">
        <v>77</v>
      </c>
      <c r="D331" s="27" t="s">
        <v>74</v>
      </c>
      <c r="E331" s="27" t="s">
        <v>150</v>
      </c>
      <c r="F331" s="27" t="s">
        <v>77</v>
      </c>
      <c r="G331" s="27" t="s">
        <v>266</v>
      </c>
      <c r="H331" s="27" t="s">
        <v>236</v>
      </c>
      <c r="I331" s="28"/>
      <c r="J331" s="28"/>
      <c r="K331" s="28"/>
      <c r="L331" s="29">
        <v>6360</v>
      </c>
      <c r="M331" s="29"/>
      <c r="N331" s="46"/>
      <c r="O331" s="61">
        <f>L331+K331+J331+I331+M331+N331</f>
        <v>6360</v>
      </c>
      <c r="P331" s="52">
        <v>1590</v>
      </c>
      <c r="Q331" s="50">
        <v>6360</v>
      </c>
      <c r="R331" s="47">
        <v>6360</v>
      </c>
      <c r="S331" s="155">
        <f t="shared" si="35"/>
        <v>25</v>
      </c>
    </row>
    <row r="332" spans="1:19" ht="25.5" outlineLevel="2">
      <c r="A332" s="7" t="s">
        <v>269</v>
      </c>
      <c r="B332" s="27" t="s">
        <v>77</v>
      </c>
      <c r="C332" s="27" t="s">
        <v>77</v>
      </c>
      <c r="D332" s="27" t="s">
        <v>74</v>
      </c>
      <c r="E332" s="27" t="s">
        <v>150</v>
      </c>
      <c r="F332" s="27" t="s">
        <v>97</v>
      </c>
      <c r="G332" s="27"/>
      <c r="H332" s="27"/>
      <c r="I332" s="61">
        <f>I333</f>
        <v>2000000</v>
      </c>
      <c r="J332" s="28"/>
      <c r="K332" s="28"/>
      <c r="L332" s="29">
        <f aca="true" t="shared" si="36" ref="L332:R333">L333</f>
        <v>87890.3999999999</v>
      </c>
      <c r="M332" s="29"/>
      <c r="N332" s="46"/>
      <c r="O332" s="61">
        <f t="shared" si="36"/>
        <v>6241449.18</v>
      </c>
      <c r="P332" s="61">
        <f t="shared" si="36"/>
        <v>1443751.4</v>
      </c>
      <c r="Q332" s="50">
        <f t="shared" si="36"/>
        <v>2000000</v>
      </c>
      <c r="R332" s="47">
        <f t="shared" si="36"/>
        <v>0</v>
      </c>
      <c r="S332" s="155">
        <f t="shared" si="35"/>
        <v>23.13166955883153</v>
      </c>
    </row>
    <row r="333" spans="1:19" ht="25.5" outlineLevel="3">
      <c r="A333" s="7" t="s">
        <v>124</v>
      </c>
      <c r="B333" s="27" t="s">
        <v>77</v>
      </c>
      <c r="C333" s="27" t="s">
        <v>77</v>
      </c>
      <c r="D333" s="27" t="s">
        <v>74</v>
      </c>
      <c r="E333" s="27" t="s">
        <v>150</v>
      </c>
      <c r="F333" s="27" t="s">
        <v>97</v>
      </c>
      <c r="G333" s="27" t="s">
        <v>125</v>
      </c>
      <c r="H333" s="27"/>
      <c r="I333" s="61">
        <f>I334</f>
        <v>2000000</v>
      </c>
      <c r="J333" s="28"/>
      <c r="K333" s="28"/>
      <c r="L333" s="29">
        <f t="shared" si="36"/>
        <v>87890.3999999999</v>
      </c>
      <c r="M333" s="29"/>
      <c r="N333" s="46"/>
      <c r="O333" s="61">
        <f t="shared" si="36"/>
        <v>6241449.18</v>
      </c>
      <c r="P333" s="61">
        <f t="shared" si="36"/>
        <v>1443751.4</v>
      </c>
      <c r="Q333" s="50">
        <f t="shared" si="36"/>
        <v>2000000</v>
      </c>
      <c r="R333" s="47">
        <f t="shared" si="36"/>
        <v>0</v>
      </c>
      <c r="S333" s="155">
        <f t="shared" si="35"/>
        <v>23.13166955883153</v>
      </c>
    </row>
    <row r="334" spans="1:19" ht="51" outlineLevel="5">
      <c r="A334" s="7" t="s">
        <v>270</v>
      </c>
      <c r="B334" s="27" t="s">
        <v>77</v>
      </c>
      <c r="C334" s="27" t="s">
        <v>77</v>
      </c>
      <c r="D334" s="27" t="s">
        <v>74</v>
      </c>
      <c r="E334" s="27" t="s">
        <v>150</v>
      </c>
      <c r="F334" s="27" t="s">
        <v>97</v>
      </c>
      <c r="G334" s="27" t="s">
        <v>271</v>
      </c>
      <c r="H334" s="27"/>
      <c r="I334" s="61">
        <f>I335+I338</f>
        <v>2000000</v>
      </c>
      <c r="J334" s="28"/>
      <c r="K334" s="28"/>
      <c r="L334" s="29">
        <f>L335+L338</f>
        <v>87890.3999999999</v>
      </c>
      <c r="M334" s="29"/>
      <c r="N334" s="46"/>
      <c r="O334" s="61">
        <f>O335+O338</f>
        <v>6241449.18</v>
      </c>
      <c r="P334" s="61">
        <f>P335+P338</f>
        <v>1443751.4</v>
      </c>
      <c r="Q334" s="50">
        <f>Q335+Q338</f>
        <v>2000000</v>
      </c>
      <c r="R334" s="47">
        <f>R335+R338</f>
        <v>0</v>
      </c>
      <c r="S334" s="155">
        <f t="shared" si="35"/>
        <v>23.13166955883153</v>
      </c>
    </row>
    <row r="335" spans="1:19" ht="25.5" outlineLevel="5">
      <c r="A335" s="31" t="s">
        <v>43</v>
      </c>
      <c r="B335" s="27" t="s">
        <v>77</v>
      </c>
      <c r="C335" s="27" t="s">
        <v>77</v>
      </c>
      <c r="D335" s="27" t="s">
        <v>74</v>
      </c>
      <c r="E335" s="27" t="s">
        <v>150</v>
      </c>
      <c r="F335" s="27" t="s">
        <v>97</v>
      </c>
      <c r="G335" s="27" t="s">
        <v>271</v>
      </c>
      <c r="H335" s="27" t="s">
        <v>17</v>
      </c>
      <c r="I335" s="28">
        <f>I336</f>
        <v>2000000</v>
      </c>
      <c r="J335" s="28"/>
      <c r="K335" s="28"/>
      <c r="L335" s="29">
        <f>L336+L337</f>
        <v>-770505.6000000001</v>
      </c>
      <c r="M335" s="29"/>
      <c r="N335" s="46"/>
      <c r="O335" s="61">
        <f>O336+O337</f>
        <v>1305344.4</v>
      </c>
      <c r="P335" s="61">
        <f>P336+P337</f>
        <v>163740.4</v>
      </c>
      <c r="Q335" s="50">
        <f>Q336+Q337</f>
        <v>2000000</v>
      </c>
      <c r="R335" s="47">
        <f>R336+R337</f>
        <v>0</v>
      </c>
      <c r="S335" s="155">
        <f t="shared" si="35"/>
        <v>12.54384666605993</v>
      </c>
    </row>
    <row r="336" spans="1:19" ht="25.5" outlineLevel="5">
      <c r="A336" s="31" t="s">
        <v>44</v>
      </c>
      <c r="B336" s="27" t="s">
        <v>77</v>
      </c>
      <c r="C336" s="27" t="s">
        <v>77</v>
      </c>
      <c r="D336" s="27" t="s">
        <v>74</v>
      </c>
      <c r="E336" s="27" t="s">
        <v>150</v>
      </c>
      <c r="F336" s="27" t="s">
        <v>97</v>
      </c>
      <c r="G336" s="27" t="s">
        <v>271</v>
      </c>
      <c r="H336" s="27" t="s">
        <v>167</v>
      </c>
      <c r="I336" s="28">
        <f>I337</f>
        <v>2000000</v>
      </c>
      <c r="J336" s="28"/>
      <c r="K336" s="28"/>
      <c r="L336" s="29">
        <v>1229494.4</v>
      </c>
      <c r="M336" s="29">
        <v>75850</v>
      </c>
      <c r="N336" s="46"/>
      <c r="O336" s="61">
        <v>1305344.4</v>
      </c>
      <c r="P336" s="52">
        <v>163740.4</v>
      </c>
      <c r="Q336" s="50">
        <v>2000000</v>
      </c>
      <c r="R336" s="47">
        <f>R337</f>
        <v>0</v>
      </c>
      <c r="S336" s="155">
        <f t="shared" si="35"/>
        <v>12.54384666605993</v>
      </c>
    </row>
    <row r="337" spans="1:19" ht="25.5" outlineLevel="6">
      <c r="A337" s="7" t="s">
        <v>88</v>
      </c>
      <c r="B337" s="27" t="s">
        <v>77</v>
      </c>
      <c r="C337" s="27" t="s">
        <v>77</v>
      </c>
      <c r="D337" s="27" t="s">
        <v>74</v>
      </c>
      <c r="E337" s="27" t="s">
        <v>150</v>
      </c>
      <c r="F337" s="27" t="s">
        <v>97</v>
      </c>
      <c r="G337" s="27" t="s">
        <v>271</v>
      </c>
      <c r="H337" s="27" t="s">
        <v>89</v>
      </c>
      <c r="I337" s="28">
        <v>2000000</v>
      </c>
      <c r="J337" s="28"/>
      <c r="K337" s="28"/>
      <c r="L337" s="29">
        <v>-2000000</v>
      </c>
      <c r="M337" s="29"/>
      <c r="N337" s="46"/>
      <c r="O337" s="104">
        <f>L337+K337+J337+I337</f>
        <v>0</v>
      </c>
      <c r="P337" s="52"/>
      <c r="Q337" s="50">
        <v>0</v>
      </c>
      <c r="R337" s="47">
        <v>0</v>
      </c>
      <c r="S337" s="155"/>
    </row>
    <row r="338" spans="1:19" ht="51" outlineLevel="6">
      <c r="A338" s="31" t="s">
        <v>47</v>
      </c>
      <c r="B338" s="27" t="s">
        <v>77</v>
      </c>
      <c r="C338" s="27" t="s">
        <v>77</v>
      </c>
      <c r="D338" s="27" t="s">
        <v>74</v>
      </c>
      <c r="E338" s="27" t="s">
        <v>150</v>
      </c>
      <c r="F338" s="27" t="s">
        <v>97</v>
      </c>
      <c r="G338" s="27" t="s">
        <v>271</v>
      </c>
      <c r="H338" s="27" t="s">
        <v>20</v>
      </c>
      <c r="I338" s="28"/>
      <c r="J338" s="28"/>
      <c r="K338" s="28"/>
      <c r="L338" s="29">
        <f>L339</f>
        <v>858396</v>
      </c>
      <c r="M338" s="29"/>
      <c r="N338" s="46"/>
      <c r="O338" s="61">
        <f>O339</f>
        <v>4936104.78</v>
      </c>
      <c r="P338" s="61">
        <f>P339</f>
        <v>1280011</v>
      </c>
      <c r="Q338" s="50">
        <f>Q339</f>
        <v>0</v>
      </c>
      <c r="R338" s="47">
        <f>R339</f>
        <v>0</v>
      </c>
      <c r="S338" s="155">
        <f t="shared" si="35"/>
        <v>25.931601071077747</v>
      </c>
    </row>
    <row r="339" spans="1:19" ht="25.5" outlineLevel="6">
      <c r="A339" s="7" t="s">
        <v>251</v>
      </c>
      <c r="B339" s="27" t="s">
        <v>77</v>
      </c>
      <c r="C339" s="27" t="s">
        <v>77</v>
      </c>
      <c r="D339" s="27" t="s">
        <v>74</v>
      </c>
      <c r="E339" s="27" t="s">
        <v>150</v>
      </c>
      <c r="F339" s="27" t="s">
        <v>97</v>
      </c>
      <c r="G339" s="27" t="s">
        <v>271</v>
      </c>
      <c r="H339" s="27" t="s">
        <v>252</v>
      </c>
      <c r="I339" s="28"/>
      <c r="J339" s="28"/>
      <c r="K339" s="28">
        <v>399516.78</v>
      </c>
      <c r="L339" s="29">
        <v>858396</v>
      </c>
      <c r="M339" s="29">
        <v>3678192</v>
      </c>
      <c r="N339" s="46"/>
      <c r="O339" s="61">
        <f>L339+K339+J339+I339+M339+N339</f>
        <v>4936104.78</v>
      </c>
      <c r="P339" s="52">
        <v>1280011</v>
      </c>
      <c r="Q339" s="50">
        <v>0</v>
      </c>
      <c r="R339" s="47">
        <v>0</v>
      </c>
      <c r="S339" s="155">
        <f t="shared" si="35"/>
        <v>25.931601071077747</v>
      </c>
    </row>
    <row r="340" spans="1:19" ht="76.5" hidden="1" outlineLevel="5">
      <c r="A340" s="7" t="s">
        <v>138</v>
      </c>
      <c r="B340" s="27" t="s">
        <v>77</v>
      </c>
      <c r="C340" s="27" t="s">
        <v>97</v>
      </c>
      <c r="D340" s="27" t="s">
        <v>74</v>
      </c>
      <c r="E340" s="27" t="s">
        <v>150</v>
      </c>
      <c r="F340" s="27" t="s">
        <v>97</v>
      </c>
      <c r="G340" s="27" t="s">
        <v>139</v>
      </c>
      <c r="H340" s="27"/>
      <c r="I340" s="28"/>
      <c r="J340" s="28"/>
      <c r="K340" s="28"/>
      <c r="L340" s="29"/>
      <c r="M340" s="29"/>
      <c r="N340" s="46"/>
      <c r="O340" s="61">
        <f aca="true" t="shared" si="37" ref="O340:R341">O341</f>
        <v>4258352</v>
      </c>
      <c r="P340" s="52"/>
      <c r="Q340" s="50">
        <f t="shared" si="37"/>
        <v>0</v>
      </c>
      <c r="R340" s="47">
        <f t="shared" si="37"/>
        <v>0</v>
      </c>
      <c r="S340" s="155">
        <f t="shared" si="35"/>
        <v>0</v>
      </c>
    </row>
    <row r="341" spans="1:19" ht="51" hidden="1" outlineLevel="5">
      <c r="A341" s="31" t="s">
        <v>47</v>
      </c>
      <c r="B341" s="27" t="s">
        <v>77</v>
      </c>
      <c r="C341" s="27" t="s">
        <v>97</v>
      </c>
      <c r="D341" s="27" t="s">
        <v>74</v>
      </c>
      <c r="E341" s="27" t="s">
        <v>150</v>
      </c>
      <c r="F341" s="27" t="s">
        <v>97</v>
      </c>
      <c r="G341" s="27" t="s">
        <v>139</v>
      </c>
      <c r="H341" s="27" t="s">
        <v>20</v>
      </c>
      <c r="I341" s="28"/>
      <c r="J341" s="28"/>
      <c r="K341" s="28"/>
      <c r="L341" s="29"/>
      <c r="M341" s="29"/>
      <c r="N341" s="46"/>
      <c r="O341" s="61">
        <f>O342</f>
        <v>4258352</v>
      </c>
      <c r="P341" s="52"/>
      <c r="Q341" s="50">
        <f t="shared" si="37"/>
        <v>0</v>
      </c>
      <c r="R341" s="47">
        <f t="shared" si="37"/>
        <v>0</v>
      </c>
      <c r="S341" s="155">
        <f t="shared" si="35"/>
        <v>0</v>
      </c>
    </row>
    <row r="342" spans="1:19" ht="25.5" hidden="1" outlineLevel="6">
      <c r="A342" s="7" t="s">
        <v>251</v>
      </c>
      <c r="B342" s="27" t="s">
        <v>77</v>
      </c>
      <c r="C342" s="27" t="s">
        <v>97</v>
      </c>
      <c r="D342" s="27" t="s">
        <v>74</v>
      </c>
      <c r="E342" s="27" t="s">
        <v>150</v>
      </c>
      <c r="F342" s="27" t="s">
        <v>97</v>
      </c>
      <c r="G342" s="27" t="s">
        <v>139</v>
      </c>
      <c r="H342" s="27" t="s">
        <v>252</v>
      </c>
      <c r="I342" s="28">
        <v>4258352</v>
      </c>
      <c r="J342" s="28"/>
      <c r="K342" s="28"/>
      <c r="L342" s="29"/>
      <c r="M342" s="29"/>
      <c r="N342" s="46"/>
      <c r="O342" s="61">
        <f>L342+K342+J342+I342</f>
        <v>4258352</v>
      </c>
      <c r="P342" s="52"/>
      <c r="Q342" s="50">
        <v>0</v>
      </c>
      <c r="R342" s="47">
        <v>0</v>
      </c>
      <c r="S342" s="155">
        <f t="shared" si="35"/>
        <v>0</v>
      </c>
    </row>
    <row r="343" spans="1:19" ht="15" outlineLevel="1" collapsed="1">
      <c r="A343" s="7" t="s">
        <v>272</v>
      </c>
      <c r="B343" s="27" t="s">
        <v>77</v>
      </c>
      <c r="C343" s="27" t="s">
        <v>77</v>
      </c>
      <c r="D343" s="27" t="s">
        <v>74</v>
      </c>
      <c r="E343" s="27" t="s">
        <v>132</v>
      </c>
      <c r="F343" s="27"/>
      <c r="G343" s="27"/>
      <c r="H343" s="27"/>
      <c r="I343" s="28"/>
      <c r="J343" s="28"/>
      <c r="K343" s="28"/>
      <c r="L343" s="29">
        <f>L344</f>
        <v>35500000</v>
      </c>
      <c r="M343" s="29"/>
      <c r="N343" s="46"/>
      <c r="O343" s="61">
        <f>O344</f>
        <v>35500000</v>
      </c>
      <c r="P343" s="61">
        <f>P344</f>
        <v>26636906</v>
      </c>
      <c r="Q343" s="50">
        <f>Q344</f>
        <v>1000000</v>
      </c>
      <c r="R343" s="47">
        <f>R344</f>
        <v>1000000</v>
      </c>
      <c r="S343" s="155">
        <f t="shared" si="35"/>
        <v>75.033538028169</v>
      </c>
    </row>
    <row r="344" spans="1:19" ht="15" outlineLevel="2">
      <c r="A344" s="7" t="s">
        <v>273</v>
      </c>
      <c r="B344" s="27" t="s">
        <v>77</v>
      </c>
      <c r="C344" s="27" t="s">
        <v>77</v>
      </c>
      <c r="D344" s="27" t="s">
        <v>74</v>
      </c>
      <c r="E344" s="27" t="s">
        <v>132</v>
      </c>
      <c r="F344" s="27" t="s">
        <v>77</v>
      </c>
      <c r="G344" s="27"/>
      <c r="H344" s="27"/>
      <c r="I344" s="28"/>
      <c r="J344" s="28"/>
      <c r="K344" s="28"/>
      <c r="L344" s="29">
        <f>L345+L349</f>
        <v>35500000</v>
      </c>
      <c r="M344" s="29"/>
      <c r="N344" s="46"/>
      <c r="O344" s="61">
        <f>O345+O349</f>
        <v>35500000</v>
      </c>
      <c r="P344" s="61">
        <f>P345+P349</f>
        <v>26636906</v>
      </c>
      <c r="Q344" s="50">
        <f>Q345+Q349</f>
        <v>1000000</v>
      </c>
      <c r="R344" s="47">
        <f>R345+R349</f>
        <v>1000000</v>
      </c>
      <c r="S344" s="155">
        <f t="shared" si="35"/>
        <v>75.033538028169</v>
      </c>
    </row>
    <row r="345" spans="1:19" ht="25.5" outlineLevel="3">
      <c r="A345" s="7" t="s">
        <v>274</v>
      </c>
      <c r="B345" s="27" t="s">
        <v>77</v>
      </c>
      <c r="C345" s="27" t="s">
        <v>77</v>
      </c>
      <c r="D345" s="27" t="s">
        <v>74</v>
      </c>
      <c r="E345" s="27" t="s">
        <v>132</v>
      </c>
      <c r="F345" s="27" t="s">
        <v>77</v>
      </c>
      <c r="G345" s="27" t="s">
        <v>275</v>
      </c>
      <c r="H345" s="27"/>
      <c r="I345" s="28"/>
      <c r="J345" s="28"/>
      <c r="K345" s="28"/>
      <c r="L345" s="29">
        <f aca="true" t="shared" si="38" ref="L345:R347">L346</f>
        <v>10500000</v>
      </c>
      <c r="M345" s="29"/>
      <c r="N345" s="46"/>
      <c r="O345" s="61">
        <f t="shared" si="38"/>
        <v>10500000</v>
      </c>
      <c r="P345" s="61">
        <f t="shared" si="38"/>
        <v>9850000</v>
      </c>
      <c r="Q345" s="50">
        <f t="shared" si="38"/>
        <v>1000000</v>
      </c>
      <c r="R345" s="47">
        <f t="shared" si="38"/>
        <v>1000000</v>
      </c>
      <c r="S345" s="155">
        <f t="shared" si="35"/>
        <v>93.80952380952381</v>
      </c>
    </row>
    <row r="346" spans="1:19" ht="25.5" outlineLevel="4">
      <c r="A346" s="7" t="s">
        <v>276</v>
      </c>
      <c r="B346" s="27" t="s">
        <v>77</v>
      </c>
      <c r="C346" s="27" t="s">
        <v>77</v>
      </c>
      <c r="D346" s="27" t="s">
        <v>74</v>
      </c>
      <c r="E346" s="27" t="s">
        <v>132</v>
      </c>
      <c r="F346" s="27" t="s">
        <v>77</v>
      </c>
      <c r="G346" s="27" t="s">
        <v>277</v>
      </c>
      <c r="H346" s="27"/>
      <c r="I346" s="28"/>
      <c r="J346" s="28"/>
      <c r="K346" s="28"/>
      <c r="L346" s="29">
        <f t="shared" si="38"/>
        <v>10500000</v>
      </c>
      <c r="M346" s="29"/>
      <c r="N346" s="46"/>
      <c r="O346" s="61">
        <f t="shared" si="38"/>
        <v>10500000</v>
      </c>
      <c r="P346" s="61">
        <f t="shared" si="38"/>
        <v>9850000</v>
      </c>
      <c r="Q346" s="50">
        <f t="shared" si="38"/>
        <v>1000000</v>
      </c>
      <c r="R346" s="47">
        <f t="shared" si="38"/>
        <v>1000000</v>
      </c>
      <c r="S346" s="155">
        <f t="shared" si="35"/>
        <v>93.80952380952381</v>
      </c>
    </row>
    <row r="347" spans="1:19" ht="15" outlineLevel="4">
      <c r="A347" s="31" t="s">
        <v>46</v>
      </c>
      <c r="B347" s="27" t="s">
        <v>77</v>
      </c>
      <c r="C347" s="27" t="s">
        <v>77</v>
      </c>
      <c r="D347" s="27" t="s">
        <v>74</v>
      </c>
      <c r="E347" s="27" t="s">
        <v>132</v>
      </c>
      <c r="F347" s="27" t="s">
        <v>77</v>
      </c>
      <c r="G347" s="27" t="s">
        <v>277</v>
      </c>
      <c r="H347" s="27" t="s">
        <v>19</v>
      </c>
      <c r="I347" s="28"/>
      <c r="J347" s="28"/>
      <c r="K347" s="28"/>
      <c r="L347" s="29">
        <f>L348</f>
        <v>10500000</v>
      </c>
      <c r="M347" s="29"/>
      <c r="N347" s="46"/>
      <c r="O347" s="61">
        <f>O348</f>
        <v>10500000</v>
      </c>
      <c r="P347" s="61">
        <f>P348</f>
        <v>9850000</v>
      </c>
      <c r="Q347" s="50">
        <f t="shared" si="38"/>
        <v>1000000</v>
      </c>
      <c r="R347" s="47">
        <f t="shared" si="38"/>
        <v>1000000</v>
      </c>
      <c r="S347" s="155">
        <f t="shared" si="35"/>
        <v>93.80952380952381</v>
      </c>
    </row>
    <row r="348" spans="1:19" ht="51" outlineLevel="6">
      <c r="A348" s="7" t="s">
        <v>278</v>
      </c>
      <c r="B348" s="27" t="s">
        <v>77</v>
      </c>
      <c r="C348" s="27" t="s">
        <v>77</v>
      </c>
      <c r="D348" s="27" t="s">
        <v>74</v>
      </c>
      <c r="E348" s="27" t="s">
        <v>132</v>
      </c>
      <c r="F348" s="27" t="s">
        <v>77</v>
      </c>
      <c r="G348" s="27" t="s">
        <v>277</v>
      </c>
      <c r="H348" s="27" t="s">
        <v>279</v>
      </c>
      <c r="I348" s="28"/>
      <c r="J348" s="28"/>
      <c r="K348" s="28"/>
      <c r="L348" s="29">
        <v>10500000</v>
      </c>
      <c r="M348" s="29"/>
      <c r="N348" s="46"/>
      <c r="O348" s="61">
        <f>L348+K348+J348+I348+M348+N348</f>
        <v>10500000</v>
      </c>
      <c r="P348" s="52">
        <v>9850000</v>
      </c>
      <c r="Q348" s="50">
        <v>1000000</v>
      </c>
      <c r="R348" s="47">
        <v>1000000</v>
      </c>
      <c r="S348" s="155">
        <f t="shared" si="35"/>
        <v>93.80952380952381</v>
      </c>
    </row>
    <row r="349" spans="1:19" ht="51" outlineLevel="3">
      <c r="A349" s="7" t="s">
        <v>280</v>
      </c>
      <c r="B349" s="27" t="s">
        <v>77</v>
      </c>
      <c r="C349" s="27" t="s">
        <v>77</v>
      </c>
      <c r="D349" s="27" t="s">
        <v>74</v>
      </c>
      <c r="E349" s="27" t="s">
        <v>132</v>
      </c>
      <c r="F349" s="27" t="s">
        <v>77</v>
      </c>
      <c r="G349" s="27" t="s">
        <v>281</v>
      </c>
      <c r="H349" s="27"/>
      <c r="I349" s="28"/>
      <c r="J349" s="28"/>
      <c r="K349" s="28"/>
      <c r="L349" s="29">
        <f aca="true" t="shared" si="39" ref="L349:R351">L350</f>
        <v>25000000</v>
      </c>
      <c r="M349" s="29"/>
      <c r="N349" s="46"/>
      <c r="O349" s="61">
        <f t="shared" si="39"/>
        <v>25000000</v>
      </c>
      <c r="P349" s="61">
        <f t="shared" si="39"/>
        <v>16786906</v>
      </c>
      <c r="Q349" s="50">
        <f t="shared" si="39"/>
        <v>0</v>
      </c>
      <c r="R349" s="47">
        <f t="shared" si="39"/>
        <v>0</v>
      </c>
      <c r="S349" s="155">
        <f t="shared" si="35"/>
        <v>67.147624</v>
      </c>
    </row>
    <row r="350" spans="1:19" ht="89.25" outlineLevel="4">
      <c r="A350" s="7" t="s">
        <v>282</v>
      </c>
      <c r="B350" s="27" t="s">
        <v>77</v>
      </c>
      <c r="C350" s="27" t="s">
        <v>77</v>
      </c>
      <c r="D350" s="27" t="s">
        <v>74</v>
      </c>
      <c r="E350" s="27" t="s">
        <v>132</v>
      </c>
      <c r="F350" s="27" t="s">
        <v>77</v>
      </c>
      <c r="G350" s="27" t="s">
        <v>283</v>
      </c>
      <c r="H350" s="27"/>
      <c r="I350" s="28"/>
      <c r="J350" s="28"/>
      <c r="K350" s="28"/>
      <c r="L350" s="29">
        <f t="shared" si="39"/>
        <v>25000000</v>
      </c>
      <c r="M350" s="29"/>
      <c r="N350" s="46"/>
      <c r="O350" s="61">
        <f t="shared" si="39"/>
        <v>25000000</v>
      </c>
      <c r="P350" s="61">
        <f t="shared" si="39"/>
        <v>16786906</v>
      </c>
      <c r="Q350" s="50">
        <f t="shared" si="39"/>
        <v>0</v>
      </c>
      <c r="R350" s="47">
        <f t="shared" si="39"/>
        <v>0</v>
      </c>
      <c r="S350" s="155">
        <f t="shared" si="35"/>
        <v>67.147624</v>
      </c>
    </row>
    <row r="351" spans="1:19" ht="15" outlineLevel="4">
      <c r="A351" s="31" t="s">
        <v>46</v>
      </c>
      <c r="B351" s="27" t="s">
        <v>77</v>
      </c>
      <c r="C351" s="27" t="s">
        <v>77</v>
      </c>
      <c r="D351" s="27" t="s">
        <v>74</v>
      </c>
      <c r="E351" s="27" t="s">
        <v>132</v>
      </c>
      <c r="F351" s="27" t="s">
        <v>77</v>
      </c>
      <c r="G351" s="27" t="s">
        <v>283</v>
      </c>
      <c r="H351" s="27" t="s">
        <v>19</v>
      </c>
      <c r="I351" s="28"/>
      <c r="J351" s="28"/>
      <c r="K351" s="28"/>
      <c r="L351" s="29">
        <f>L352</f>
        <v>25000000</v>
      </c>
      <c r="M351" s="29"/>
      <c r="N351" s="46"/>
      <c r="O351" s="61">
        <f>O352</f>
        <v>25000000</v>
      </c>
      <c r="P351" s="61">
        <f>P352</f>
        <v>16786906</v>
      </c>
      <c r="Q351" s="50">
        <f t="shared" si="39"/>
        <v>0</v>
      </c>
      <c r="R351" s="47">
        <f t="shared" si="39"/>
        <v>0</v>
      </c>
      <c r="S351" s="155">
        <f t="shared" si="35"/>
        <v>67.147624</v>
      </c>
    </row>
    <row r="352" spans="1:19" ht="51" outlineLevel="6">
      <c r="A352" s="7" t="s">
        <v>278</v>
      </c>
      <c r="B352" s="27" t="s">
        <v>77</v>
      </c>
      <c r="C352" s="27" t="s">
        <v>77</v>
      </c>
      <c r="D352" s="27" t="s">
        <v>74</v>
      </c>
      <c r="E352" s="27" t="s">
        <v>132</v>
      </c>
      <c r="F352" s="27" t="s">
        <v>77</v>
      </c>
      <c r="G352" s="27" t="s">
        <v>283</v>
      </c>
      <c r="H352" s="27" t="s">
        <v>279</v>
      </c>
      <c r="I352" s="28"/>
      <c r="J352" s="28"/>
      <c r="K352" s="28"/>
      <c r="L352" s="29">
        <v>25000000</v>
      </c>
      <c r="M352" s="29"/>
      <c r="N352" s="46"/>
      <c r="O352" s="61">
        <f>L352+K352+J352+I352+M352+N352</f>
        <v>25000000</v>
      </c>
      <c r="P352" s="52">
        <v>16786906</v>
      </c>
      <c r="Q352" s="50">
        <v>0</v>
      </c>
      <c r="R352" s="47">
        <v>0</v>
      </c>
      <c r="S352" s="155">
        <f t="shared" si="35"/>
        <v>67.147624</v>
      </c>
    </row>
    <row r="353" spans="1:19" ht="15" outlineLevel="1">
      <c r="A353" s="7" t="s">
        <v>284</v>
      </c>
      <c r="B353" s="27" t="s">
        <v>77</v>
      </c>
      <c r="C353" s="27" t="s">
        <v>77</v>
      </c>
      <c r="D353" s="27" t="s">
        <v>74</v>
      </c>
      <c r="E353" s="27" t="s">
        <v>145</v>
      </c>
      <c r="F353" s="27"/>
      <c r="G353" s="27"/>
      <c r="H353" s="27"/>
      <c r="I353" s="61">
        <f>I354+I359+I372+I394</f>
        <v>32958200</v>
      </c>
      <c r="J353" s="28"/>
      <c r="K353" s="28"/>
      <c r="L353" s="29">
        <f>L354+L359+L372+L394</f>
        <v>7000</v>
      </c>
      <c r="M353" s="29"/>
      <c r="N353" s="46"/>
      <c r="O353" s="61">
        <f>O354+O359+O372+O394</f>
        <v>39754866.879999995</v>
      </c>
      <c r="P353" s="61">
        <f>P354+P359+P372+P394</f>
        <v>7841187.16</v>
      </c>
      <c r="Q353" s="50">
        <f>Q354+Q359+Q372+Q394</f>
        <v>39929300</v>
      </c>
      <c r="R353" s="47">
        <f>R354+R359+R372+R394</f>
        <v>46378600</v>
      </c>
      <c r="S353" s="155">
        <f t="shared" si="35"/>
        <v>19.723842073647514</v>
      </c>
    </row>
    <row r="354" spans="1:19" ht="15" outlineLevel="2">
      <c r="A354" s="7" t="s">
        <v>285</v>
      </c>
      <c r="B354" s="27" t="s">
        <v>77</v>
      </c>
      <c r="C354" s="27" t="s">
        <v>77</v>
      </c>
      <c r="D354" s="27" t="s">
        <v>74</v>
      </c>
      <c r="E354" s="27" t="s">
        <v>145</v>
      </c>
      <c r="F354" s="27" t="s">
        <v>77</v>
      </c>
      <c r="G354" s="27"/>
      <c r="H354" s="27"/>
      <c r="I354" s="61">
        <f>I355</f>
        <v>3090600</v>
      </c>
      <c r="J354" s="28"/>
      <c r="K354" s="28"/>
      <c r="L354" s="29"/>
      <c r="M354" s="29"/>
      <c r="N354" s="46"/>
      <c r="O354" s="61">
        <f aca="true" t="shared" si="40" ref="O354:R357">O355</f>
        <v>3090600</v>
      </c>
      <c r="P354" s="61">
        <f t="shared" si="40"/>
        <v>772852.53</v>
      </c>
      <c r="Q354" s="50">
        <f t="shared" si="40"/>
        <v>3245100</v>
      </c>
      <c r="R354" s="47">
        <f t="shared" si="40"/>
        <v>3407400</v>
      </c>
      <c r="S354" s="155">
        <f t="shared" si="35"/>
        <v>25.006553096486122</v>
      </c>
    </row>
    <row r="355" spans="1:19" ht="38.25" outlineLevel="3">
      <c r="A355" s="7" t="s">
        <v>286</v>
      </c>
      <c r="B355" s="27" t="s">
        <v>77</v>
      </c>
      <c r="C355" s="27" t="s">
        <v>77</v>
      </c>
      <c r="D355" s="27" t="s">
        <v>74</v>
      </c>
      <c r="E355" s="27" t="s">
        <v>145</v>
      </c>
      <c r="F355" s="27" t="s">
        <v>77</v>
      </c>
      <c r="G355" s="27" t="s">
        <v>287</v>
      </c>
      <c r="H355" s="27"/>
      <c r="I355" s="61">
        <f>I356</f>
        <v>3090600</v>
      </c>
      <c r="J355" s="28"/>
      <c r="K355" s="28"/>
      <c r="L355" s="29"/>
      <c r="M355" s="29"/>
      <c r="N355" s="46"/>
      <c r="O355" s="61">
        <f t="shared" si="40"/>
        <v>3090600</v>
      </c>
      <c r="P355" s="61">
        <f t="shared" si="40"/>
        <v>772852.53</v>
      </c>
      <c r="Q355" s="50">
        <f t="shared" si="40"/>
        <v>3245100</v>
      </c>
      <c r="R355" s="47">
        <f t="shared" si="40"/>
        <v>3407400</v>
      </c>
      <c r="S355" s="155">
        <f t="shared" si="35"/>
        <v>25.006553096486122</v>
      </c>
    </row>
    <row r="356" spans="1:19" ht="51" outlineLevel="4">
      <c r="A356" s="7" t="s">
        <v>288</v>
      </c>
      <c r="B356" s="27" t="s">
        <v>77</v>
      </c>
      <c r="C356" s="27" t="s">
        <v>77</v>
      </c>
      <c r="D356" s="27" t="s">
        <v>74</v>
      </c>
      <c r="E356" s="27" t="s">
        <v>145</v>
      </c>
      <c r="F356" s="27" t="s">
        <v>77</v>
      </c>
      <c r="G356" s="27" t="s">
        <v>289</v>
      </c>
      <c r="H356" s="27"/>
      <c r="I356" s="61">
        <f>I357</f>
        <v>3090600</v>
      </c>
      <c r="J356" s="28"/>
      <c r="K356" s="28"/>
      <c r="L356" s="29"/>
      <c r="M356" s="29"/>
      <c r="N356" s="46"/>
      <c r="O356" s="61">
        <f t="shared" si="40"/>
        <v>3090600</v>
      </c>
      <c r="P356" s="61">
        <f t="shared" si="40"/>
        <v>772852.53</v>
      </c>
      <c r="Q356" s="50">
        <f t="shared" si="40"/>
        <v>3245100</v>
      </c>
      <c r="R356" s="47">
        <f t="shared" si="40"/>
        <v>3407400</v>
      </c>
      <c r="S356" s="155">
        <f t="shared" si="35"/>
        <v>25.006553096486122</v>
      </c>
    </row>
    <row r="357" spans="1:19" ht="25.5" outlineLevel="4">
      <c r="A357" s="31" t="s">
        <v>48</v>
      </c>
      <c r="B357" s="27" t="s">
        <v>77</v>
      </c>
      <c r="C357" s="27" t="s">
        <v>77</v>
      </c>
      <c r="D357" s="27" t="s">
        <v>74</v>
      </c>
      <c r="E357" s="27" t="s">
        <v>145</v>
      </c>
      <c r="F357" s="27" t="s">
        <v>77</v>
      </c>
      <c r="G357" s="27" t="s">
        <v>289</v>
      </c>
      <c r="H357" s="27" t="s">
        <v>21</v>
      </c>
      <c r="I357" s="61">
        <f>I358</f>
        <v>3090600</v>
      </c>
      <c r="J357" s="28"/>
      <c r="K357" s="28"/>
      <c r="L357" s="29"/>
      <c r="M357" s="29"/>
      <c r="N357" s="46"/>
      <c r="O357" s="61">
        <f>O358</f>
        <v>3090600</v>
      </c>
      <c r="P357" s="61">
        <f>P358</f>
        <v>772852.53</v>
      </c>
      <c r="Q357" s="50">
        <f t="shared" si="40"/>
        <v>3245100</v>
      </c>
      <c r="R357" s="47">
        <f t="shared" si="40"/>
        <v>3407400</v>
      </c>
      <c r="S357" s="155">
        <f t="shared" si="35"/>
        <v>25.006553096486122</v>
      </c>
    </row>
    <row r="358" spans="1:19" ht="38.25" outlineLevel="6">
      <c r="A358" s="7" t="s">
        <v>290</v>
      </c>
      <c r="B358" s="27" t="s">
        <v>77</v>
      </c>
      <c r="C358" s="27" t="s">
        <v>77</v>
      </c>
      <c r="D358" s="27" t="s">
        <v>74</v>
      </c>
      <c r="E358" s="27" t="s">
        <v>145</v>
      </c>
      <c r="F358" s="27" t="s">
        <v>77</v>
      </c>
      <c r="G358" s="27" t="s">
        <v>289</v>
      </c>
      <c r="H358" s="27" t="s">
        <v>291</v>
      </c>
      <c r="I358" s="28">
        <v>3090600</v>
      </c>
      <c r="J358" s="28"/>
      <c r="K358" s="28"/>
      <c r="L358" s="29"/>
      <c r="M358" s="29"/>
      <c r="N358" s="46"/>
      <c r="O358" s="61">
        <f>L358+K358+J358+I358+M358+N358</f>
        <v>3090600</v>
      </c>
      <c r="P358" s="52">
        <v>772852.53</v>
      </c>
      <c r="Q358" s="50">
        <v>3245100</v>
      </c>
      <c r="R358" s="47">
        <v>3407400</v>
      </c>
      <c r="S358" s="155">
        <f t="shared" si="35"/>
        <v>25.006553096486122</v>
      </c>
    </row>
    <row r="359" spans="1:19" ht="25.5" outlineLevel="2">
      <c r="A359" s="7" t="s">
        <v>292</v>
      </c>
      <c r="B359" s="27" t="s">
        <v>77</v>
      </c>
      <c r="C359" s="27" t="s">
        <v>77</v>
      </c>
      <c r="D359" s="27" t="s">
        <v>74</v>
      </c>
      <c r="E359" s="27" t="s">
        <v>145</v>
      </c>
      <c r="F359" s="27" t="s">
        <v>79</v>
      </c>
      <c r="G359" s="27"/>
      <c r="H359" s="27"/>
      <c r="I359" s="61">
        <f>I360+I364</f>
        <v>171000</v>
      </c>
      <c r="J359" s="28"/>
      <c r="K359" s="28"/>
      <c r="L359" s="29">
        <f>L360+L364</f>
        <v>7000</v>
      </c>
      <c r="M359" s="29"/>
      <c r="N359" s="46"/>
      <c r="O359" s="61">
        <f>O360+O364</f>
        <v>188000</v>
      </c>
      <c r="P359" s="61">
        <f>P360+P364</f>
        <v>51500</v>
      </c>
      <c r="Q359" s="50">
        <f>Q360+Q364</f>
        <v>172200</v>
      </c>
      <c r="R359" s="47">
        <f>R360+R364</f>
        <v>172200</v>
      </c>
      <c r="S359" s="155">
        <f t="shared" si="35"/>
        <v>27.393617021276594</v>
      </c>
    </row>
    <row r="360" spans="1:19" ht="15" outlineLevel="2">
      <c r="A360" s="7" t="s">
        <v>112</v>
      </c>
      <c r="B360" s="27" t="s">
        <v>77</v>
      </c>
      <c r="C360" s="27" t="s">
        <v>77</v>
      </c>
      <c r="D360" s="27" t="s">
        <v>74</v>
      </c>
      <c r="E360" s="27" t="s">
        <v>145</v>
      </c>
      <c r="F360" s="27" t="s">
        <v>79</v>
      </c>
      <c r="G360" s="27" t="s">
        <v>103</v>
      </c>
      <c r="H360" s="27" t="s">
        <v>15</v>
      </c>
      <c r="I360" s="28"/>
      <c r="J360" s="28"/>
      <c r="K360" s="28"/>
      <c r="L360" s="29">
        <f aca="true" t="shared" si="41" ref="L360:P362">L361</f>
        <v>7000</v>
      </c>
      <c r="M360" s="29"/>
      <c r="N360" s="46"/>
      <c r="O360" s="61">
        <f t="shared" si="41"/>
        <v>17000</v>
      </c>
      <c r="P360" s="61">
        <f t="shared" si="41"/>
        <v>17000</v>
      </c>
      <c r="Q360" s="50"/>
      <c r="R360" s="47"/>
      <c r="S360" s="155">
        <f t="shared" si="35"/>
        <v>100</v>
      </c>
    </row>
    <row r="361" spans="1:19" ht="25.5" outlineLevel="2">
      <c r="A361" s="7" t="s">
        <v>27</v>
      </c>
      <c r="B361" s="27" t="s">
        <v>77</v>
      </c>
      <c r="C361" s="27" t="s">
        <v>77</v>
      </c>
      <c r="D361" s="27" t="s">
        <v>74</v>
      </c>
      <c r="E361" s="27" t="s">
        <v>145</v>
      </c>
      <c r="F361" s="27" t="s">
        <v>79</v>
      </c>
      <c r="G361" s="27" t="s">
        <v>105</v>
      </c>
      <c r="H361" s="27"/>
      <c r="I361" s="28"/>
      <c r="J361" s="28"/>
      <c r="K361" s="28"/>
      <c r="L361" s="29">
        <f t="shared" si="41"/>
        <v>7000</v>
      </c>
      <c r="M361" s="29"/>
      <c r="N361" s="46"/>
      <c r="O361" s="61">
        <f t="shared" si="41"/>
        <v>17000</v>
      </c>
      <c r="P361" s="61">
        <f t="shared" si="41"/>
        <v>17000</v>
      </c>
      <c r="Q361" s="50"/>
      <c r="R361" s="47"/>
      <c r="S361" s="155">
        <f t="shared" si="35"/>
        <v>100</v>
      </c>
    </row>
    <row r="362" spans="1:19" ht="15" outlineLevel="2">
      <c r="A362" s="31" t="s">
        <v>45</v>
      </c>
      <c r="B362" s="27" t="s">
        <v>77</v>
      </c>
      <c r="C362" s="27" t="s">
        <v>77</v>
      </c>
      <c r="D362" s="27" t="s">
        <v>74</v>
      </c>
      <c r="E362" s="27" t="s">
        <v>145</v>
      </c>
      <c r="F362" s="27" t="s">
        <v>79</v>
      </c>
      <c r="G362" s="27" t="s">
        <v>105</v>
      </c>
      <c r="H362" s="27" t="s">
        <v>18</v>
      </c>
      <c r="I362" s="28"/>
      <c r="J362" s="28"/>
      <c r="K362" s="28"/>
      <c r="L362" s="29">
        <f t="shared" si="41"/>
        <v>7000</v>
      </c>
      <c r="M362" s="29"/>
      <c r="N362" s="46"/>
      <c r="O362" s="61">
        <f t="shared" si="41"/>
        <v>17000</v>
      </c>
      <c r="P362" s="61">
        <f t="shared" si="41"/>
        <v>17000</v>
      </c>
      <c r="Q362" s="50"/>
      <c r="R362" s="47"/>
      <c r="S362" s="155">
        <f t="shared" si="35"/>
        <v>100</v>
      </c>
    </row>
    <row r="363" spans="1:19" ht="15" outlineLevel="2">
      <c r="A363" s="7" t="s">
        <v>28</v>
      </c>
      <c r="B363" s="27" t="s">
        <v>77</v>
      </c>
      <c r="C363" s="27" t="s">
        <v>77</v>
      </c>
      <c r="D363" s="27" t="s">
        <v>74</v>
      </c>
      <c r="E363" s="27" t="s">
        <v>145</v>
      </c>
      <c r="F363" s="27" t="s">
        <v>79</v>
      </c>
      <c r="G363" s="27" t="s">
        <v>105</v>
      </c>
      <c r="H363" s="27" t="s">
        <v>107</v>
      </c>
      <c r="I363" s="28"/>
      <c r="J363" s="28"/>
      <c r="K363" s="28"/>
      <c r="L363" s="29">
        <v>7000</v>
      </c>
      <c r="M363" s="29"/>
      <c r="N363" s="46">
        <v>109000</v>
      </c>
      <c r="O363" s="61">
        <v>17000</v>
      </c>
      <c r="P363" s="52">
        <v>17000</v>
      </c>
      <c r="Q363" s="50"/>
      <c r="R363" s="47"/>
      <c r="S363" s="155">
        <f t="shared" si="35"/>
        <v>100</v>
      </c>
    </row>
    <row r="364" spans="1:19" ht="15" outlineLevel="3">
      <c r="A364" s="7" t="s">
        <v>293</v>
      </c>
      <c r="B364" s="27" t="s">
        <v>77</v>
      </c>
      <c r="C364" s="27" t="s">
        <v>77</v>
      </c>
      <c r="D364" s="27" t="s">
        <v>74</v>
      </c>
      <c r="E364" s="27" t="s">
        <v>145</v>
      </c>
      <c r="F364" s="27" t="s">
        <v>79</v>
      </c>
      <c r="G364" s="27" t="s">
        <v>294</v>
      </c>
      <c r="H364" s="27"/>
      <c r="I364" s="61">
        <f>I365</f>
        <v>171000</v>
      </c>
      <c r="J364" s="28"/>
      <c r="K364" s="28"/>
      <c r="L364" s="29"/>
      <c r="M364" s="29"/>
      <c r="N364" s="46"/>
      <c r="O364" s="61">
        <f aca="true" t="shared" si="42" ref="O364:R366">O365</f>
        <v>171000</v>
      </c>
      <c r="P364" s="61">
        <f t="shared" si="42"/>
        <v>34500</v>
      </c>
      <c r="Q364" s="50">
        <f t="shared" si="42"/>
        <v>172200</v>
      </c>
      <c r="R364" s="47">
        <f t="shared" si="42"/>
        <v>172200</v>
      </c>
      <c r="S364" s="155">
        <f t="shared" si="35"/>
        <v>20.175438596491226</v>
      </c>
    </row>
    <row r="365" spans="1:19" ht="51" outlineLevel="4">
      <c r="A365" s="7" t="s">
        <v>295</v>
      </c>
      <c r="B365" s="27" t="s">
        <v>77</v>
      </c>
      <c r="C365" s="27" t="s">
        <v>77</v>
      </c>
      <c r="D365" s="27" t="s">
        <v>74</v>
      </c>
      <c r="E365" s="27" t="s">
        <v>145</v>
      </c>
      <c r="F365" s="27" t="s">
        <v>79</v>
      </c>
      <c r="G365" s="27" t="s">
        <v>296</v>
      </c>
      <c r="H365" s="27"/>
      <c r="I365" s="61">
        <f>I366</f>
        <v>171000</v>
      </c>
      <c r="J365" s="28"/>
      <c r="K365" s="28"/>
      <c r="L365" s="29"/>
      <c r="M365" s="29"/>
      <c r="N365" s="46"/>
      <c r="O365" s="61">
        <f t="shared" si="42"/>
        <v>171000</v>
      </c>
      <c r="P365" s="61">
        <f t="shared" si="42"/>
        <v>34500</v>
      </c>
      <c r="Q365" s="50">
        <f t="shared" si="42"/>
        <v>172200</v>
      </c>
      <c r="R365" s="47">
        <f t="shared" si="42"/>
        <v>172200</v>
      </c>
      <c r="S365" s="155">
        <f t="shared" si="35"/>
        <v>20.175438596491226</v>
      </c>
    </row>
    <row r="366" spans="1:19" ht="25.5" outlineLevel="4">
      <c r="A366" s="31" t="s">
        <v>48</v>
      </c>
      <c r="B366" s="27" t="s">
        <v>77</v>
      </c>
      <c r="C366" s="27" t="s">
        <v>77</v>
      </c>
      <c r="D366" s="27" t="s">
        <v>74</v>
      </c>
      <c r="E366" s="27" t="s">
        <v>145</v>
      </c>
      <c r="F366" s="27" t="s">
        <v>79</v>
      </c>
      <c r="G366" s="27" t="s">
        <v>296</v>
      </c>
      <c r="H366" s="27" t="s">
        <v>21</v>
      </c>
      <c r="I366" s="61">
        <f>I367</f>
        <v>171000</v>
      </c>
      <c r="J366" s="28"/>
      <c r="K366" s="28"/>
      <c r="L366" s="29"/>
      <c r="M366" s="29"/>
      <c r="N366" s="46"/>
      <c r="O366" s="61">
        <f>O367</f>
        <v>171000</v>
      </c>
      <c r="P366" s="61">
        <f>P367</f>
        <v>34500</v>
      </c>
      <c r="Q366" s="50">
        <f t="shared" si="42"/>
        <v>172200</v>
      </c>
      <c r="R366" s="47">
        <f t="shared" si="42"/>
        <v>172200</v>
      </c>
      <c r="S366" s="155">
        <f t="shared" si="35"/>
        <v>20.175438596491226</v>
      </c>
    </row>
    <row r="367" spans="1:19" ht="25.5" outlineLevel="6">
      <c r="A367" s="7" t="s">
        <v>297</v>
      </c>
      <c r="B367" s="27" t="s">
        <v>77</v>
      </c>
      <c r="C367" s="27" t="s">
        <v>77</v>
      </c>
      <c r="D367" s="27" t="s">
        <v>74</v>
      </c>
      <c r="E367" s="27" t="s">
        <v>145</v>
      </c>
      <c r="F367" s="27" t="s">
        <v>79</v>
      </c>
      <c r="G367" s="27" t="s">
        <v>296</v>
      </c>
      <c r="H367" s="27" t="s">
        <v>298</v>
      </c>
      <c r="I367" s="28">
        <v>171000</v>
      </c>
      <c r="J367" s="28"/>
      <c r="K367" s="28"/>
      <c r="L367" s="29"/>
      <c r="M367" s="29"/>
      <c r="N367" s="46"/>
      <c r="O367" s="61">
        <f>L367+K367+J367+I367+M367+N367</f>
        <v>171000</v>
      </c>
      <c r="P367" s="52">
        <v>34500</v>
      </c>
      <c r="Q367" s="50">
        <v>172200</v>
      </c>
      <c r="R367" s="47">
        <v>172200</v>
      </c>
      <c r="S367" s="155">
        <f t="shared" si="35"/>
        <v>20.175438596491226</v>
      </c>
    </row>
    <row r="368" spans="1:19" ht="25.5" hidden="1" outlineLevel="3">
      <c r="A368" s="7" t="s">
        <v>124</v>
      </c>
      <c r="B368" s="27" t="s">
        <v>77</v>
      </c>
      <c r="C368" s="27" t="s">
        <v>150</v>
      </c>
      <c r="D368" s="27" t="s">
        <v>74</v>
      </c>
      <c r="E368" s="27" t="s">
        <v>145</v>
      </c>
      <c r="F368" s="27" t="s">
        <v>79</v>
      </c>
      <c r="G368" s="27" t="s">
        <v>125</v>
      </c>
      <c r="H368" s="27"/>
      <c r="I368" s="28"/>
      <c r="J368" s="28"/>
      <c r="K368" s="28"/>
      <c r="L368" s="29"/>
      <c r="M368" s="29"/>
      <c r="N368" s="46"/>
      <c r="O368" s="61">
        <f aca="true" t="shared" si="43" ref="O368:R370">O369</f>
        <v>600000</v>
      </c>
      <c r="P368" s="52"/>
      <c r="Q368" s="50">
        <f t="shared" si="43"/>
        <v>700000</v>
      </c>
      <c r="R368" s="47">
        <f t="shared" si="43"/>
        <v>800000</v>
      </c>
      <c r="S368" s="155">
        <f t="shared" si="35"/>
        <v>0</v>
      </c>
    </row>
    <row r="369" spans="1:19" ht="38.25" hidden="1" outlineLevel="5">
      <c r="A369" s="7" t="s">
        <v>299</v>
      </c>
      <c r="B369" s="27" t="s">
        <v>77</v>
      </c>
      <c r="C369" s="27" t="s">
        <v>150</v>
      </c>
      <c r="D369" s="27" t="s">
        <v>74</v>
      </c>
      <c r="E369" s="27" t="s">
        <v>145</v>
      </c>
      <c r="F369" s="27" t="s">
        <v>79</v>
      </c>
      <c r="G369" s="27" t="s">
        <v>300</v>
      </c>
      <c r="H369" s="27"/>
      <c r="I369" s="28"/>
      <c r="J369" s="28"/>
      <c r="K369" s="28"/>
      <c r="L369" s="29"/>
      <c r="M369" s="29"/>
      <c r="N369" s="46"/>
      <c r="O369" s="61">
        <f t="shared" si="43"/>
        <v>600000</v>
      </c>
      <c r="P369" s="52"/>
      <c r="Q369" s="50">
        <f t="shared" si="43"/>
        <v>700000</v>
      </c>
      <c r="R369" s="47">
        <f t="shared" si="43"/>
        <v>800000</v>
      </c>
      <c r="S369" s="155">
        <f t="shared" si="35"/>
        <v>0</v>
      </c>
    </row>
    <row r="370" spans="1:19" ht="25.5" hidden="1" outlineLevel="5">
      <c r="A370" s="31" t="s">
        <v>48</v>
      </c>
      <c r="B370" s="27" t="s">
        <v>77</v>
      </c>
      <c r="C370" s="27" t="s">
        <v>150</v>
      </c>
      <c r="D370" s="27" t="s">
        <v>74</v>
      </c>
      <c r="E370" s="27" t="s">
        <v>145</v>
      </c>
      <c r="F370" s="27" t="s">
        <v>79</v>
      </c>
      <c r="G370" s="27" t="s">
        <v>300</v>
      </c>
      <c r="H370" s="27" t="s">
        <v>21</v>
      </c>
      <c r="I370" s="28"/>
      <c r="J370" s="28"/>
      <c r="K370" s="28"/>
      <c r="L370" s="29"/>
      <c r="M370" s="29"/>
      <c r="N370" s="46"/>
      <c r="O370" s="61">
        <f>O371</f>
        <v>600000</v>
      </c>
      <c r="P370" s="52"/>
      <c r="Q370" s="50">
        <f t="shared" si="43"/>
        <v>700000</v>
      </c>
      <c r="R370" s="47">
        <f t="shared" si="43"/>
        <v>800000</v>
      </c>
      <c r="S370" s="155">
        <f t="shared" si="35"/>
        <v>0</v>
      </c>
    </row>
    <row r="371" spans="1:19" ht="25.5" hidden="1" outlineLevel="6">
      <c r="A371" s="7" t="s">
        <v>301</v>
      </c>
      <c r="B371" s="27" t="s">
        <v>77</v>
      </c>
      <c r="C371" s="27" t="s">
        <v>150</v>
      </c>
      <c r="D371" s="27" t="s">
        <v>74</v>
      </c>
      <c r="E371" s="27" t="s">
        <v>145</v>
      </c>
      <c r="F371" s="27" t="s">
        <v>79</v>
      </c>
      <c r="G371" s="27" t="s">
        <v>300</v>
      </c>
      <c r="H371" s="27" t="s">
        <v>302</v>
      </c>
      <c r="I371" s="28">
        <v>600000</v>
      </c>
      <c r="J371" s="28"/>
      <c r="K371" s="28"/>
      <c r="L371" s="29"/>
      <c r="M371" s="29"/>
      <c r="N371" s="46"/>
      <c r="O371" s="61">
        <f>L371+K371+J371+I371</f>
        <v>600000</v>
      </c>
      <c r="P371" s="52"/>
      <c r="Q371" s="50">
        <v>700000</v>
      </c>
      <c r="R371" s="47">
        <v>800000</v>
      </c>
      <c r="S371" s="155">
        <f t="shared" si="35"/>
        <v>0</v>
      </c>
    </row>
    <row r="372" spans="1:19" ht="15" outlineLevel="2" collapsed="1">
      <c r="A372" s="7" t="s">
        <v>303</v>
      </c>
      <c r="B372" s="27" t="s">
        <v>77</v>
      </c>
      <c r="C372" s="27" t="s">
        <v>77</v>
      </c>
      <c r="D372" s="27" t="s">
        <v>74</v>
      </c>
      <c r="E372" s="27" t="s">
        <v>145</v>
      </c>
      <c r="F372" s="27" t="s">
        <v>97</v>
      </c>
      <c r="G372" s="27"/>
      <c r="H372" s="27"/>
      <c r="I372" s="61">
        <f>I373+I388</f>
        <v>27400600</v>
      </c>
      <c r="J372" s="28"/>
      <c r="K372" s="28"/>
      <c r="L372" s="29"/>
      <c r="M372" s="29"/>
      <c r="N372" s="46"/>
      <c r="O372" s="61">
        <f>O373+O388</f>
        <v>34180266.879999995</v>
      </c>
      <c r="P372" s="61">
        <f>P373+P388</f>
        <v>6566091.96</v>
      </c>
      <c r="Q372" s="52">
        <f>Q373+Q388</f>
        <v>34216000</v>
      </c>
      <c r="R372" s="46">
        <f>R373+R388</f>
        <v>40503000</v>
      </c>
      <c r="S372" s="155">
        <f t="shared" si="35"/>
        <v>19.210183416800756</v>
      </c>
    </row>
    <row r="373" spans="1:19" ht="15" outlineLevel="3">
      <c r="A373" s="7" t="s">
        <v>293</v>
      </c>
      <c r="B373" s="27" t="s">
        <v>77</v>
      </c>
      <c r="C373" s="27" t="s">
        <v>77</v>
      </c>
      <c r="D373" s="27" t="s">
        <v>74</v>
      </c>
      <c r="E373" s="27" t="s">
        <v>145</v>
      </c>
      <c r="F373" s="27" t="s">
        <v>97</v>
      </c>
      <c r="G373" s="27" t="s">
        <v>294</v>
      </c>
      <c r="H373" s="27"/>
      <c r="I373" s="61">
        <f>I374+I378</f>
        <v>10137500</v>
      </c>
      <c r="J373" s="28"/>
      <c r="K373" s="28"/>
      <c r="L373" s="29"/>
      <c r="M373" s="29"/>
      <c r="N373" s="46"/>
      <c r="O373" s="61">
        <f>O374+O378</f>
        <v>16917166.88</v>
      </c>
      <c r="P373" s="61">
        <f>P374+P378</f>
        <v>2887815.96</v>
      </c>
      <c r="Q373" s="52">
        <f>Q374+Q378</f>
        <v>14599600</v>
      </c>
      <c r="R373" s="46">
        <f>R374+R378</f>
        <v>14633000</v>
      </c>
      <c r="S373" s="155">
        <f t="shared" si="35"/>
        <v>17.070328504083424</v>
      </c>
    </row>
    <row r="374" spans="1:19" ht="38.25" outlineLevel="4">
      <c r="A374" s="7" t="s">
        <v>304</v>
      </c>
      <c r="B374" s="27" t="s">
        <v>77</v>
      </c>
      <c r="C374" s="27" t="s">
        <v>77</v>
      </c>
      <c r="D374" s="27" t="s">
        <v>74</v>
      </c>
      <c r="E374" s="27" t="s">
        <v>145</v>
      </c>
      <c r="F374" s="27" t="s">
        <v>97</v>
      </c>
      <c r="G374" s="27" t="s">
        <v>305</v>
      </c>
      <c r="H374" s="27"/>
      <c r="I374" s="61">
        <f>I375+I382</f>
        <v>10137500</v>
      </c>
      <c r="J374" s="28"/>
      <c r="K374" s="28"/>
      <c r="L374" s="29"/>
      <c r="M374" s="29"/>
      <c r="N374" s="46"/>
      <c r="O374" s="61">
        <f aca="true" t="shared" si="44" ref="O374:R376">O375</f>
        <v>635500</v>
      </c>
      <c r="P374" s="61">
        <f t="shared" si="44"/>
        <v>37215.96</v>
      </c>
      <c r="Q374" s="50">
        <f t="shared" si="44"/>
        <v>667300</v>
      </c>
      <c r="R374" s="47">
        <f t="shared" si="44"/>
        <v>700700</v>
      </c>
      <c r="S374" s="155">
        <f t="shared" si="35"/>
        <v>5.856169944925256</v>
      </c>
    </row>
    <row r="375" spans="1:19" ht="51" outlineLevel="5">
      <c r="A375" s="7" t="s">
        <v>306</v>
      </c>
      <c r="B375" s="27" t="s">
        <v>77</v>
      </c>
      <c r="C375" s="27" t="s">
        <v>77</v>
      </c>
      <c r="D375" s="27" t="s">
        <v>74</v>
      </c>
      <c r="E375" s="27" t="s">
        <v>145</v>
      </c>
      <c r="F375" s="27" t="s">
        <v>97</v>
      </c>
      <c r="G375" s="27" t="s">
        <v>307</v>
      </c>
      <c r="H375" s="27"/>
      <c r="I375" s="61">
        <f>I376</f>
        <v>635500</v>
      </c>
      <c r="J375" s="28"/>
      <c r="K375" s="28"/>
      <c r="L375" s="29"/>
      <c r="M375" s="29"/>
      <c r="N375" s="46"/>
      <c r="O375" s="61">
        <f t="shared" si="44"/>
        <v>635500</v>
      </c>
      <c r="P375" s="61">
        <f t="shared" si="44"/>
        <v>37215.96</v>
      </c>
      <c r="Q375" s="50">
        <f t="shared" si="44"/>
        <v>667300</v>
      </c>
      <c r="R375" s="47">
        <f t="shared" si="44"/>
        <v>700700</v>
      </c>
      <c r="S375" s="155">
        <f t="shared" si="35"/>
        <v>5.856169944925256</v>
      </c>
    </row>
    <row r="376" spans="1:19" ht="25.5" outlineLevel="5">
      <c r="A376" s="31" t="s">
        <v>48</v>
      </c>
      <c r="B376" s="27" t="s">
        <v>77</v>
      </c>
      <c r="C376" s="27" t="s">
        <v>77</v>
      </c>
      <c r="D376" s="27" t="s">
        <v>74</v>
      </c>
      <c r="E376" s="27" t="s">
        <v>145</v>
      </c>
      <c r="F376" s="27" t="s">
        <v>97</v>
      </c>
      <c r="G376" s="27" t="s">
        <v>307</v>
      </c>
      <c r="H376" s="27" t="s">
        <v>21</v>
      </c>
      <c r="I376" s="61">
        <f>I377</f>
        <v>635500</v>
      </c>
      <c r="J376" s="28"/>
      <c r="K376" s="28"/>
      <c r="L376" s="29"/>
      <c r="M376" s="29"/>
      <c r="N376" s="46"/>
      <c r="O376" s="61">
        <f>O377</f>
        <v>635500</v>
      </c>
      <c r="P376" s="61">
        <f>P377</f>
        <v>37215.96</v>
      </c>
      <c r="Q376" s="50">
        <f t="shared" si="44"/>
        <v>667300</v>
      </c>
      <c r="R376" s="47">
        <f t="shared" si="44"/>
        <v>700700</v>
      </c>
      <c r="S376" s="155">
        <f t="shared" si="35"/>
        <v>5.856169944925256</v>
      </c>
    </row>
    <row r="377" spans="1:19" ht="38.25" outlineLevel="6">
      <c r="A377" s="7" t="s">
        <v>308</v>
      </c>
      <c r="B377" s="27" t="s">
        <v>77</v>
      </c>
      <c r="C377" s="27" t="s">
        <v>77</v>
      </c>
      <c r="D377" s="27" t="s">
        <v>74</v>
      </c>
      <c r="E377" s="27" t="s">
        <v>145</v>
      </c>
      <c r="F377" s="27" t="s">
        <v>97</v>
      </c>
      <c r="G377" s="27" t="s">
        <v>307</v>
      </c>
      <c r="H377" s="27" t="s">
        <v>309</v>
      </c>
      <c r="I377" s="28">
        <v>635500</v>
      </c>
      <c r="J377" s="28"/>
      <c r="K377" s="28"/>
      <c r="L377" s="29"/>
      <c r="M377" s="29"/>
      <c r="N377" s="46"/>
      <c r="O377" s="61">
        <f>L377+K377+J377+I377+M377+N377</f>
        <v>635500</v>
      </c>
      <c r="P377" s="52">
        <v>37215.96</v>
      </c>
      <c r="Q377" s="50">
        <v>667300</v>
      </c>
      <c r="R377" s="47">
        <v>700700</v>
      </c>
      <c r="S377" s="155">
        <f t="shared" si="35"/>
        <v>5.856169944925256</v>
      </c>
    </row>
    <row r="378" spans="1:19" ht="76.5" outlineLevel="4">
      <c r="A378" s="7" t="s">
        <v>310</v>
      </c>
      <c r="B378" s="27" t="s">
        <v>77</v>
      </c>
      <c r="C378" s="27" t="s">
        <v>77</v>
      </c>
      <c r="D378" s="27" t="s">
        <v>74</v>
      </c>
      <c r="E378" s="27" t="s">
        <v>145</v>
      </c>
      <c r="F378" s="27" t="s">
        <v>97</v>
      </c>
      <c r="G378" s="27" t="s">
        <v>311</v>
      </c>
      <c r="H378" s="27"/>
      <c r="I378" s="28"/>
      <c r="J378" s="28"/>
      <c r="K378" s="28"/>
      <c r="L378" s="29"/>
      <c r="M378" s="29"/>
      <c r="N378" s="46"/>
      <c r="O378" s="61">
        <f>O379+O385</f>
        <v>16281666.879999999</v>
      </c>
      <c r="P378" s="61">
        <f>P379+P385</f>
        <v>2850600</v>
      </c>
      <c r="Q378" s="52">
        <f>Q379+Q385</f>
        <v>13932300</v>
      </c>
      <c r="R378" s="46">
        <f>R379+R385</f>
        <v>13932300</v>
      </c>
      <c r="S378" s="155">
        <f t="shared" si="35"/>
        <v>17.50803539348669</v>
      </c>
    </row>
    <row r="379" spans="1:19" ht="76.5" outlineLevel="5">
      <c r="A379" s="7" t="s">
        <v>312</v>
      </c>
      <c r="B379" s="27" t="s">
        <v>77</v>
      </c>
      <c r="C379" s="27" t="s">
        <v>77</v>
      </c>
      <c r="D379" s="27" t="s">
        <v>74</v>
      </c>
      <c r="E379" s="27" t="s">
        <v>145</v>
      </c>
      <c r="F379" s="27" t="s">
        <v>97</v>
      </c>
      <c r="G379" s="27" t="s">
        <v>313</v>
      </c>
      <c r="H379" s="27"/>
      <c r="I379" s="28"/>
      <c r="J379" s="28"/>
      <c r="K379" s="28"/>
      <c r="L379" s="29"/>
      <c r="M379" s="29"/>
      <c r="N379" s="46"/>
      <c r="O379" s="61">
        <f aca="true" t="shared" si="45" ref="O379:R380">O380</f>
        <v>6779666.88</v>
      </c>
      <c r="P379" s="52"/>
      <c r="Q379" s="50">
        <f t="shared" si="45"/>
        <v>0</v>
      </c>
      <c r="R379" s="47">
        <f t="shared" si="45"/>
        <v>0</v>
      </c>
      <c r="S379" s="158">
        <f t="shared" si="35"/>
        <v>0</v>
      </c>
    </row>
    <row r="380" spans="1:19" ht="25.5" outlineLevel="5">
      <c r="A380" s="31" t="s">
        <v>48</v>
      </c>
      <c r="B380" s="27" t="s">
        <v>77</v>
      </c>
      <c r="C380" s="27" t="s">
        <v>77</v>
      </c>
      <c r="D380" s="27" t="s">
        <v>74</v>
      </c>
      <c r="E380" s="27" t="s">
        <v>145</v>
      </c>
      <c r="F380" s="27" t="s">
        <v>97</v>
      </c>
      <c r="G380" s="27" t="s">
        <v>313</v>
      </c>
      <c r="H380" s="27" t="s">
        <v>21</v>
      </c>
      <c r="I380" s="28"/>
      <c r="J380" s="28"/>
      <c r="K380" s="28"/>
      <c r="L380" s="29">
        <f>L381</f>
        <v>0</v>
      </c>
      <c r="M380" s="29"/>
      <c r="N380" s="46"/>
      <c r="O380" s="61">
        <f>O381</f>
        <v>6779666.88</v>
      </c>
      <c r="P380" s="52"/>
      <c r="Q380" s="50">
        <f t="shared" si="45"/>
        <v>0</v>
      </c>
      <c r="R380" s="47">
        <f t="shared" si="45"/>
        <v>0</v>
      </c>
      <c r="S380" s="158">
        <f t="shared" si="35"/>
        <v>0</v>
      </c>
    </row>
    <row r="381" spans="1:19" ht="25.5" outlineLevel="6">
      <c r="A381" s="7" t="s">
        <v>297</v>
      </c>
      <c r="B381" s="27" t="s">
        <v>77</v>
      </c>
      <c r="C381" s="27" t="s">
        <v>77</v>
      </c>
      <c r="D381" s="27" t="s">
        <v>74</v>
      </c>
      <c r="E381" s="27" t="s">
        <v>145</v>
      </c>
      <c r="F381" s="27" t="s">
        <v>97</v>
      </c>
      <c r="G381" s="27" t="s">
        <v>313</v>
      </c>
      <c r="H381" s="27" t="s">
        <v>298</v>
      </c>
      <c r="I381" s="159">
        <v>0</v>
      </c>
      <c r="J381" s="28">
        <v>0</v>
      </c>
      <c r="K381" s="28">
        <v>9502000</v>
      </c>
      <c r="L381" s="29">
        <v>0</v>
      </c>
      <c r="M381" s="29">
        <v>-9502000</v>
      </c>
      <c r="N381" s="46">
        <v>6779666.88</v>
      </c>
      <c r="O381" s="61">
        <f>L381+K381+J381+I381+M381+N381</f>
        <v>6779666.88</v>
      </c>
      <c r="P381" s="52"/>
      <c r="Q381" s="50">
        <v>0</v>
      </c>
      <c r="R381" s="47">
        <v>0</v>
      </c>
      <c r="S381" s="158">
        <f t="shared" si="35"/>
        <v>0</v>
      </c>
    </row>
    <row r="382" spans="1:19" ht="102" outlineLevel="6">
      <c r="A382" s="7" t="s">
        <v>61</v>
      </c>
      <c r="B382" s="27" t="s">
        <v>77</v>
      </c>
      <c r="C382" s="27" t="s">
        <v>77</v>
      </c>
      <c r="D382" s="27" t="s">
        <v>74</v>
      </c>
      <c r="E382" s="27" t="s">
        <v>145</v>
      </c>
      <c r="F382" s="27" t="s">
        <v>97</v>
      </c>
      <c r="G382" s="27" t="s">
        <v>59</v>
      </c>
      <c r="H382" s="27"/>
      <c r="I382" s="61">
        <f>I383</f>
        <v>9502000</v>
      </c>
      <c r="J382" s="28"/>
      <c r="K382" s="28"/>
      <c r="L382" s="29"/>
      <c r="M382" s="29"/>
      <c r="N382" s="46"/>
      <c r="O382" s="61"/>
      <c r="P382" s="52"/>
      <c r="Q382" s="50"/>
      <c r="R382" s="47"/>
      <c r="S382" s="155"/>
    </row>
    <row r="383" spans="1:19" ht="25.5" outlineLevel="6">
      <c r="A383" s="31" t="s">
        <v>48</v>
      </c>
      <c r="B383" s="27" t="s">
        <v>77</v>
      </c>
      <c r="C383" s="27" t="s">
        <v>77</v>
      </c>
      <c r="D383" s="27" t="s">
        <v>74</v>
      </c>
      <c r="E383" s="27" t="s">
        <v>145</v>
      </c>
      <c r="F383" s="27" t="s">
        <v>97</v>
      </c>
      <c r="G383" s="27" t="s">
        <v>59</v>
      </c>
      <c r="H383" s="27" t="s">
        <v>21</v>
      </c>
      <c r="I383" s="61">
        <f>I384</f>
        <v>9502000</v>
      </c>
      <c r="J383" s="28"/>
      <c r="K383" s="28"/>
      <c r="L383" s="29"/>
      <c r="M383" s="29"/>
      <c r="N383" s="46"/>
      <c r="O383" s="104">
        <f>O384</f>
        <v>0</v>
      </c>
      <c r="P383" s="52"/>
      <c r="Q383" s="50"/>
      <c r="R383" s="47"/>
      <c r="S383" s="155"/>
    </row>
    <row r="384" spans="1:19" ht="25.5" outlineLevel="6">
      <c r="A384" s="7" t="s">
        <v>40</v>
      </c>
      <c r="B384" s="27" t="s">
        <v>77</v>
      </c>
      <c r="C384" s="27" t="s">
        <v>77</v>
      </c>
      <c r="D384" s="27" t="s">
        <v>74</v>
      </c>
      <c r="E384" s="27" t="s">
        <v>145</v>
      </c>
      <c r="F384" s="27" t="s">
        <v>97</v>
      </c>
      <c r="G384" s="27" t="s">
        <v>59</v>
      </c>
      <c r="H384" s="27" t="s">
        <v>298</v>
      </c>
      <c r="I384" s="28">
        <v>9502000</v>
      </c>
      <c r="J384" s="28"/>
      <c r="K384" s="28">
        <v>-9502000</v>
      </c>
      <c r="L384" s="29"/>
      <c r="M384" s="29"/>
      <c r="N384" s="46"/>
      <c r="O384" s="104">
        <f>L384+K384+J384+I384+M384+N384</f>
        <v>0</v>
      </c>
      <c r="P384" s="52"/>
      <c r="Q384" s="50"/>
      <c r="R384" s="47"/>
      <c r="S384" s="155"/>
    </row>
    <row r="385" spans="1:19" ht="76.5" outlineLevel="6">
      <c r="A385" s="7" t="s">
        <v>475</v>
      </c>
      <c r="B385" s="27" t="s">
        <v>77</v>
      </c>
      <c r="C385" s="27" t="s">
        <v>77</v>
      </c>
      <c r="D385" s="27" t="s">
        <v>74</v>
      </c>
      <c r="E385" s="27" t="s">
        <v>145</v>
      </c>
      <c r="F385" s="27" t="s">
        <v>97</v>
      </c>
      <c r="G385" s="27" t="s">
        <v>470</v>
      </c>
      <c r="H385" s="27"/>
      <c r="I385" s="28"/>
      <c r="J385" s="28"/>
      <c r="K385" s="28"/>
      <c r="L385" s="29"/>
      <c r="M385" s="29"/>
      <c r="N385" s="46"/>
      <c r="O385" s="61">
        <f aca="true" t="shared" si="46" ref="O385:R386">O386</f>
        <v>9502000</v>
      </c>
      <c r="P385" s="61">
        <f t="shared" si="46"/>
        <v>2850600</v>
      </c>
      <c r="Q385" s="52">
        <f t="shared" si="46"/>
        <v>13932300</v>
      </c>
      <c r="R385" s="46">
        <f t="shared" si="46"/>
        <v>13932300</v>
      </c>
      <c r="S385" s="155">
        <f t="shared" si="35"/>
        <v>30</v>
      </c>
    </row>
    <row r="386" spans="1:19" ht="25.5" outlineLevel="6">
      <c r="A386" s="31" t="s">
        <v>48</v>
      </c>
      <c r="B386" s="27" t="s">
        <v>77</v>
      </c>
      <c r="C386" s="27" t="s">
        <v>77</v>
      </c>
      <c r="D386" s="27" t="s">
        <v>74</v>
      </c>
      <c r="E386" s="27" t="s">
        <v>145</v>
      </c>
      <c r="F386" s="27" t="s">
        <v>97</v>
      </c>
      <c r="G386" s="27" t="s">
        <v>470</v>
      </c>
      <c r="H386" s="27" t="s">
        <v>21</v>
      </c>
      <c r="I386" s="28"/>
      <c r="J386" s="28"/>
      <c r="K386" s="28"/>
      <c r="L386" s="29"/>
      <c r="M386" s="29"/>
      <c r="N386" s="46"/>
      <c r="O386" s="61">
        <f t="shared" si="46"/>
        <v>9502000</v>
      </c>
      <c r="P386" s="61">
        <f t="shared" si="46"/>
        <v>2850600</v>
      </c>
      <c r="Q386" s="52">
        <f t="shared" si="46"/>
        <v>13932300</v>
      </c>
      <c r="R386" s="46">
        <f t="shared" si="46"/>
        <v>13932300</v>
      </c>
      <c r="S386" s="155">
        <f t="shared" si="35"/>
        <v>30</v>
      </c>
    </row>
    <row r="387" spans="1:19" ht="25.5" outlineLevel="6">
      <c r="A387" s="7" t="s">
        <v>297</v>
      </c>
      <c r="B387" s="27" t="s">
        <v>77</v>
      </c>
      <c r="C387" s="27" t="s">
        <v>77</v>
      </c>
      <c r="D387" s="27" t="s">
        <v>74</v>
      </c>
      <c r="E387" s="27" t="s">
        <v>145</v>
      </c>
      <c r="F387" s="27" t="s">
        <v>97</v>
      </c>
      <c r="G387" s="27" t="s">
        <v>470</v>
      </c>
      <c r="H387" s="27" t="s">
        <v>298</v>
      </c>
      <c r="I387" s="28"/>
      <c r="J387" s="28"/>
      <c r="K387" s="28"/>
      <c r="L387" s="29"/>
      <c r="M387" s="29">
        <v>9502000</v>
      </c>
      <c r="N387" s="46"/>
      <c r="O387" s="61">
        <f>L387+K387+J387+I387+M387+N387</f>
        <v>9502000</v>
      </c>
      <c r="P387" s="52">
        <v>2850600</v>
      </c>
      <c r="Q387" s="50">
        <v>13932300</v>
      </c>
      <c r="R387" s="47">
        <v>13932300</v>
      </c>
      <c r="S387" s="155">
        <f t="shared" si="35"/>
        <v>30</v>
      </c>
    </row>
    <row r="388" spans="1:19" ht="25.5" outlineLevel="3">
      <c r="A388" s="7" t="s">
        <v>314</v>
      </c>
      <c r="B388" s="27" t="s">
        <v>77</v>
      </c>
      <c r="C388" s="27" t="s">
        <v>77</v>
      </c>
      <c r="D388" s="27" t="s">
        <v>74</v>
      </c>
      <c r="E388" s="27" t="s">
        <v>145</v>
      </c>
      <c r="F388" s="27" t="s">
        <v>97</v>
      </c>
      <c r="G388" s="27" t="s">
        <v>315</v>
      </c>
      <c r="H388" s="27"/>
      <c r="I388" s="61">
        <f>I389</f>
        <v>17263100</v>
      </c>
      <c r="J388" s="28"/>
      <c r="K388" s="28"/>
      <c r="L388" s="29"/>
      <c r="M388" s="29"/>
      <c r="N388" s="46"/>
      <c r="O388" s="61">
        <f>O389</f>
        <v>17263100</v>
      </c>
      <c r="P388" s="61">
        <f>P389</f>
        <v>3678276</v>
      </c>
      <c r="Q388" s="50">
        <f>Q389</f>
        <v>19616400</v>
      </c>
      <c r="R388" s="47">
        <f>R389</f>
        <v>25870000</v>
      </c>
      <c r="S388" s="155">
        <f t="shared" si="35"/>
        <v>21.307158042298312</v>
      </c>
    </row>
    <row r="389" spans="1:19" ht="89.25" outlineLevel="4">
      <c r="A389" s="7" t="s">
        <v>316</v>
      </c>
      <c r="B389" s="27" t="s">
        <v>77</v>
      </c>
      <c r="C389" s="27" t="s">
        <v>77</v>
      </c>
      <c r="D389" s="27" t="s">
        <v>74</v>
      </c>
      <c r="E389" s="27" t="s">
        <v>145</v>
      </c>
      <c r="F389" s="27" t="s">
        <v>97</v>
      </c>
      <c r="G389" s="27" t="s">
        <v>317</v>
      </c>
      <c r="H389" s="27"/>
      <c r="I389" s="61">
        <f>I390+I392</f>
        <v>17263100</v>
      </c>
      <c r="J389" s="28"/>
      <c r="K389" s="28"/>
      <c r="L389" s="29"/>
      <c r="M389" s="29"/>
      <c r="N389" s="46"/>
      <c r="O389" s="61">
        <f>O390+O392</f>
        <v>17263100</v>
      </c>
      <c r="P389" s="61">
        <f>P390+P392</f>
        <v>3678276</v>
      </c>
      <c r="Q389" s="50">
        <f>Q390+Q392</f>
        <v>19616400</v>
      </c>
      <c r="R389" s="47">
        <f>R390+R392</f>
        <v>25870000</v>
      </c>
      <c r="S389" s="155">
        <f t="shared" si="35"/>
        <v>21.307158042298312</v>
      </c>
    </row>
    <row r="390" spans="1:19" ht="25.5" outlineLevel="4">
      <c r="A390" s="31" t="s">
        <v>43</v>
      </c>
      <c r="B390" s="27" t="s">
        <v>77</v>
      </c>
      <c r="C390" s="27" t="s">
        <v>77</v>
      </c>
      <c r="D390" s="27" t="s">
        <v>74</v>
      </c>
      <c r="E390" s="27" t="s">
        <v>145</v>
      </c>
      <c r="F390" s="27" t="s">
        <v>97</v>
      </c>
      <c r="G390" s="27" t="s">
        <v>317</v>
      </c>
      <c r="H390" s="27" t="s">
        <v>17</v>
      </c>
      <c r="I390" s="28"/>
      <c r="J390" s="28"/>
      <c r="K390" s="28"/>
      <c r="L390" s="29"/>
      <c r="M390" s="29"/>
      <c r="N390" s="46"/>
      <c r="O390" s="61">
        <f>O391</f>
        <v>1760000</v>
      </c>
      <c r="P390" s="61">
        <f>P391</f>
        <v>370705</v>
      </c>
      <c r="Q390" s="50">
        <f>Q391</f>
        <v>0</v>
      </c>
      <c r="R390" s="47">
        <f>R391</f>
        <v>0</v>
      </c>
      <c r="S390" s="155">
        <f t="shared" si="35"/>
        <v>21.06278409090909</v>
      </c>
    </row>
    <row r="391" spans="1:19" ht="25.5" outlineLevel="6">
      <c r="A391" s="7" t="s">
        <v>166</v>
      </c>
      <c r="B391" s="27" t="s">
        <v>77</v>
      </c>
      <c r="C391" s="27" t="s">
        <v>77</v>
      </c>
      <c r="D391" s="27" t="s">
        <v>74</v>
      </c>
      <c r="E391" s="27" t="s">
        <v>145</v>
      </c>
      <c r="F391" s="27" t="s">
        <v>97</v>
      </c>
      <c r="G391" s="27" t="s">
        <v>317</v>
      </c>
      <c r="H391" s="27" t="s">
        <v>167</v>
      </c>
      <c r="I391" s="28"/>
      <c r="J391" s="28"/>
      <c r="K391" s="28">
        <v>1760000</v>
      </c>
      <c r="L391" s="29"/>
      <c r="M391" s="29"/>
      <c r="N391" s="46"/>
      <c r="O391" s="61">
        <f>L391+K391+J391+I391+M391+N391</f>
        <v>1760000</v>
      </c>
      <c r="P391" s="52">
        <v>370705</v>
      </c>
      <c r="Q391" s="50">
        <v>0</v>
      </c>
      <c r="R391" s="47">
        <v>0</v>
      </c>
      <c r="S391" s="155">
        <f t="shared" si="35"/>
        <v>21.06278409090909</v>
      </c>
    </row>
    <row r="392" spans="1:19" ht="25.5" outlineLevel="6">
      <c r="A392" s="31" t="s">
        <v>48</v>
      </c>
      <c r="B392" s="27" t="s">
        <v>77</v>
      </c>
      <c r="C392" s="27" t="s">
        <v>77</v>
      </c>
      <c r="D392" s="27" t="s">
        <v>74</v>
      </c>
      <c r="E392" s="27" t="s">
        <v>145</v>
      </c>
      <c r="F392" s="27" t="s">
        <v>97</v>
      </c>
      <c r="G392" s="27" t="s">
        <v>317</v>
      </c>
      <c r="H392" s="27" t="s">
        <v>21</v>
      </c>
      <c r="I392" s="61">
        <f>I393</f>
        <v>17263100</v>
      </c>
      <c r="J392" s="28"/>
      <c r="K392" s="28"/>
      <c r="L392" s="29"/>
      <c r="M392" s="29"/>
      <c r="N392" s="46"/>
      <c r="O392" s="61">
        <f>O393</f>
        <v>15503100</v>
      </c>
      <c r="P392" s="61">
        <f>P393</f>
        <v>3307571</v>
      </c>
      <c r="Q392" s="50">
        <f>Q393</f>
        <v>19616400</v>
      </c>
      <c r="R392" s="47">
        <f>R393</f>
        <v>25870000</v>
      </c>
      <c r="S392" s="155">
        <f t="shared" si="35"/>
        <v>21.334900761783125</v>
      </c>
    </row>
    <row r="393" spans="1:19" ht="38.25" outlineLevel="6">
      <c r="A393" s="7" t="s">
        <v>308</v>
      </c>
      <c r="B393" s="27" t="s">
        <v>77</v>
      </c>
      <c r="C393" s="27" t="s">
        <v>77</v>
      </c>
      <c r="D393" s="27" t="s">
        <v>74</v>
      </c>
      <c r="E393" s="27" t="s">
        <v>145</v>
      </c>
      <c r="F393" s="27" t="s">
        <v>97</v>
      </c>
      <c r="G393" s="27" t="s">
        <v>317</v>
      </c>
      <c r="H393" s="27" t="s">
        <v>309</v>
      </c>
      <c r="I393" s="28">
        <v>17263100</v>
      </c>
      <c r="J393" s="28"/>
      <c r="K393" s="28">
        <v>-1760000</v>
      </c>
      <c r="L393" s="29"/>
      <c r="M393" s="29"/>
      <c r="N393" s="46"/>
      <c r="O393" s="61">
        <f>L393+K393+J393+I393+M393+N393</f>
        <v>15503100</v>
      </c>
      <c r="P393" s="52">
        <v>3307571</v>
      </c>
      <c r="Q393" s="50">
        <v>19616400</v>
      </c>
      <c r="R393" s="47">
        <v>25870000</v>
      </c>
      <c r="S393" s="155">
        <f t="shared" si="35"/>
        <v>21.334900761783125</v>
      </c>
    </row>
    <row r="394" spans="1:19" ht="25.5" outlineLevel="2">
      <c r="A394" s="7" t="s">
        <v>318</v>
      </c>
      <c r="B394" s="27" t="s">
        <v>77</v>
      </c>
      <c r="C394" s="27" t="s">
        <v>77</v>
      </c>
      <c r="D394" s="27" t="s">
        <v>74</v>
      </c>
      <c r="E394" s="27" t="s">
        <v>145</v>
      </c>
      <c r="F394" s="27" t="s">
        <v>109</v>
      </c>
      <c r="G394" s="27"/>
      <c r="H394" s="27"/>
      <c r="I394" s="61">
        <f>I395</f>
        <v>2296000</v>
      </c>
      <c r="J394" s="28"/>
      <c r="K394" s="28"/>
      <c r="L394" s="29">
        <f aca="true" t="shared" si="47" ref="L394:R395">L395</f>
        <v>0</v>
      </c>
      <c r="M394" s="29"/>
      <c r="N394" s="46"/>
      <c r="O394" s="61">
        <f t="shared" si="47"/>
        <v>2296000</v>
      </c>
      <c r="P394" s="61">
        <f t="shared" si="47"/>
        <v>450742.67</v>
      </c>
      <c r="Q394" s="50">
        <f t="shared" si="47"/>
        <v>2296000</v>
      </c>
      <c r="R394" s="47">
        <f t="shared" si="47"/>
        <v>2296000</v>
      </c>
      <c r="S394" s="155">
        <f aca="true" t="shared" si="48" ref="S394:S456">P394/O394*100</f>
        <v>19.6316493902439</v>
      </c>
    </row>
    <row r="395" spans="1:19" ht="15" outlineLevel="3">
      <c r="A395" s="7" t="s">
        <v>116</v>
      </c>
      <c r="B395" s="27" t="s">
        <v>77</v>
      </c>
      <c r="C395" s="27" t="s">
        <v>77</v>
      </c>
      <c r="D395" s="27" t="s">
        <v>74</v>
      </c>
      <c r="E395" s="27" t="s">
        <v>145</v>
      </c>
      <c r="F395" s="27" t="s">
        <v>109</v>
      </c>
      <c r="G395" s="27" t="s">
        <v>117</v>
      </c>
      <c r="H395" s="27"/>
      <c r="I395" s="61">
        <f>I396</f>
        <v>2296000</v>
      </c>
      <c r="J395" s="28"/>
      <c r="K395" s="28"/>
      <c r="L395" s="29">
        <f t="shared" si="47"/>
        <v>0</v>
      </c>
      <c r="M395" s="29"/>
      <c r="N395" s="46"/>
      <c r="O395" s="61">
        <f t="shared" si="47"/>
        <v>2296000</v>
      </c>
      <c r="P395" s="61">
        <f t="shared" si="47"/>
        <v>450742.67</v>
      </c>
      <c r="Q395" s="50">
        <f t="shared" si="47"/>
        <v>2296000</v>
      </c>
      <c r="R395" s="47">
        <f t="shared" si="47"/>
        <v>2296000</v>
      </c>
      <c r="S395" s="155">
        <f t="shared" si="48"/>
        <v>19.6316493902439</v>
      </c>
    </row>
    <row r="396" spans="1:19" ht="127.5" outlineLevel="4">
      <c r="A396" s="7" t="s">
        <v>118</v>
      </c>
      <c r="B396" s="27" t="s">
        <v>77</v>
      </c>
      <c r="C396" s="27" t="s">
        <v>77</v>
      </c>
      <c r="D396" s="27" t="s">
        <v>74</v>
      </c>
      <c r="E396" s="27" t="s">
        <v>145</v>
      </c>
      <c r="F396" s="27" t="s">
        <v>109</v>
      </c>
      <c r="G396" s="27" t="s">
        <v>119</v>
      </c>
      <c r="H396" s="27"/>
      <c r="I396" s="61">
        <f>I397+I404</f>
        <v>2296000</v>
      </c>
      <c r="J396" s="28"/>
      <c r="K396" s="28"/>
      <c r="L396" s="29">
        <f>L397+L404</f>
        <v>0</v>
      </c>
      <c r="M396" s="29"/>
      <c r="N396" s="46"/>
      <c r="O396" s="61">
        <f>O397+O404</f>
        <v>2296000</v>
      </c>
      <c r="P396" s="61">
        <f>P397+P404</f>
        <v>450742.67</v>
      </c>
      <c r="Q396" s="50">
        <f>Q397+Q404</f>
        <v>2296000</v>
      </c>
      <c r="R396" s="47">
        <f>R397+R404</f>
        <v>2296000</v>
      </c>
      <c r="S396" s="155">
        <f t="shared" si="48"/>
        <v>19.6316493902439</v>
      </c>
    </row>
    <row r="397" spans="1:19" ht="38.25" outlineLevel="5">
      <c r="A397" s="7" t="s">
        <v>319</v>
      </c>
      <c r="B397" s="27" t="s">
        <v>77</v>
      </c>
      <c r="C397" s="27" t="s">
        <v>77</v>
      </c>
      <c r="D397" s="27" t="s">
        <v>74</v>
      </c>
      <c r="E397" s="27" t="s">
        <v>145</v>
      </c>
      <c r="F397" s="27" t="s">
        <v>109</v>
      </c>
      <c r="G397" s="27" t="s">
        <v>320</v>
      </c>
      <c r="H397" s="27"/>
      <c r="I397" s="61">
        <f>I398+I401</f>
        <v>861000</v>
      </c>
      <c r="J397" s="28"/>
      <c r="K397" s="28"/>
      <c r="L397" s="29">
        <f>L398+L401</f>
        <v>0</v>
      </c>
      <c r="M397" s="29"/>
      <c r="N397" s="46"/>
      <c r="O397" s="61">
        <f>O398+O401</f>
        <v>861000</v>
      </c>
      <c r="P397" s="61">
        <f>P398+P401</f>
        <v>155213.05</v>
      </c>
      <c r="Q397" s="50">
        <f>Q398+Q401</f>
        <v>861000</v>
      </c>
      <c r="R397" s="47">
        <f>R398+R401</f>
        <v>861000</v>
      </c>
      <c r="S397" s="155">
        <f t="shared" si="48"/>
        <v>18.027067363530776</v>
      </c>
    </row>
    <row r="398" spans="1:19" ht="51" outlineLevel="5">
      <c r="A398" s="30" t="s">
        <v>42</v>
      </c>
      <c r="B398" s="27" t="s">
        <v>77</v>
      </c>
      <c r="C398" s="27" t="s">
        <v>77</v>
      </c>
      <c r="D398" s="27" t="s">
        <v>74</v>
      </c>
      <c r="E398" s="27" t="s">
        <v>145</v>
      </c>
      <c r="F398" s="27" t="s">
        <v>109</v>
      </c>
      <c r="G398" s="27" t="s">
        <v>320</v>
      </c>
      <c r="H398" s="27" t="s">
        <v>16</v>
      </c>
      <c r="I398" s="61">
        <f>I399</f>
        <v>844100</v>
      </c>
      <c r="J398" s="28"/>
      <c r="K398" s="28"/>
      <c r="L398" s="29"/>
      <c r="M398" s="29"/>
      <c r="N398" s="46"/>
      <c r="O398" s="61">
        <f aca="true" t="shared" si="49" ref="O398:R399">O399</f>
        <v>844100</v>
      </c>
      <c r="P398" s="61">
        <f t="shared" si="49"/>
        <v>155213.05</v>
      </c>
      <c r="Q398" s="52">
        <f t="shared" si="49"/>
        <v>844100</v>
      </c>
      <c r="R398" s="46">
        <f t="shared" si="49"/>
        <v>844100</v>
      </c>
      <c r="S398" s="155">
        <f t="shared" si="48"/>
        <v>18.38799312877621</v>
      </c>
    </row>
    <row r="399" spans="1:19" ht="25.5" outlineLevel="5">
      <c r="A399" s="30" t="s">
        <v>479</v>
      </c>
      <c r="B399" s="27" t="s">
        <v>77</v>
      </c>
      <c r="C399" s="27" t="s">
        <v>77</v>
      </c>
      <c r="D399" s="27" t="s">
        <v>74</v>
      </c>
      <c r="E399" s="27" t="s">
        <v>145</v>
      </c>
      <c r="F399" s="27" t="s">
        <v>109</v>
      </c>
      <c r="G399" s="27" t="s">
        <v>320</v>
      </c>
      <c r="H399" s="27" t="s">
        <v>478</v>
      </c>
      <c r="I399" s="61">
        <f>I400</f>
        <v>844100</v>
      </c>
      <c r="J399" s="28"/>
      <c r="K399" s="28"/>
      <c r="L399" s="29"/>
      <c r="M399" s="29"/>
      <c r="N399" s="46"/>
      <c r="O399" s="61">
        <f t="shared" si="49"/>
        <v>844100</v>
      </c>
      <c r="P399" s="61">
        <f t="shared" si="49"/>
        <v>155213.05</v>
      </c>
      <c r="Q399" s="52">
        <f t="shared" si="49"/>
        <v>844100</v>
      </c>
      <c r="R399" s="46">
        <f t="shared" si="49"/>
        <v>844100</v>
      </c>
      <c r="S399" s="155">
        <f t="shared" si="48"/>
        <v>18.38799312877621</v>
      </c>
    </row>
    <row r="400" spans="1:19" ht="25.5" outlineLevel="6">
      <c r="A400" s="7" t="s">
        <v>84</v>
      </c>
      <c r="B400" s="27" t="s">
        <v>77</v>
      </c>
      <c r="C400" s="27" t="s">
        <v>77</v>
      </c>
      <c r="D400" s="27" t="s">
        <v>74</v>
      </c>
      <c r="E400" s="27" t="s">
        <v>145</v>
      </c>
      <c r="F400" s="27" t="s">
        <v>109</v>
      </c>
      <c r="G400" s="27" t="s">
        <v>320</v>
      </c>
      <c r="H400" s="27" t="s">
        <v>85</v>
      </c>
      <c r="I400" s="28">
        <v>844100</v>
      </c>
      <c r="J400" s="28"/>
      <c r="K400" s="28"/>
      <c r="L400" s="29"/>
      <c r="M400" s="29"/>
      <c r="N400" s="46"/>
      <c r="O400" s="61">
        <f>L400+K400+J400+I400+M400+N400</f>
        <v>844100</v>
      </c>
      <c r="P400" s="52">
        <v>155213.05</v>
      </c>
      <c r="Q400" s="50">
        <v>844100</v>
      </c>
      <c r="R400" s="47">
        <v>844100</v>
      </c>
      <c r="S400" s="155">
        <f t="shared" si="48"/>
        <v>18.38799312877621</v>
      </c>
    </row>
    <row r="401" spans="1:19" ht="25.5" outlineLevel="6">
      <c r="A401" s="31" t="s">
        <v>43</v>
      </c>
      <c r="B401" s="27" t="s">
        <v>77</v>
      </c>
      <c r="C401" s="27" t="s">
        <v>77</v>
      </c>
      <c r="D401" s="27" t="s">
        <v>74</v>
      </c>
      <c r="E401" s="27" t="s">
        <v>145</v>
      </c>
      <c r="F401" s="27" t="s">
        <v>109</v>
      </c>
      <c r="G401" s="27" t="s">
        <v>320</v>
      </c>
      <c r="H401" s="27" t="s">
        <v>17</v>
      </c>
      <c r="I401" s="28">
        <f>I402</f>
        <v>16900</v>
      </c>
      <c r="J401" s="28"/>
      <c r="K401" s="28"/>
      <c r="L401" s="29">
        <f>L402+L403</f>
        <v>0</v>
      </c>
      <c r="M401" s="29"/>
      <c r="N401" s="46"/>
      <c r="O401" s="61">
        <f>O402+O403</f>
        <v>16900</v>
      </c>
      <c r="P401" s="104">
        <f>P402+P403</f>
        <v>0</v>
      </c>
      <c r="Q401" s="50">
        <f>Q402+Q403</f>
        <v>16900</v>
      </c>
      <c r="R401" s="47">
        <f>R402+R403</f>
        <v>16900</v>
      </c>
      <c r="S401" s="158">
        <f t="shared" si="48"/>
        <v>0</v>
      </c>
    </row>
    <row r="402" spans="1:19" ht="25.5" outlineLevel="6">
      <c r="A402" s="31" t="s">
        <v>44</v>
      </c>
      <c r="B402" s="27" t="s">
        <v>77</v>
      </c>
      <c r="C402" s="27" t="s">
        <v>77</v>
      </c>
      <c r="D402" s="27" t="s">
        <v>74</v>
      </c>
      <c r="E402" s="27" t="s">
        <v>145</v>
      </c>
      <c r="F402" s="27" t="s">
        <v>109</v>
      </c>
      <c r="G402" s="27" t="s">
        <v>320</v>
      </c>
      <c r="H402" s="27" t="s">
        <v>167</v>
      </c>
      <c r="I402" s="28">
        <f>I403</f>
        <v>16900</v>
      </c>
      <c r="J402" s="28"/>
      <c r="K402" s="28"/>
      <c r="L402" s="29">
        <v>16900</v>
      </c>
      <c r="M402" s="29"/>
      <c r="N402" s="46"/>
      <c r="O402" s="61">
        <v>16900</v>
      </c>
      <c r="P402" s="104">
        <v>0</v>
      </c>
      <c r="Q402" s="50">
        <v>16900</v>
      </c>
      <c r="R402" s="47">
        <v>16900</v>
      </c>
      <c r="S402" s="158">
        <f t="shared" si="48"/>
        <v>0</v>
      </c>
    </row>
    <row r="403" spans="1:19" ht="25.5" outlineLevel="6">
      <c r="A403" s="7" t="s">
        <v>88</v>
      </c>
      <c r="B403" s="27" t="s">
        <v>77</v>
      </c>
      <c r="C403" s="27" t="s">
        <v>77</v>
      </c>
      <c r="D403" s="27" t="s">
        <v>74</v>
      </c>
      <c r="E403" s="27" t="s">
        <v>145</v>
      </c>
      <c r="F403" s="27" t="s">
        <v>109</v>
      </c>
      <c r="G403" s="27" t="s">
        <v>320</v>
      </c>
      <c r="H403" s="27" t="s">
        <v>89</v>
      </c>
      <c r="I403" s="28">
        <v>16900</v>
      </c>
      <c r="J403" s="28"/>
      <c r="K403" s="28"/>
      <c r="L403" s="29">
        <v>-16900</v>
      </c>
      <c r="M403" s="29"/>
      <c r="N403" s="46"/>
      <c r="O403" s="104">
        <f>L403+K403+J403+I403</f>
        <v>0</v>
      </c>
      <c r="P403" s="52"/>
      <c r="Q403" s="50">
        <v>0</v>
      </c>
      <c r="R403" s="47">
        <v>0</v>
      </c>
      <c r="S403" s="155"/>
    </row>
    <row r="404" spans="1:19" ht="38.25" outlineLevel="5">
      <c r="A404" s="7" t="s">
        <v>321</v>
      </c>
      <c r="B404" s="27" t="s">
        <v>77</v>
      </c>
      <c r="C404" s="27" t="s">
        <v>77</v>
      </c>
      <c r="D404" s="27" t="s">
        <v>74</v>
      </c>
      <c r="E404" s="27" t="s">
        <v>145</v>
      </c>
      <c r="F404" s="27" t="s">
        <v>109</v>
      </c>
      <c r="G404" s="27" t="s">
        <v>322</v>
      </c>
      <c r="H404" s="27"/>
      <c r="I404" s="61">
        <f>I405</f>
        <v>1435000</v>
      </c>
      <c r="J404" s="61">
        <f aca="true" t="shared" si="50" ref="J404:P404">J405</f>
        <v>0</v>
      </c>
      <c r="K404" s="61">
        <f t="shared" si="50"/>
        <v>0</v>
      </c>
      <c r="L404" s="61">
        <f t="shared" si="50"/>
        <v>0</v>
      </c>
      <c r="M404" s="61">
        <f t="shared" si="50"/>
        <v>0</v>
      </c>
      <c r="N404" s="61">
        <f t="shared" si="50"/>
        <v>0</v>
      </c>
      <c r="O404" s="61">
        <f t="shared" si="50"/>
        <v>1435000</v>
      </c>
      <c r="P404" s="61">
        <f t="shared" si="50"/>
        <v>295529.62</v>
      </c>
      <c r="Q404" s="50">
        <v>1435000</v>
      </c>
      <c r="R404" s="47">
        <v>1435000</v>
      </c>
      <c r="S404" s="155">
        <f t="shared" si="48"/>
        <v>20.594398606271778</v>
      </c>
    </row>
    <row r="405" spans="1:19" ht="51" outlineLevel="5">
      <c r="A405" s="30" t="s">
        <v>42</v>
      </c>
      <c r="B405" s="27" t="s">
        <v>77</v>
      </c>
      <c r="C405" s="27" t="s">
        <v>77</v>
      </c>
      <c r="D405" s="27" t="s">
        <v>74</v>
      </c>
      <c r="E405" s="27" t="s">
        <v>145</v>
      </c>
      <c r="F405" s="27" t="s">
        <v>109</v>
      </c>
      <c r="G405" s="27" t="s">
        <v>322</v>
      </c>
      <c r="H405" s="27" t="s">
        <v>16</v>
      </c>
      <c r="I405" s="61">
        <f>I406</f>
        <v>1435000</v>
      </c>
      <c r="J405" s="28"/>
      <c r="K405" s="28"/>
      <c r="L405" s="29"/>
      <c r="M405" s="29"/>
      <c r="N405" s="46"/>
      <c r="O405" s="61">
        <f aca="true" t="shared" si="51" ref="O405:R406">O406</f>
        <v>1435000</v>
      </c>
      <c r="P405" s="61">
        <f t="shared" si="51"/>
        <v>295529.62</v>
      </c>
      <c r="Q405" s="52">
        <f t="shared" si="51"/>
        <v>1435000</v>
      </c>
      <c r="R405" s="46">
        <f t="shared" si="51"/>
        <v>1435000</v>
      </c>
      <c r="S405" s="155">
        <f t="shared" si="48"/>
        <v>20.594398606271778</v>
      </c>
    </row>
    <row r="406" spans="1:19" ht="25.5" outlineLevel="5">
      <c r="A406" s="30" t="s">
        <v>479</v>
      </c>
      <c r="B406" s="27" t="s">
        <v>77</v>
      </c>
      <c r="C406" s="27" t="s">
        <v>77</v>
      </c>
      <c r="D406" s="27" t="s">
        <v>74</v>
      </c>
      <c r="E406" s="27" t="s">
        <v>145</v>
      </c>
      <c r="F406" s="27" t="s">
        <v>109</v>
      </c>
      <c r="G406" s="27" t="s">
        <v>322</v>
      </c>
      <c r="H406" s="27" t="s">
        <v>478</v>
      </c>
      <c r="I406" s="61">
        <f>I407</f>
        <v>1435000</v>
      </c>
      <c r="J406" s="28"/>
      <c r="K406" s="28"/>
      <c r="L406" s="29"/>
      <c r="M406" s="29"/>
      <c r="N406" s="46"/>
      <c r="O406" s="61">
        <f t="shared" si="51"/>
        <v>1435000</v>
      </c>
      <c r="P406" s="61">
        <f t="shared" si="51"/>
        <v>295529.62</v>
      </c>
      <c r="Q406" s="52">
        <f t="shared" si="51"/>
        <v>1435000</v>
      </c>
      <c r="R406" s="46">
        <f t="shared" si="51"/>
        <v>1435000</v>
      </c>
      <c r="S406" s="155">
        <f t="shared" si="48"/>
        <v>20.594398606271778</v>
      </c>
    </row>
    <row r="407" spans="1:19" ht="25.5" outlineLevel="6">
      <c r="A407" s="7" t="s">
        <v>84</v>
      </c>
      <c r="B407" s="27" t="s">
        <v>77</v>
      </c>
      <c r="C407" s="27" t="s">
        <v>77</v>
      </c>
      <c r="D407" s="27" t="s">
        <v>74</v>
      </c>
      <c r="E407" s="27" t="s">
        <v>145</v>
      </c>
      <c r="F407" s="27" t="s">
        <v>109</v>
      </c>
      <c r="G407" s="27" t="s">
        <v>322</v>
      </c>
      <c r="H407" s="27" t="s">
        <v>85</v>
      </c>
      <c r="I407" s="28">
        <v>1435000</v>
      </c>
      <c r="J407" s="28"/>
      <c r="K407" s="28"/>
      <c r="L407" s="29"/>
      <c r="M407" s="29"/>
      <c r="N407" s="46"/>
      <c r="O407" s="61">
        <f>L407+K407+J407+I407+M407+N407</f>
        <v>1435000</v>
      </c>
      <c r="P407" s="52">
        <v>295529.62</v>
      </c>
      <c r="Q407" s="50">
        <v>1435000</v>
      </c>
      <c r="R407" s="47">
        <v>1435000</v>
      </c>
      <c r="S407" s="155">
        <f t="shared" si="48"/>
        <v>20.594398606271778</v>
      </c>
    </row>
    <row r="408" spans="1:19" ht="15" outlineLevel="1">
      <c r="A408" s="7" t="s">
        <v>323</v>
      </c>
      <c r="B408" s="27" t="s">
        <v>77</v>
      </c>
      <c r="C408" s="27" t="s">
        <v>77</v>
      </c>
      <c r="D408" s="27" t="s">
        <v>74</v>
      </c>
      <c r="E408" s="27" t="s">
        <v>113</v>
      </c>
      <c r="F408" s="27" t="s">
        <v>75</v>
      </c>
      <c r="G408" s="27"/>
      <c r="H408" s="27"/>
      <c r="I408" s="61">
        <f>I409</f>
        <v>1843900</v>
      </c>
      <c r="J408" s="28"/>
      <c r="K408" s="28"/>
      <c r="L408" s="29">
        <f>L409</f>
        <v>2000000</v>
      </c>
      <c r="M408" s="29"/>
      <c r="N408" s="46"/>
      <c r="O408" s="61">
        <f>O409</f>
        <v>3870900</v>
      </c>
      <c r="P408" s="61">
        <f>P409</f>
        <v>2650025</v>
      </c>
      <c r="Q408" s="50">
        <f>Q409</f>
        <v>11177900</v>
      </c>
      <c r="R408" s="47">
        <f>R409</f>
        <v>10917900</v>
      </c>
      <c r="S408" s="155">
        <f t="shared" si="48"/>
        <v>68.46017721976801</v>
      </c>
    </row>
    <row r="409" spans="1:19" ht="15" outlineLevel="2">
      <c r="A409" s="7" t="s">
        <v>324</v>
      </c>
      <c r="B409" s="27" t="s">
        <v>77</v>
      </c>
      <c r="C409" s="27" t="s">
        <v>77</v>
      </c>
      <c r="D409" s="27" t="s">
        <v>74</v>
      </c>
      <c r="E409" s="27" t="s">
        <v>113</v>
      </c>
      <c r="F409" s="27" t="s">
        <v>77</v>
      </c>
      <c r="G409" s="27"/>
      <c r="H409" s="27"/>
      <c r="I409" s="61">
        <f>I414+I419+I410</f>
        <v>1843900</v>
      </c>
      <c r="J409" s="28"/>
      <c r="K409" s="28"/>
      <c r="L409" s="29">
        <f>L414+L419+L410</f>
        <v>2000000</v>
      </c>
      <c r="M409" s="29"/>
      <c r="N409" s="46"/>
      <c r="O409" s="61">
        <f>O414+O419+O410</f>
        <v>3870900</v>
      </c>
      <c r="P409" s="61">
        <f>P414+P419+P410</f>
        <v>2650025</v>
      </c>
      <c r="Q409" s="50">
        <f>Q414+Q419+Q410</f>
        <v>11177900</v>
      </c>
      <c r="R409" s="47">
        <f>R414+R419+R410</f>
        <v>10917900</v>
      </c>
      <c r="S409" s="155">
        <f t="shared" si="48"/>
        <v>68.46017721976801</v>
      </c>
    </row>
    <row r="410" spans="1:19" ht="38.25" outlineLevel="2">
      <c r="A410" s="7" t="s">
        <v>35</v>
      </c>
      <c r="B410" s="27" t="s">
        <v>77</v>
      </c>
      <c r="C410" s="27" t="s">
        <v>77</v>
      </c>
      <c r="D410" s="27" t="s">
        <v>74</v>
      </c>
      <c r="E410" s="27" t="s">
        <v>113</v>
      </c>
      <c r="F410" s="27" t="s">
        <v>77</v>
      </c>
      <c r="G410" s="27" t="s">
        <v>66</v>
      </c>
      <c r="H410" s="27"/>
      <c r="I410" s="28"/>
      <c r="J410" s="28"/>
      <c r="K410" s="28"/>
      <c r="L410" s="29">
        <f aca="true" t="shared" si="52" ref="L410:R412">L411</f>
        <v>2000000</v>
      </c>
      <c r="M410" s="29"/>
      <c r="N410" s="46"/>
      <c r="O410" s="61">
        <f t="shared" si="52"/>
        <v>2000000</v>
      </c>
      <c r="P410" s="61">
        <f t="shared" si="52"/>
        <v>1999310</v>
      </c>
      <c r="Q410" s="50">
        <f t="shared" si="52"/>
        <v>10000000</v>
      </c>
      <c r="R410" s="47">
        <f t="shared" si="52"/>
        <v>10000000</v>
      </c>
      <c r="S410" s="155">
        <f t="shared" si="48"/>
        <v>99.96549999999999</v>
      </c>
    </row>
    <row r="411" spans="1:19" ht="38.25" outlineLevel="2">
      <c r="A411" s="7" t="s">
        <v>36</v>
      </c>
      <c r="B411" s="27" t="s">
        <v>77</v>
      </c>
      <c r="C411" s="27" t="s">
        <v>77</v>
      </c>
      <c r="D411" s="27" t="s">
        <v>74</v>
      </c>
      <c r="E411" s="27" t="s">
        <v>113</v>
      </c>
      <c r="F411" s="27" t="s">
        <v>77</v>
      </c>
      <c r="G411" s="27" t="s">
        <v>67</v>
      </c>
      <c r="H411" s="27"/>
      <c r="I411" s="28"/>
      <c r="J411" s="28"/>
      <c r="K411" s="28"/>
      <c r="L411" s="29">
        <f t="shared" si="52"/>
        <v>2000000</v>
      </c>
      <c r="M411" s="29"/>
      <c r="N411" s="46"/>
      <c r="O411" s="61">
        <f t="shared" si="52"/>
        <v>2000000</v>
      </c>
      <c r="P411" s="61">
        <f t="shared" si="52"/>
        <v>1999310</v>
      </c>
      <c r="Q411" s="50">
        <f t="shared" si="52"/>
        <v>10000000</v>
      </c>
      <c r="R411" s="47">
        <f t="shared" si="52"/>
        <v>10000000</v>
      </c>
      <c r="S411" s="155">
        <f t="shared" si="48"/>
        <v>99.96549999999999</v>
      </c>
    </row>
    <row r="412" spans="1:19" ht="15" outlineLevel="2">
      <c r="A412" s="31" t="s">
        <v>46</v>
      </c>
      <c r="B412" s="27" t="s">
        <v>77</v>
      </c>
      <c r="C412" s="27" t="s">
        <v>77</v>
      </c>
      <c r="D412" s="27" t="s">
        <v>74</v>
      </c>
      <c r="E412" s="27" t="s">
        <v>113</v>
      </c>
      <c r="F412" s="27" t="s">
        <v>77</v>
      </c>
      <c r="G412" s="27" t="s">
        <v>67</v>
      </c>
      <c r="H412" s="27" t="s">
        <v>19</v>
      </c>
      <c r="I412" s="28"/>
      <c r="J412" s="28"/>
      <c r="K412" s="28"/>
      <c r="L412" s="29">
        <f t="shared" si="52"/>
        <v>2000000</v>
      </c>
      <c r="M412" s="29"/>
      <c r="N412" s="46"/>
      <c r="O412" s="61">
        <f t="shared" si="52"/>
        <v>2000000</v>
      </c>
      <c r="P412" s="61">
        <f t="shared" si="52"/>
        <v>1999310</v>
      </c>
      <c r="Q412" s="50">
        <f t="shared" si="52"/>
        <v>10000000</v>
      </c>
      <c r="R412" s="47">
        <f t="shared" si="52"/>
        <v>10000000</v>
      </c>
      <c r="S412" s="155">
        <f t="shared" si="48"/>
        <v>99.96549999999999</v>
      </c>
    </row>
    <row r="413" spans="1:19" ht="51" outlineLevel="2">
      <c r="A413" s="7" t="s">
        <v>39</v>
      </c>
      <c r="B413" s="27" t="s">
        <v>77</v>
      </c>
      <c r="C413" s="27" t="s">
        <v>77</v>
      </c>
      <c r="D413" s="27" t="s">
        <v>74</v>
      </c>
      <c r="E413" s="27" t="s">
        <v>113</v>
      </c>
      <c r="F413" s="27" t="s">
        <v>77</v>
      </c>
      <c r="G413" s="27" t="s">
        <v>67</v>
      </c>
      <c r="H413" s="27" t="s">
        <v>279</v>
      </c>
      <c r="I413" s="28"/>
      <c r="J413" s="28"/>
      <c r="K413" s="28"/>
      <c r="L413" s="29">
        <v>2000000</v>
      </c>
      <c r="M413" s="29"/>
      <c r="N413" s="46"/>
      <c r="O413" s="61">
        <f>L413+K413+J413+I413+M413+N413</f>
        <v>2000000</v>
      </c>
      <c r="P413" s="52">
        <v>1999310</v>
      </c>
      <c r="Q413" s="50">
        <v>10000000</v>
      </c>
      <c r="R413" s="47">
        <v>10000000</v>
      </c>
      <c r="S413" s="155">
        <f t="shared" si="48"/>
        <v>99.96549999999999</v>
      </c>
    </row>
    <row r="414" spans="1:19" ht="25.5" outlineLevel="3">
      <c r="A414" s="7" t="s">
        <v>325</v>
      </c>
      <c r="B414" s="27" t="s">
        <v>77</v>
      </c>
      <c r="C414" s="27" t="s">
        <v>77</v>
      </c>
      <c r="D414" s="27" t="s">
        <v>74</v>
      </c>
      <c r="E414" s="27" t="s">
        <v>113</v>
      </c>
      <c r="F414" s="27" t="s">
        <v>77</v>
      </c>
      <c r="G414" s="27" t="s">
        <v>326</v>
      </c>
      <c r="H414" s="27"/>
      <c r="I414" s="61">
        <f>I415</f>
        <v>917900</v>
      </c>
      <c r="J414" s="28"/>
      <c r="K414" s="28"/>
      <c r="L414" s="29">
        <f>L415</f>
        <v>0</v>
      </c>
      <c r="M414" s="29"/>
      <c r="N414" s="46"/>
      <c r="O414" s="61">
        <f aca="true" t="shared" si="53" ref="O414:R415">O415</f>
        <v>917900</v>
      </c>
      <c r="P414" s="61">
        <f t="shared" si="53"/>
        <v>186000</v>
      </c>
      <c r="Q414" s="50">
        <f t="shared" si="53"/>
        <v>917900</v>
      </c>
      <c r="R414" s="47">
        <f t="shared" si="53"/>
        <v>917900</v>
      </c>
      <c r="S414" s="155">
        <f t="shared" si="48"/>
        <v>20.26364527726332</v>
      </c>
    </row>
    <row r="415" spans="1:19" ht="25.5" outlineLevel="4">
      <c r="A415" s="7" t="s">
        <v>327</v>
      </c>
      <c r="B415" s="27" t="s">
        <v>77</v>
      </c>
      <c r="C415" s="27" t="s">
        <v>77</v>
      </c>
      <c r="D415" s="27" t="s">
        <v>74</v>
      </c>
      <c r="E415" s="27" t="s">
        <v>113</v>
      </c>
      <c r="F415" s="27" t="s">
        <v>77</v>
      </c>
      <c r="G415" s="27" t="s">
        <v>328</v>
      </c>
      <c r="H415" s="27"/>
      <c r="I415" s="61">
        <f>I416</f>
        <v>917900</v>
      </c>
      <c r="J415" s="28"/>
      <c r="K415" s="28"/>
      <c r="L415" s="29">
        <f>L416</f>
        <v>0</v>
      </c>
      <c r="M415" s="29"/>
      <c r="N415" s="46"/>
      <c r="O415" s="61">
        <f t="shared" si="53"/>
        <v>917900</v>
      </c>
      <c r="P415" s="61">
        <f t="shared" si="53"/>
        <v>186000</v>
      </c>
      <c r="Q415" s="50">
        <f t="shared" si="53"/>
        <v>917900</v>
      </c>
      <c r="R415" s="47">
        <f t="shared" si="53"/>
        <v>917900</v>
      </c>
      <c r="S415" s="155">
        <f t="shared" si="48"/>
        <v>20.26364527726332</v>
      </c>
    </row>
    <row r="416" spans="1:19" ht="25.5" outlineLevel="4">
      <c r="A416" s="31" t="s">
        <v>43</v>
      </c>
      <c r="B416" s="27" t="s">
        <v>77</v>
      </c>
      <c r="C416" s="27" t="s">
        <v>77</v>
      </c>
      <c r="D416" s="27" t="s">
        <v>74</v>
      </c>
      <c r="E416" s="27" t="s">
        <v>113</v>
      </c>
      <c r="F416" s="27" t="s">
        <v>77</v>
      </c>
      <c r="G416" s="27" t="s">
        <v>328</v>
      </c>
      <c r="H416" s="27" t="s">
        <v>17</v>
      </c>
      <c r="I416" s="28">
        <f>I417</f>
        <v>917900</v>
      </c>
      <c r="J416" s="28"/>
      <c r="K416" s="28"/>
      <c r="L416" s="29">
        <f>L417+L418</f>
        <v>0</v>
      </c>
      <c r="M416" s="29"/>
      <c r="N416" s="46"/>
      <c r="O416" s="61">
        <f>O417+O418</f>
        <v>917900</v>
      </c>
      <c r="P416" s="61">
        <f>P417+P418</f>
        <v>186000</v>
      </c>
      <c r="Q416" s="50">
        <f>Q417+Q418</f>
        <v>917900</v>
      </c>
      <c r="R416" s="47">
        <f>R417+R418</f>
        <v>917900</v>
      </c>
      <c r="S416" s="155">
        <f t="shared" si="48"/>
        <v>20.26364527726332</v>
      </c>
    </row>
    <row r="417" spans="1:19" ht="25.5" outlineLevel="4">
      <c r="A417" s="31" t="s">
        <v>44</v>
      </c>
      <c r="B417" s="27" t="s">
        <v>77</v>
      </c>
      <c r="C417" s="27" t="s">
        <v>77</v>
      </c>
      <c r="D417" s="27" t="s">
        <v>74</v>
      </c>
      <c r="E417" s="27" t="s">
        <v>113</v>
      </c>
      <c r="F417" s="27" t="s">
        <v>77</v>
      </c>
      <c r="G417" s="27" t="s">
        <v>328</v>
      </c>
      <c r="H417" s="27" t="s">
        <v>167</v>
      </c>
      <c r="I417" s="28">
        <f>I418</f>
        <v>917900</v>
      </c>
      <c r="J417" s="28"/>
      <c r="K417" s="28"/>
      <c r="L417" s="29">
        <v>917900</v>
      </c>
      <c r="M417" s="29"/>
      <c r="N417" s="46"/>
      <c r="O417" s="61">
        <v>917900</v>
      </c>
      <c r="P417" s="52">
        <v>186000</v>
      </c>
      <c r="Q417" s="50">
        <v>917900</v>
      </c>
      <c r="R417" s="47">
        <v>917900</v>
      </c>
      <c r="S417" s="155">
        <f t="shared" si="48"/>
        <v>20.26364527726332</v>
      </c>
    </row>
    <row r="418" spans="1:19" ht="25.5" outlineLevel="6">
      <c r="A418" s="7" t="s">
        <v>88</v>
      </c>
      <c r="B418" s="27" t="s">
        <v>77</v>
      </c>
      <c r="C418" s="27" t="s">
        <v>77</v>
      </c>
      <c r="D418" s="27" t="s">
        <v>74</v>
      </c>
      <c r="E418" s="27" t="s">
        <v>113</v>
      </c>
      <c r="F418" s="27" t="s">
        <v>77</v>
      </c>
      <c r="G418" s="27" t="s">
        <v>328</v>
      </c>
      <c r="H418" s="27" t="s">
        <v>89</v>
      </c>
      <c r="I418" s="28">
        <v>917900</v>
      </c>
      <c r="J418" s="28"/>
      <c r="K418" s="28"/>
      <c r="L418" s="29">
        <v>-917900</v>
      </c>
      <c r="M418" s="29"/>
      <c r="N418" s="46"/>
      <c r="O418" s="104">
        <f>L418+K418+J418+I418</f>
        <v>0</v>
      </c>
      <c r="P418" s="52"/>
      <c r="Q418" s="50">
        <v>0</v>
      </c>
      <c r="R418" s="47">
        <v>0</v>
      </c>
      <c r="S418" s="155"/>
    </row>
    <row r="419" spans="1:19" ht="25.5" outlineLevel="3">
      <c r="A419" s="7" t="s">
        <v>124</v>
      </c>
      <c r="B419" s="27" t="s">
        <v>77</v>
      </c>
      <c r="C419" s="27" t="s">
        <v>77</v>
      </c>
      <c r="D419" s="27" t="s">
        <v>74</v>
      </c>
      <c r="E419" s="27" t="s">
        <v>113</v>
      </c>
      <c r="F419" s="27" t="s">
        <v>77</v>
      </c>
      <c r="G419" s="27" t="s">
        <v>125</v>
      </c>
      <c r="H419" s="27"/>
      <c r="I419" s="61">
        <f>I420</f>
        <v>926000</v>
      </c>
      <c r="J419" s="28"/>
      <c r="K419" s="28"/>
      <c r="L419" s="29"/>
      <c r="M419" s="29"/>
      <c r="N419" s="46"/>
      <c r="O419" s="61">
        <f>O420</f>
        <v>953000</v>
      </c>
      <c r="P419" s="61">
        <f>P420</f>
        <v>464715</v>
      </c>
      <c r="Q419" s="52">
        <f>Q420</f>
        <v>260000</v>
      </c>
      <c r="R419" s="46">
        <f>R420</f>
        <v>0</v>
      </c>
      <c r="S419" s="155">
        <f t="shared" si="48"/>
        <v>48.76337880377755</v>
      </c>
    </row>
    <row r="420" spans="1:19" ht="51" outlineLevel="5">
      <c r="A420" s="7" t="s">
        <v>329</v>
      </c>
      <c r="B420" s="27" t="s">
        <v>77</v>
      </c>
      <c r="C420" s="27" t="s">
        <v>77</v>
      </c>
      <c r="D420" s="27" t="s">
        <v>74</v>
      </c>
      <c r="E420" s="27" t="s">
        <v>113</v>
      </c>
      <c r="F420" s="27" t="s">
        <v>77</v>
      </c>
      <c r="G420" s="27" t="s">
        <v>330</v>
      </c>
      <c r="H420" s="27"/>
      <c r="I420" s="61">
        <f>I423+I421</f>
        <v>926000</v>
      </c>
      <c r="J420" s="28"/>
      <c r="K420" s="28"/>
      <c r="L420" s="29"/>
      <c r="M420" s="29"/>
      <c r="N420" s="46"/>
      <c r="O420" s="61">
        <f>O423+O421</f>
        <v>953000</v>
      </c>
      <c r="P420" s="61">
        <f>P423+P421</f>
        <v>464715</v>
      </c>
      <c r="Q420" s="52">
        <f>Q423+Q421</f>
        <v>260000</v>
      </c>
      <c r="R420" s="46">
        <f>R423+R421</f>
        <v>0</v>
      </c>
      <c r="S420" s="155">
        <f t="shared" si="48"/>
        <v>48.76337880377755</v>
      </c>
    </row>
    <row r="421" spans="1:19" ht="25.5" outlineLevel="5">
      <c r="A421" s="31" t="s">
        <v>43</v>
      </c>
      <c r="B421" s="27" t="s">
        <v>77</v>
      </c>
      <c r="C421" s="27" t="s">
        <v>77</v>
      </c>
      <c r="D421" s="27" t="s">
        <v>74</v>
      </c>
      <c r="E421" s="27" t="s">
        <v>113</v>
      </c>
      <c r="F421" s="27" t="s">
        <v>77</v>
      </c>
      <c r="G421" s="27" t="s">
        <v>330</v>
      </c>
      <c r="H421" s="27" t="s">
        <v>17</v>
      </c>
      <c r="I421" s="28"/>
      <c r="J421" s="28"/>
      <c r="K421" s="28"/>
      <c r="L421" s="29"/>
      <c r="M421" s="29"/>
      <c r="N421" s="46"/>
      <c r="O421" s="61">
        <f>O422</f>
        <v>27000</v>
      </c>
      <c r="P421" s="61">
        <f>P422</f>
        <v>27000</v>
      </c>
      <c r="Q421" s="50"/>
      <c r="R421" s="47"/>
      <c r="S421" s="155">
        <f t="shared" si="48"/>
        <v>100</v>
      </c>
    </row>
    <row r="422" spans="1:19" ht="25.5" outlineLevel="5">
      <c r="A422" s="31" t="s">
        <v>44</v>
      </c>
      <c r="B422" s="27" t="s">
        <v>77</v>
      </c>
      <c r="C422" s="27" t="s">
        <v>77</v>
      </c>
      <c r="D422" s="27" t="s">
        <v>74</v>
      </c>
      <c r="E422" s="27" t="s">
        <v>113</v>
      </c>
      <c r="F422" s="27" t="s">
        <v>77</v>
      </c>
      <c r="G422" s="27" t="s">
        <v>330</v>
      </c>
      <c r="H422" s="27" t="s">
        <v>167</v>
      </c>
      <c r="I422" s="28"/>
      <c r="J422" s="28"/>
      <c r="K422" s="28"/>
      <c r="L422" s="29"/>
      <c r="M422" s="29">
        <v>27000</v>
      </c>
      <c r="N422" s="46"/>
      <c r="O422" s="61">
        <f>L422+K422+J422+I422+M422+N422</f>
        <v>27000</v>
      </c>
      <c r="P422" s="52">
        <v>27000</v>
      </c>
      <c r="Q422" s="50"/>
      <c r="R422" s="47"/>
      <c r="S422" s="155">
        <f t="shared" si="48"/>
        <v>100</v>
      </c>
    </row>
    <row r="423" spans="1:19" ht="15" outlineLevel="5">
      <c r="A423" s="31" t="s">
        <v>46</v>
      </c>
      <c r="B423" s="27" t="s">
        <v>77</v>
      </c>
      <c r="C423" s="27" t="s">
        <v>77</v>
      </c>
      <c r="D423" s="27" t="s">
        <v>74</v>
      </c>
      <c r="E423" s="27" t="s">
        <v>113</v>
      </c>
      <c r="F423" s="27" t="s">
        <v>77</v>
      </c>
      <c r="G423" s="27" t="s">
        <v>330</v>
      </c>
      <c r="H423" s="27" t="s">
        <v>19</v>
      </c>
      <c r="I423" s="28">
        <f>I424</f>
        <v>926000</v>
      </c>
      <c r="J423" s="28"/>
      <c r="K423" s="28"/>
      <c r="L423" s="29"/>
      <c r="M423" s="29"/>
      <c r="N423" s="46"/>
      <c r="O423" s="61">
        <f>O424</f>
        <v>926000</v>
      </c>
      <c r="P423" s="61">
        <f>P424</f>
        <v>437715</v>
      </c>
      <c r="Q423" s="50">
        <f>Q424</f>
        <v>260000</v>
      </c>
      <c r="R423" s="47">
        <f>R424</f>
        <v>0</v>
      </c>
      <c r="S423" s="155">
        <f t="shared" si="48"/>
        <v>47.269438444924404</v>
      </c>
    </row>
    <row r="424" spans="1:19" ht="51" outlineLevel="6">
      <c r="A424" s="7" t="s">
        <v>278</v>
      </c>
      <c r="B424" s="27" t="s">
        <v>77</v>
      </c>
      <c r="C424" s="27" t="s">
        <v>77</v>
      </c>
      <c r="D424" s="27" t="s">
        <v>74</v>
      </c>
      <c r="E424" s="27" t="s">
        <v>113</v>
      </c>
      <c r="F424" s="27" t="s">
        <v>77</v>
      </c>
      <c r="G424" s="27" t="s">
        <v>330</v>
      </c>
      <c r="H424" s="27" t="s">
        <v>279</v>
      </c>
      <c r="I424" s="28">
        <v>926000</v>
      </c>
      <c r="J424" s="28"/>
      <c r="K424" s="28"/>
      <c r="L424" s="29"/>
      <c r="M424" s="29"/>
      <c r="N424" s="46"/>
      <c r="O424" s="61">
        <f>L424+K424+J424+I424+M424+N424</f>
        <v>926000</v>
      </c>
      <c r="P424" s="52">
        <v>437715</v>
      </c>
      <c r="Q424" s="50">
        <v>260000</v>
      </c>
      <c r="R424" s="47">
        <v>0</v>
      </c>
      <c r="S424" s="155">
        <f t="shared" si="48"/>
        <v>47.269438444924404</v>
      </c>
    </row>
    <row r="425" spans="1:21" ht="63.75" outlineLevel="6">
      <c r="A425" s="7" t="s">
        <v>511</v>
      </c>
      <c r="B425" s="27" t="s">
        <v>77</v>
      </c>
      <c r="C425" s="27" t="s">
        <v>79</v>
      </c>
      <c r="D425" s="27"/>
      <c r="E425" s="27"/>
      <c r="F425" s="27"/>
      <c r="G425" s="27"/>
      <c r="H425" s="27"/>
      <c r="I425" s="61">
        <f>I426</f>
        <v>9516200</v>
      </c>
      <c r="J425" s="28"/>
      <c r="K425" s="28"/>
      <c r="L425" s="29">
        <f>L426</f>
        <v>0</v>
      </c>
      <c r="M425" s="29"/>
      <c r="N425" s="46"/>
      <c r="O425" s="61">
        <f aca="true" t="shared" si="54" ref="O425:R426">O426</f>
        <v>9664078</v>
      </c>
      <c r="P425" s="61">
        <f t="shared" si="54"/>
        <v>1933751.6500000001</v>
      </c>
      <c r="Q425" s="50">
        <f t="shared" si="54"/>
        <v>9745240</v>
      </c>
      <c r="R425" s="47">
        <f t="shared" si="54"/>
        <v>9314640</v>
      </c>
      <c r="S425" s="155">
        <f t="shared" si="48"/>
        <v>20.00968586967117</v>
      </c>
      <c r="T425" s="112"/>
      <c r="U425" s="112"/>
    </row>
    <row r="426" spans="1:21" ht="25.5" outlineLevel="6">
      <c r="A426" s="7" t="s">
        <v>73</v>
      </c>
      <c r="B426" s="27" t="s">
        <v>77</v>
      </c>
      <c r="C426" s="27" t="s">
        <v>79</v>
      </c>
      <c r="D426" s="27" t="s">
        <v>74</v>
      </c>
      <c r="E426" s="27"/>
      <c r="F426" s="27"/>
      <c r="G426" s="27"/>
      <c r="H426" s="27"/>
      <c r="I426" s="61">
        <f>I427</f>
        <v>9516200</v>
      </c>
      <c r="J426" s="28"/>
      <c r="K426" s="28"/>
      <c r="L426" s="29">
        <f>L427</f>
        <v>0</v>
      </c>
      <c r="M426" s="29"/>
      <c r="N426" s="46"/>
      <c r="O426" s="61">
        <f t="shared" si="54"/>
        <v>9664078</v>
      </c>
      <c r="P426" s="61">
        <f t="shared" si="54"/>
        <v>1933751.6500000001</v>
      </c>
      <c r="Q426" s="50">
        <f t="shared" si="54"/>
        <v>9745240</v>
      </c>
      <c r="R426" s="47">
        <f t="shared" si="54"/>
        <v>9314640</v>
      </c>
      <c r="S426" s="155">
        <f t="shared" si="48"/>
        <v>20.00968586967117</v>
      </c>
      <c r="T426" s="112"/>
      <c r="U426" s="112"/>
    </row>
    <row r="427" spans="1:19" ht="38.25" outlineLevel="6">
      <c r="A427" s="7" t="s">
        <v>130</v>
      </c>
      <c r="B427" s="27" t="s">
        <v>77</v>
      </c>
      <c r="C427" s="27" t="s">
        <v>79</v>
      </c>
      <c r="D427" s="27" t="s">
        <v>74</v>
      </c>
      <c r="E427" s="27" t="s">
        <v>79</v>
      </c>
      <c r="F427" s="27"/>
      <c r="G427" s="27"/>
      <c r="H427" s="27"/>
      <c r="I427" s="61">
        <f>I428+I452</f>
        <v>9516200</v>
      </c>
      <c r="J427" s="28"/>
      <c r="K427" s="28"/>
      <c r="L427" s="29">
        <f>L428+L452</f>
        <v>0</v>
      </c>
      <c r="M427" s="29"/>
      <c r="N427" s="46"/>
      <c r="O427" s="61">
        <f>O428+O452</f>
        <v>9664078</v>
      </c>
      <c r="P427" s="61">
        <f>P428+P452</f>
        <v>1933751.6500000001</v>
      </c>
      <c r="Q427" s="50">
        <f>Q428+Q452</f>
        <v>9745240</v>
      </c>
      <c r="R427" s="47">
        <f>R428+R452</f>
        <v>9314640</v>
      </c>
      <c r="S427" s="155">
        <f t="shared" si="48"/>
        <v>20.00968586967117</v>
      </c>
    </row>
    <row r="428" spans="1:21" ht="51" outlineLevel="6">
      <c r="A428" s="7" t="s">
        <v>131</v>
      </c>
      <c r="B428" s="27" t="s">
        <v>77</v>
      </c>
      <c r="C428" s="27" t="s">
        <v>79</v>
      </c>
      <c r="D428" s="27" t="s">
        <v>74</v>
      </c>
      <c r="E428" s="27" t="s">
        <v>79</v>
      </c>
      <c r="F428" s="27" t="s">
        <v>132</v>
      </c>
      <c r="G428" s="27"/>
      <c r="H428" s="27"/>
      <c r="I428" s="61">
        <f>I433+I444+I448+I429</f>
        <v>9470800</v>
      </c>
      <c r="J428" s="28"/>
      <c r="K428" s="28"/>
      <c r="L428" s="29">
        <f>L433+L444</f>
        <v>0</v>
      </c>
      <c r="M428" s="29"/>
      <c r="N428" s="46"/>
      <c r="O428" s="61">
        <f>O433+O444+O448+O429</f>
        <v>9541878</v>
      </c>
      <c r="P428" s="61">
        <f>P433+P444+P448+P429</f>
        <v>1933751.6500000001</v>
      </c>
      <c r="Q428" s="50">
        <f>Q433+Q444+Q448</f>
        <v>9679440</v>
      </c>
      <c r="R428" s="47">
        <f>R433+R444+R448</f>
        <v>9262640</v>
      </c>
      <c r="S428" s="155">
        <f t="shared" si="48"/>
        <v>20.26594397874297</v>
      </c>
      <c r="U428" s="112"/>
    </row>
    <row r="429" spans="1:21" ht="15" outlineLevel="6">
      <c r="A429" s="7" t="s">
        <v>102</v>
      </c>
      <c r="B429" s="27" t="s">
        <v>77</v>
      </c>
      <c r="C429" s="27" t="s">
        <v>79</v>
      </c>
      <c r="D429" s="27" t="s">
        <v>74</v>
      </c>
      <c r="E429" s="27" t="s">
        <v>79</v>
      </c>
      <c r="F429" s="27" t="s">
        <v>132</v>
      </c>
      <c r="G429" s="27" t="s">
        <v>103</v>
      </c>
      <c r="H429" s="27"/>
      <c r="I429" s="28"/>
      <c r="J429" s="28"/>
      <c r="K429" s="28"/>
      <c r="L429" s="29"/>
      <c r="M429" s="29"/>
      <c r="N429" s="46"/>
      <c r="O429" s="61">
        <f aca="true" t="shared" si="55" ref="O429:P431">O430</f>
        <v>71038</v>
      </c>
      <c r="P429" s="61">
        <f t="shared" si="55"/>
        <v>71038</v>
      </c>
      <c r="Q429" s="50"/>
      <c r="R429" s="47"/>
      <c r="S429" s="155">
        <f t="shared" si="48"/>
        <v>100</v>
      </c>
      <c r="U429" s="112"/>
    </row>
    <row r="430" spans="1:21" ht="25.5" outlineLevel="6">
      <c r="A430" s="7" t="s">
        <v>104</v>
      </c>
      <c r="B430" s="27" t="s">
        <v>77</v>
      </c>
      <c r="C430" s="27" t="s">
        <v>79</v>
      </c>
      <c r="D430" s="27" t="s">
        <v>74</v>
      </c>
      <c r="E430" s="27" t="s">
        <v>79</v>
      </c>
      <c r="F430" s="27" t="s">
        <v>132</v>
      </c>
      <c r="G430" s="27" t="s">
        <v>105</v>
      </c>
      <c r="H430" s="27"/>
      <c r="I430" s="28"/>
      <c r="J430" s="28"/>
      <c r="K430" s="28"/>
      <c r="L430" s="29"/>
      <c r="M430" s="29"/>
      <c r="N430" s="46"/>
      <c r="O430" s="61">
        <f t="shared" si="55"/>
        <v>71038</v>
      </c>
      <c r="P430" s="61">
        <f t="shared" si="55"/>
        <v>71038</v>
      </c>
      <c r="Q430" s="50"/>
      <c r="R430" s="47"/>
      <c r="S430" s="155">
        <f t="shared" si="48"/>
        <v>100</v>
      </c>
      <c r="U430" s="112"/>
    </row>
    <row r="431" spans="1:21" ht="15" outlineLevel="6">
      <c r="A431" s="31" t="s">
        <v>45</v>
      </c>
      <c r="B431" s="27" t="s">
        <v>77</v>
      </c>
      <c r="C431" s="27" t="s">
        <v>79</v>
      </c>
      <c r="D431" s="27" t="s">
        <v>74</v>
      </c>
      <c r="E431" s="27" t="s">
        <v>79</v>
      </c>
      <c r="F431" s="27" t="s">
        <v>132</v>
      </c>
      <c r="G431" s="27" t="s">
        <v>105</v>
      </c>
      <c r="H431" s="27" t="s">
        <v>18</v>
      </c>
      <c r="I431" s="28"/>
      <c r="J431" s="28"/>
      <c r="K431" s="28"/>
      <c r="L431" s="29"/>
      <c r="M431" s="29"/>
      <c r="N431" s="46"/>
      <c r="O431" s="61">
        <f t="shared" si="55"/>
        <v>71038</v>
      </c>
      <c r="P431" s="61">
        <f t="shared" si="55"/>
        <v>71038</v>
      </c>
      <c r="Q431" s="50"/>
      <c r="R431" s="47"/>
      <c r="S431" s="155">
        <f t="shared" si="48"/>
        <v>100</v>
      </c>
      <c r="U431" s="112"/>
    </row>
    <row r="432" spans="1:21" ht="15" outlineLevel="6">
      <c r="A432" s="7" t="s">
        <v>106</v>
      </c>
      <c r="B432" s="27" t="s">
        <v>77</v>
      </c>
      <c r="C432" s="27" t="s">
        <v>79</v>
      </c>
      <c r="D432" s="27" t="s">
        <v>74</v>
      </c>
      <c r="E432" s="27" t="s">
        <v>79</v>
      </c>
      <c r="F432" s="27" t="s">
        <v>132</v>
      </c>
      <c r="G432" s="27" t="s">
        <v>105</v>
      </c>
      <c r="H432" s="27" t="s">
        <v>107</v>
      </c>
      <c r="I432" s="28"/>
      <c r="J432" s="28"/>
      <c r="K432" s="28"/>
      <c r="L432" s="29"/>
      <c r="M432" s="29">
        <v>16086</v>
      </c>
      <c r="N432" s="46">
        <v>54952</v>
      </c>
      <c r="O432" s="61">
        <f>L432+K432+J432+I432+M432+N432</f>
        <v>71038</v>
      </c>
      <c r="P432" s="52">
        <v>71038</v>
      </c>
      <c r="Q432" s="50"/>
      <c r="R432" s="47"/>
      <c r="S432" s="155">
        <f t="shared" si="48"/>
        <v>100</v>
      </c>
      <c r="U432" s="112"/>
    </row>
    <row r="433" spans="1:19" ht="25.5" outlineLevel="6">
      <c r="A433" s="7" t="s">
        <v>133</v>
      </c>
      <c r="B433" s="27" t="s">
        <v>77</v>
      </c>
      <c r="C433" s="27" t="s">
        <v>79</v>
      </c>
      <c r="D433" s="27" t="s">
        <v>74</v>
      </c>
      <c r="E433" s="27" t="s">
        <v>79</v>
      </c>
      <c r="F433" s="27" t="s">
        <v>132</v>
      </c>
      <c r="G433" s="27" t="s">
        <v>134</v>
      </c>
      <c r="H433" s="27"/>
      <c r="I433" s="61">
        <f>I434</f>
        <v>8355600</v>
      </c>
      <c r="J433" s="28"/>
      <c r="K433" s="28"/>
      <c r="L433" s="29">
        <f>L434</f>
        <v>0</v>
      </c>
      <c r="M433" s="29"/>
      <c r="N433" s="46"/>
      <c r="O433" s="61">
        <f>O434</f>
        <v>8355600</v>
      </c>
      <c r="P433" s="61">
        <f>P434</f>
        <v>1802053.6500000001</v>
      </c>
      <c r="Q433" s="50">
        <f>Q434</f>
        <v>8581600</v>
      </c>
      <c r="R433" s="47">
        <f>R434</f>
        <v>8614200</v>
      </c>
      <c r="S433" s="155">
        <f t="shared" si="48"/>
        <v>21.567016731293982</v>
      </c>
    </row>
    <row r="434" spans="1:19" ht="76.5" outlineLevel="6">
      <c r="A434" s="7" t="s">
        <v>135</v>
      </c>
      <c r="B434" s="27" t="s">
        <v>77</v>
      </c>
      <c r="C434" s="27" t="s">
        <v>79</v>
      </c>
      <c r="D434" s="27" t="s">
        <v>74</v>
      </c>
      <c r="E434" s="27" t="s">
        <v>79</v>
      </c>
      <c r="F434" s="27" t="s">
        <v>132</v>
      </c>
      <c r="G434" s="27" t="s">
        <v>136</v>
      </c>
      <c r="H434" s="27"/>
      <c r="I434" s="61">
        <f>I435+I438+I441</f>
        <v>8355600</v>
      </c>
      <c r="J434" s="28"/>
      <c r="K434" s="28"/>
      <c r="L434" s="29">
        <f>L435+L438+L441</f>
        <v>0</v>
      </c>
      <c r="M434" s="29"/>
      <c r="N434" s="46"/>
      <c r="O434" s="61">
        <f>O435+O438+O441</f>
        <v>8355600</v>
      </c>
      <c r="P434" s="61">
        <f>P435+P438+P441</f>
        <v>1802053.6500000001</v>
      </c>
      <c r="Q434" s="50">
        <f>Q435+Q438+Q441</f>
        <v>8581600</v>
      </c>
      <c r="R434" s="47">
        <f>R435+R438+R441</f>
        <v>8614200</v>
      </c>
      <c r="S434" s="155">
        <f t="shared" si="48"/>
        <v>21.567016731293982</v>
      </c>
    </row>
    <row r="435" spans="1:19" ht="51" outlineLevel="6">
      <c r="A435" s="30" t="s">
        <v>42</v>
      </c>
      <c r="B435" s="27" t="s">
        <v>77</v>
      </c>
      <c r="C435" s="27" t="s">
        <v>79</v>
      </c>
      <c r="D435" s="27" t="s">
        <v>74</v>
      </c>
      <c r="E435" s="27" t="s">
        <v>79</v>
      </c>
      <c r="F435" s="27" t="s">
        <v>132</v>
      </c>
      <c r="G435" s="27" t="s">
        <v>136</v>
      </c>
      <c r="H435" s="27" t="s">
        <v>16</v>
      </c>
      <c r="I435" s="61">
        <f>I436</f>
        <v>7400200</v>
      </c>
      <c r="J435" s="28"/>
      <c r="K435" s="28"/>
      <c r="L435" s="29"/>
      <c r="M435" s="29"/>
      <c r="N435" s="46"/>
      <c r="O435" s="61">
        <f aca="true" t="shared" si="56" ref="O435:R436">O436</f>
        <v>7400200</v>
      </c>
      <c r="P435" s="61">
        <f t="shared" si="56"/>
        <v>1416893.36</v>
      </c>
      <c r="Q435" s="52">
        <f t="shared" si="56"/>
        <v>7689500</v>
      </c>
      <c r="R435" s="46">
        <f t="shared" si="56"/>
        <v>7689500</v>
      </c>
      <c r="S435" s="155">
        <f t="shared" si="48"/>
        <v>19.146690089457046</v>
      </c>
    </row>
    <row r="436" spans="1:19" ht="25.5" outlineLevel="6">
      <c r="A436" s="30" t="s">
        <v>483</v>
      </c>
      <c r="B436" s="27" t="s">
        <v>77</v>
      </c>
      <c r="C436" s="27" t="s">
        <v>79</v>
      </c>
      <c r="D436" s="27" t="s">
        <v>74</v>
      </c>
      <c r="E436" s="27" t="s">
        <v>79</v>
      </c>
      <c r="F436" s="27" t="s">
        <v>132</v>
      </c>
      <c r="G436" s="27" t="s">
        <v>136</v>
      </c>
      <c r="H436" s="27" t="s">
        <v>482</v>
      </c>
      <c r="I436" s="61">
        <f>I437</f>
        <v>7400200</v>
      </c>
      <c r="J436" s="28"/>
      <c r="K436" s="28"/>
      <c r="L436" s="29"/>
      <c r="M436" s="29"/>
      <c r="N436" s="46"/>
      <c r="O436" s="61">
        <f t="shared" si="56"/>
        <v>7400200</v>
      </c>
      <c r="P436" s="61">
        <f t="shared" si="56"/>
        <v>1416893.36</v>
      </c>
      <c r="Q436" s="52">
        <f t="shared" si="56"/>
        <v>7689500</v>
      </c>
      <c r="R436" s="46">
        <f t="shared" si="56"/>
        <v>7689500</v>
      </c>
      <c r="S436" s="155">
        <f t="shared" si="48"/>
        <v>19.146690089457046</v>
      </c>
    </row>
    <row r="437" spans="1:19" ht="25.5" outlineLevel="6">
      <c r="A437" s="7" t="s">
        <v>84</v>
      </c>
      <c r="B437" s="27" t="s">
        <v>77</v>
      </c>
      <c r="C437" s="27" t="s">
        <v>79</v>
      </c>
      <c r="D437" s="27" t="s">
        <v>74</v>
      </c>
      <c r="E437" s="27" t="s">
        <v>79</v>
      </c>
      <c r="F437" s="27" t="s">
        <v>132</v>
      </c>
      <c r="G437" s="27" t="s">
        <v>136</v>
      </c>
      <c r="H437" s="27" t="s">
        <v>137</v>
      </c>
      <c r="I437" s="28">
        <v>7400200</v>
      </c>
      <c r="J437" s="28"/>
      <c r="K437" s="28"/>
      <c r="L437" s="29"/>
      <c r="M437" s="29"/>
      <c r="N437" s="46"/>
      <c r="O437" s="61">
        <f>L437+K437+J437+I437+M437+N437</f>
        <v>7400200</v>
      </c>
      <c r="P437" s="52">
        <v>1416893.36</v>
      </c>
      <c r="Q437" s="50">
        <v>7689500</v>
      </c>
      <c r="R437" s="47">
        <v>7689500</v>
      </c>
      <c r="S437" s="155">
        <f t="shared" si="48"/>
        <v>19.146690089457046</v>
      </c>
    </row>
    <row r="438" spans="1:19" ht="25.5" outlineLevel="6">
      <c r="A438" s="31" t="s">
        <v>43</v>
      </c>
      <c r="B438" s="27" t="s">
        <v>77</v>
      </c>
      <c r="C438" s="27" t="s">
        <v>79</v>
      </c>
      <c r="D438" s="27" t="s">
        <v>74</v>
      </c>
      <c r="E438" s="27" t="s">
        <v>79</v>
      </c>
      <c r="F438" s="27" t="s">
        <v>132</v>
      </c>
      <c r="G438" s="27" t="s">
        <v>136</v>
      </c>
      <c r="H438" s="27" t="s">
        <v>17</v>
      </c>
      <c r="I438" s="28">
        <f>I439</f>
        <v>917400</v>
      </c>
      <c r="J438" s="28"/>
      <c r="K438" s="28"/>
      <c r="L438" s="29">
        <f>L439+L440</f>
        <v>0</v>
      </c>
      <c r="M438" s="29"/>
      <c r="N438" s="46"/>
      <c r="O438" s="61">
        <f>O439+O440</f>
        <v>917400</v>
      </c>
      <c r="P438" s="61">
        <f>P439+P440</f>
        <v>374269.29</v>
      </c>
      <c r="Q438" s="50">
        <f>Q439+Q440</f>
        <v>857400</v>
      </c>
      <c r="R438" s="47">
        <f>R439+R440</f>
        <v>889100</v>
      </c>
      <c r="S438" s="155">
        <f t="shared" si="48"/>
        <v>40.79673969914977</v>
      </c>
    </row>
    <row r="439" spans="1:19" ht="25.5" outlineLevel="6">
      <c r="A439" s="31" t="s">
        <v>44</v>
      </c>
      <c r="B439" s="27" t="s">
        <v>77</v>
      </c>
      <c r="C439" s="27" t="s">
        <v>79</v>
      </c>
      <c r="D439" s="27" t="s">
        <v>74</v>
      </c>
      <c r="E439" s="27" t="s">
        <v>79</v>
      </c>
      <c r="F439" s="27" t="s">
        <v>132</v>
      </c>
      <c r="G439" s="27" t="s">
        <v>136</v>
      </c>
      <c r="H439" s="27" t="s">
        <v>167</v>
      </c>
      <c r="I439" s="28">
        <f>I440</f>
        <v>917400</v>
      </c>
      <c r="J439" s="28"/>
      <c r="K439" s="28"/>
      <c r="L439" s="29">
        <v>917400</v>
      </c>
      <c r="M439" s="29"/>
      <c r="N439" s="46">
        <v>122130</v>
      </c>
      <c r="O439" s="61">
        <v>917400</v>
      </c>
      <c r="P439" s="52">
        <v>374269.29</v>
      </c>
      <c r="Q439" s="50">
        <v>857400</v>
      </c>
      <c r="R439" s="47">
        <v>889100</v>
      </c>
      <c r="S439" s="155">
        <f t="shared" si="48"/>
        <v>40.79673969914977</v>
      </c>
    </row>
    <row r="440" spans="1:19" ht="25.5" outlineLevel="6">
      <c r="A440" s="7" t="s">
        <v>88</v>
      </c>
      <c r="B440" s="27" t="s">
        <v>77</v>
      </c>
      <c r="C440" s="27" t="s">
        <v>79</v>
      </c>
      <c r="D440" s="27" t="s">
        <v>74</v>
      </c>
      <c r="E440" s="27" t="s">
        <v>79</v>
      </c>
      <c r="F440" s="27" t="s">
        <v>132</v>
      </c>
      <c r="G440" s="27" t="s">
        <v>136</v>
      </c>
      <c r="H440" s="27" t="s">
        <v>89</v>
      </c>
      <c r="I440" s="28">
        <v>917400</v>
      </c>
      <c r="J440" s="28"/>
      <c r="K440" s="28"/>
      <c r="L440" s="29">
        <v>-917400</v>
      </c>
      <c r="M440" s="29"/>
      <c r="N440" s="46"/>
      <c r="O440" s="104">
        <f>L440+K440+J440+I440</f>
        <v>0</v>
      </c>
      <c r="P440" s="52"/>
      <c r="Q440" s="50">
        <v>0</v>
      </c>
      <c r="R440" s="47">
        <v>0</v>
      </c>
      <c r="S440" s="155"/>
    </row>
    <row r="441" spans="1:19" ht="15" outlineLevel="6">
      <c r="A441" s="31" t="s">
        <v>45</v>
      </c>
      <c r="B441" s="27" t="s">
        <v>77</v>
      </c>
      <c r="C441" s="27" t="s">
        <v>79</v>
      </c>
      <c r="D441" s="27" t="s">
        <v>74</v>
      </c>
      <c r="E441" s="27" t="s">
        <v>79</v>
      </c>
      <c r="F441" s="27" t="s">
        <v>132</v>
      </c>
      <c r="G441" s="27" t="s">
        <v>136</v>
      </c>
      <c r="H441" s="27" t="s">
        <v>18</v>
      </c>
      <c r="I441" s="28">
        <f>I442+I443</f>
        <v>38000</v>
      </c>
      <c r="J441" s="28"/>
      <c r="K441" s="28"/>
      <c r="L441" s="29"/>
      <c r="M441" s="29"/>
      <c r="N441" s="46"/>
      <c r="O441" s="61">
        <f>O442+O443</f>
        <v>38000</v>
      </c>
      <c r="P441" s="61">
        <f>P442+P443</f>
        <v>10891</v>
      </c>
      <c r="Q441" s="50">
        <f>Q442+Q443</f>
        <v>34700</v>
      </c>
      <c r="R441" s="47">
        <f>R442+R443</f>
        <v>35600</v>
      </c>
      <c r="S441" s="155">
        <f t="shared" si="48"/>
        <v>28.660526315789475</v>
      </c>
    </row>
    <row r="442" spans="1:19" ht="25.5" outlineLevel="6">
      <c r="A442" s="7" t="s">
        <v>90</v>
      </c>
      <c r="B442" s="27" t="s">
        <v>77</v>
      </c>
      <c r="C442" s="27" t="s">
        <v>79</v>
      </c>
      <c r="D442" s="27" t="s">
        <v>74</v>
      </c>
      <c r="E442" s="27" t="s">
        <v>79</v>
      </c>
      <c r="F442" s="27" t="s">
        <v>132</v>
      </c>
      <c r="G442" s="27" t="s">
        <v>136</v>
      </c>
      <c r="H442" s="27" t="s">
        <v>91</v>
      </c>
      <c r="I442" s="28">
        <v>19300</v>
      </c>
      <c r="J442" s="28"/>
      <c r="K442" s="28"/>
      <c r="L442" s="29"/>
      <c r="M442" s="29"/>
      <c r="N442" s="46"/>
      <c r="O442" s="61">
        <f>L442+K442+J442+I442+M442+N442</f>
        <v>19300</v>
      </c>
      <c r="P442" s="52">
        <v>6390</v>
      </c>
      <c r="Q442" s="50">
        <v>16000</v>
      </c>
      <c r="R442" s="47">
        <v>16900</v>
      </c>
      <c r="S442" s="155">
        <f t="shared" si="48"/>
        <v>33.10880829015544</v>
      </c>
    </row>
    <row r="443" spans="1:19" ht="25.5" outlineLevel="6">
      <c r="A443" s="7" t="s">
        <v>92</v>
      </c>
      <c r="B443" s="27" t="s">
        <v>77</v>
      </c>
      <c r="C443" s="27" t="s">
        <v>79</v>
      </c>
      <c r="D443" s="27" t="s">
        <v>74</v>
      </c>
      <c r="E443" s="27" t="s">
        <v>79</v>
      </c>
      <c r="F443" s="27" t="s">
        <v>132</v>
      </c>
      <c r="G443" s="27" t="s">
        <v>136</v>
      </c>
      <c r="H443" s="27" t="s">
        <v>93</v>
      </c>
      <c r="I443" s="28">
        <v>18700</v>
      </c>
      <c r="J443" s="28"/>
      <c r="K443" s="28"/>
      <c r="L443" s="29"/>
      <c r="M443" s="29"/>
      <c r="N443" s="46"/>
      <c r="O443" s="61">
        <f>L443+K443+J443+I443+M443+N443</f>
        <v>18700</v>
      </c>
      <c r="P443" s="52">
        <v>4501</v>
      </c>
      <c r="Q443" s="50">
        <v>18700</v>
      </c>
      <c r="R443" s="47">
        <v>18700</v>
      </c>
      <c r="S443" s="155">
        <f t="shared" si="48"/>
        <v>24.06951871657754</v>
      </c>
    </row>
    <row r="444" spans="1:19" ht="76.5" outlineLevel="6">
      <c r="A444" s="7" t="s">
        <v>140</v>
      </c>
      <c r="B444" s="27" t="s">
        <v>77</v>
      </c>
      <c r="C444" s="27" t="s">
        <v>79</v>
      </c>
      <c r="D444" s="27" t="s">
        <v>74</v>
      </c>
      <c r="E444" s="27" t="s">
        <v>79</v>
      </c>
      <c r="F444" s="27" t="s">
        <v>132</v>
      </c>
      <c r="G444" s="27" t="s">
        <v>141</v>
      </c>
      <c r="H444" s="27"/>
      <c r="I444" s="61">
        <f>I445</f>
        <v>763900</v>
      </c>
      <c r="J444" s="28"/>
      <c r="K444" s="28"/>
      <c r="L444" s="29">
        <f>L445</f>
        <v>0</v>
      </c>
      <c r="M444" s="29"/>
      <c r="N444" s="46"/>
      <c r="O444" s="61">
        <f>O445</f>
        <v>763940</v>
      </c>
      <c r="P444" s="61">
        <f>P445</f>
        <v>60660</v>
      </c>
      <c r="Q444" s="50">
        <f>Q445</f>
        <v>823740</v>
      </c>
      <c r="R444" s="47">
        <f>R445</f>
        <v>376340</v>
      </c>
      <c r="S444" s="155">
        <f t="shared" si="48"/>
        <v>7.940414168651988</v>
      </c>
    </row>
    <row r="445" spans="1:19" ht="25.5" outlineLevel="6">
      <c r="A445" s="31" t="s">
        <v>43</v>
      </c>
      <c r="B445" s="27" t="s">
        <v>77</v>
      </c>
      <c r="C445" s="27" t="s">
        <v>79</v>
      </c>
      <c r="D445" s="27" t="s">
        <v>74</v>
      </c>
      <c r="E445" s="27" t="s">
        <v>79</v>
      </c>
      <c r="F445" s="27" t="s">
        <v>132</v>
      </c>
      <c r="G445" s="27" t="s">
        <v>141</v>
      </c>
      <c r="H445" s="27" t="s">
        <v>17</v>
      </c>
      <c r="I445" s="28">
        <f>I446</f>
        <v>763900</v>
      </c>
      <c r="J445" s="28"/>
      <c r="K445" s="28"/>
      <c r="L445" s="29">
        <f>L446+L447</f>
        <v>0</v>
      </c>
      <c r="M445" s="29"/>
      <c r="N445" s="46"/>
      <c r="O445" s="61">
        <f>O446+O447</f>
        <v>763940</v>
      </c>
      <c r="P445" s="61">
        <f>P446+P447</f>
        <v>60660</v>
      </c>
      <c r="Q445" s="50">
        <f>Q446+Q447</f>
        <v>823740</v>
      </c>
      <c r="R445" s="47">
        <f>R446+R447</f>
        <v>376340</v>
      </c>
      <c r="S445" s="155">
        <f t="shared" si="48"/>
        <v>7.940414168651988</v>
      </c>
    </row>
    <row r="446" spans="1:19" ht="25.5" outlineLevel="6">
      <c r="A446" s="31" t="s">
        <v>44</v>
      </c>
      <c r="B446" s="27" t="s">
        <v>77</v>
      </c>
      <c r="C446" s="27" t="s">
        <v>79</v>
      </c>
      <c r="D446" s="27" t="s">
        <v>74</v>
      </c>
      <c r="E446" s="27" t="s">
        <v>79</v>
      </c>
      <c r="F446" s="27" t="s">
        <v>132</v>
      </c>
      <c r="G446" s="27" t="s">
        <v>141</v>
      </c>
      <c r="H446" s="27" t="s">
        <v>167</v>
      </c>
      <c r="I446" s="28">
        <f>I447</f>
        <v>763900</v>
      </c>
      <c r="J446" s="28"/>
      <c r="K446" s="28"/>
      <c r="L446" s="29">
        <v>763940</v>
      </c>
      <c r="M446" s="29"/>
      <c r="N446" s="46"/>
      <c r="O446" s="61">
        <v>763940</v>
      </c>
      <c r="P446" s="52">
        <v>60660</v>
      </c>
      <c r="Q446" s="50">
        <v>823740</v>
      </c>
      <c r="R446" s="47">
        <v>376340</v>
      </c>
      <c r="S446" s="155">
        <f t="shared" si="48"/>
        <v>7.940414168651988</v>
      </c>
    </row>
    <row r="447" spans="1:19" ht="25.5" outlineLevel="6">
      <c r="A447" s="7" t="s">
        <v>88</v>
      </c>
      <c r="B447" s="27" t="s">
        <v>77</v>
      </c>
      <c r="C447" s="27" t="s">
        <v>79</v>
      </c>
      <c r="D447" s="27" t="s">
        <v>74</v>
      </c>
      <c r="E447" s="27" t="s">
        <v>79</v>
      </c>
      <c r="F447" s="27" t="s">
        <v>132</v>
      </c>
      <c r="G447" s="27" t="s">
        <v>141</v>
      </c>
      <c r="H447" s="27" t="s">
        <v>89</v>
      </c>
      <c r="I447" s="28">
        <v>763900</v>
      </c>
      <c r="J447" s="28">
        <v>40</v>
      </c>
      <c r="K447" s="28"/>
      <c r="L447" s="29">
        <v>-763940</v>
      </c>
      <c r="M447" s="29"/>
      <c r="N447" s="46"/>
      <c r="O447" s="104">
        <f>L447+K447+J447+I447</f>
        <v>0</v>
      </c>
      <c r="P447" s="52"/>
      <c r="Q447" s="50">
        <v>0</v>
      </c>
      <c r="R447" s="47">
        <v>0</v>
      </c>
      <c r="S447" s="155"/>
    </row>
    <row r="448" spans="1:19" ht="76.5" outlineLevel="6">
      <c r="A448" s="7" t="s">
        <v>142</v>
      </c>
      <c r="B448" s="27" t="s">
        <v>77</v>
      </c>
      <c r="C448" s="27" t="s">
        <v>79</v>
      </c>
      <c r="D448" s="27" t="s">
        <v>74</v>
      </c>
      <c r="E448" s="27" t="s">
        <v>79</v>
      </c>
      <c r="F448" s="27" t="s">
        <v>132</v>
      </c>
      <c r="G448" s="27" t="s">
        <v>143</v>
      </c>
      <c r="H448" s="27"/>
      <c r="I448" s="61">
        <f>I449</f>
        <v>351300</v>
      </c>
      <c r="J448" s="28"/>
      <c r="K448" s="28"/>
      <c r="L448" s="29">
        <f>L449</f>
        <v>0</v>
      </c>
      <c r="M448" s="29"/>
      <c r="N448" s="46"/>
      <c r="O448" s="61">
        <f>O449</f>
        <v>351300</v>
      </c>
      <c r="P448" s="52"/>
      <c r="Q448" s="50">
        <f>Q449</f>
        <v>274100</v>
      </c>
      <c r="R448" s="47">
        <f>R449</f>
        <v>272100</v>
      </c>
      <c r="S448" s="158">
        <f t="shared" si="48"/>
        <v>0</v>
      </c>
    </row>
    <row r="449" spans="1:19" ht="25.5" outlineLevel="6">
      <c r="A449" s="31" t="s">
        <v>43</v>
      </c>
      <c r="B449" s="27" t="s">
        <v>77</v>
      </c>
      <c r="C449" s="27" t="s">
        <v>79</v>
      </c>
      <c r="D449" s="27" t="s">
        <v>74</v>
      </c>
      <c r="E449" s="27" t="s">
        <v>79</v>
      </c>
      <c r="F449" s="27" t="s">
        <v>132</v>
      </c>
      <c r="G449" s="27" t="s">
        <v>143</v>
      </c>
      <c r="H449" s="27" t="s">
        <v>17</v>
      </c>
      <c r="I449" s="28">
        <f>I450</f>
        <v>351300</v>
      </c>
      <c r="J449" s="28"/>
      <c r="K449" s="28"/>
      <c r="L449" s="29">
        <f>L450+L451</f>
        <v>0</v>
      </c>
      <c r="M449" s="29"/>
      <c r="N449" s="46"/>
      <c r="O449" s="61">
        <f>O450+O451</f>
        <v>351300</v>
      </c>
      <c r="P449" s="52"/>
      <c r="Q449" s="50">
        <f>Q450+Q451</f>
        <v>274100</v>
      </c>
      <c r="R449" s="47">
        <f>R450+R451</f>
        <v>272100</v>
      </c>
      <c r="S449" s="158">
        <f t="shared" si="48"/>
        <v>0</v>
      </c>
    </row>
    <row r="450" spans="1:19" ht="25.5" outlineLevel="6">
      <c r="A450" s="31" t="s">
        <v>44</v>
      </c>
      <c r="B450" s="27" t="s">
        <v>77</v>
      </c>
      <c r="C450" s="27" t="s">
        <v>79</v>
      </c>
      <c r="D450" s="27" t="s">
        <v>74</v>
      </c>
      <c r="E450" s="27" t="s">
        <v>79</v>
      </c>
      <c r="F450" s="27" t="s">
        <v>132</v>
      </c>
      <c r="G450" s="27" t="s">
        <v>143</v>
      </c>
      <c r="H450" s="27" t="s">
        <v>167</v>
      </c>
      <c r="I450" s="28">
        <f>I451</f>
        <v>351300</v>
      </c>
      <c r="J450" s="28"/>
      <c r="K450" s="28"/>
      <c r="L450" s="29">
        <v>351300</v>
      </c>
      <c r="M450" s="29"/>
      <c r="N450" s="46"/>
      <c r="O450" s="61">
        <v>351300</v>
      </c>
      <c r="P450" s="52"/>
      <c r="Q450" s="50">
        <v>274100</v>
      </c>
      <c r="R450" s="47">
        <v>272100</v>
      </c>
      <c r="S450" s="158">
        <f t="shared" si="48"/>
        <v>0</v>
      </c>
    </row>
    <row r="451" spans="1:19" ht="25.5" outlineLevel="6">
      <c r="A451" s="7" t="s">
        <v>88</v>
      </c>
      <c r="B451" s="27" t="s">
        <v>77</v>
      </c>
      <c r="C451" s="27" t="s">
        <v>79</v>
      </c>
      <c r="D451" s="27" t="s">
        <v>74</v>
      </c>
      <c r="E451" s="27" t="s">
        <v>79</v>
      </c>
      <c r="F451" s="27" t="s">
        <v>132</v>
      </c>
      <c r="G451" s="27" t="s">
        <v>143</v>
      </c>
      <c r="H451" s="27" t="s">
        <v>89</v>
      </c>
      <c r="I451" s="28">
        <v>351300</v>
      </c>
      <c r="J451" s="28"/>
      <c r="K451" s="28"/>
      <c r="L451" s="29">
        <v>-351300</v>
      </c>
      <c r="M451" s="29"/>
      <c r="N451" s="46"/>
      <c r="O451" s="104">
        <f>L451+K451+J451+I451</f>
        <v>0</v>
      </c>
      <c r="P451" s="52"/>
      <c r="Q451" s="50">
        <v>0</v>
      </c>
      <c r="R451" s="47">
        <v>0</v>
      </c>
      <c r="S451" s="155"/>
    </row>
    <row r="452" spans="1:19" ht="25.5" outlineLevel="6">
      <c r="A452" s="7" t="s">
        <v>144</v>
      </c>
      <c r="B452" s="27" t="s">
        <v>77</v>
      </c>
      <c r="C452" s="27" t="s">
        <v>79</v>
      </c>
      <c r="D452" s="27" t="s">
        <v>74</v>
      </c>
      <c r="E452" s="27" t="s">
        <v>79</v>
      </c>
      <c r="F452" s="27" t="s">
        <v>145</v>
      </c>
      <c r="G452" s="27"/>
      <c r="H452" s="27"/>
      <c r="I452" s="61">
        <f>I453</f>
        <v>45400</v>
      </c>
      <c r="J452" s="28"/>
      <c r="K452" s="28"/>
      <c r="L452" s="29">
        <f aca="true" t="shared" si="57" ref="L452:R454">L453</f>
        <v>0</v>
      </c>
      <c r="M452" s="29"/>
      <c r="N452" s="46"/>
      <c r="O452" s="61">
        <f t="shared" si="57"/>
        <v>122200</v>
      </c>
      <c r="P452" s="52"/>
      <c r="Q452" s="50">
        <f t="shared" si="57"/>
        <v>65800</v>
      </c>
      <c r="R452" s="47">
        <f t="shared" si="57"/>
        <v>52000</v>
      </c>
      <c r="S452" s="158">
        <f t="shared" si="48"/>
        <v>0</v>
      </c>
    </row>
    <row r="453" spans="1:19" ht="25.5" outlineLevel="6">
      <c r="A453" s="7" t="s">
        <v>124</v>
      </c>
      <c r="B453" s="27" t="s">
        <v>77</v>
      </c>
      <c r="C453" s="27" t="s">
        <v>79</v>
      </c>
      <c r="D453" s="27" t="s">
        <v>74</v>
      </c>
      <c r="E453" s="27" t="s">
        <v>79</v>
      </c>
      <c r="F453" s="27" t="s">
        <v>145</v>
      </c>
      <c r="G453" s="27" t="s">
        <v>125</v>
      </c>
      <c r="H453" s="27"/>
      <c r="I453" s="61">
        <f>I454</f>
        <v>45400</v>
      </c>
      <c r="J453" s="28"/>
      <c r="K453" s="28"/>
      <c r="L453" s="29">
        <f t="shared" si="57"/>
        <v>0</v>
      </c>
      <c r="M453" s="29"/>
      <c r="N453" s="46"/>
      <c r="O453" s="61">
        <f t="shared" si="57"/>
        <v>122200</v>
      </c>
      <c r="P453" s="52"/>
      <c r="Q453" s="50">
        <f t="shared" si="57"/>
        <v>65800</v>
      </c>
      <c r="R453" s="47">
        <f t="shared" si="57"/>
        <v>52000</v>
      </c>
      <c r="S453" s="158">
        <f t="shared" si="48"/>
        <v>0</v>
      </c>
    </row>
    <row r="454" spans="1:19" ht="38.25" outlineLevel="6">
      <c r="A454" s="7" t="s">
        <v>146</v>
      </c>
      <c r="B454" s="27" t="s">
        <v>77</v>
      </c>
      <c r="C454" s="27" t="s">
        <v>79</v>
      </c>
      <c r="D454" s="27" t="s">
        <v>74</v>
      </c>
      <c r="E454" s="27" t="s">
        <v>79</v>
      </c>
      <c r="F454" s="27" t="s">
        <v>145</v>
      </c>
      <c r="G454" s="27" t="s">
        <v>147</v>
      </c>
      <c r="H454" s="27"/>
      <c r="I454" s="61">
        <f>I455</f>
        <v>45400</v>
      </c>
      <c r="J454" s="28"/>
      <c r="K454" s="28"/>
      <c r="L454" s="29">
        <f t="shared" si="57"/>
        <v>0</v>
      </c>
      <c r="M454" s="29"/>
      <c r="N454" s="46"/>
      <c r="O454" s="61">
        <f t="shared" si="57"/>
        <v>122200</v>
      </c>
      <c r="P454" s="52"/>
      <c r="Q454" s="50">
        <f t="shared" si="57"/>
        <v>65800</v>
      </c>
      <c r="R454" s="47">
        <f t="shared" si="57"/>
        <v>52000</v>
      </c>
      <c r="S454" s="158">
        <f t="shared" si="48"/>
        <v>0</v>
      </c>
    </row>
    <row r="455" spans="1:19" ht="25.5" outlineLevel="6">
      <c r="A455" s="31" t="s">
        <v>43</v>
      </c>
      <c r="B455" s="27" t="s">
        <v>77</v>
      </c>
      <c r="C455" s="27" t="s">
        <v>79</v>
      </c>
      <c r="D455" s="27" t="s">
        <v>74</v>
      </c>
      <c r="E455" s="27" t="s">
        <v>79</v>
      </c>
      <c r="F455" s="27" t="s">
        <v>145</v>
      </c>
      <c r="G455" s="27" t="s">
        <v>147</v>
      </c>
      <c r="H455" s="27" t="s">
        <v>17</v>
      </c>
      <c r="I455" s="28">
        <f>I456</f>
        <v>45400</v>
      </c>
      <c r="J455" s="28"/>
      <c r="K455" s="28"/>
      <c r="L455" s="29">
        <f>L456+L457</f>
        <v>0</v>
      </c>
      <c r="M455" s="29"/>
      <c r="N455" s="46"/>
      <c r="O455" s="61">
        <f>O456+O457</f>
        <v>122200</v>
      </c>
      <c r="P455" s="52"/>
      <c r="Q455" s="50">
        <f>Q456+Q457</f>
        <v>65800</v>
      </c>
      <c r="R455" s="47">
        <f>R456+R457</f>
        <v>52000</v>
      </c>
      <c r="S455" s="158">
        <f t="shared" si="48"/>
        <v>0</v>
      </c>
    </row>
    <row r="456" spans="1:19" ht="25.5" outlineLevel="6">
      <c r="A456" s="31" t="s">
        <v>44</v>
      </c>
      <c r="B456" s="27" t="s">
        <v>77</v>
      </c>
      <c r="C456" s="27" t="s">
        <v>79</v>
      </c>
      <c r="D456" s="27" t="s">
        <v>74</v>
      </c>
      <c r="E456" s="27" t="s">
        <v>79</v>
      </c>
      <c r="F456" s="27" t="s">
        <v>145</v>
      </c>
      <c r="G456" s="27" t="s">
        <v>147</v>
      </c>
      <c r="H456" s="27" t="s">
        <v>167</v>
      </c>
      <c r="I456" s="28">
        <f>I457</f>
        <v>45400</v>
      </c>
      <c r="J456" s="28"/>
      <c r="K456" s="28"/>
      <c r="L456" s="29">
        <v>45400</v>
      </c>
      <c r="M456" s="29"/>
      <c r="N456" s="46">
        <v>76800</v>
      </c>
      <c r="O456" s="61">
        <v>122200</v>
      </c>
      <c r="P456" s="52"/>
      <c r="Q456" s="50">
        <v>65800</v>
      </c>
      <c r="R456" s="47">
        <v>52000</v>
      </c>
      <c r="S456" s="158">
        <f t="shared" si="48"/>
        <v>0</v>
      </c>
    </row>
    <row r="457" spans="1:19" ht="25.5" outlineLevel="6">
      <c r="A457" s="7" t="s">
        <v>88</v>
      </c>
      <c r="B457" s="27" t="s">
        <v>77</v>
      </c>
      <c r="C457" s="27" t="s">
        <v>79</v>
      </c>
      <c r="D457" s="27" t="s">
        <v>74</v>
      </c>
      <c r="E457" s="27" t="s">
        <v>79</v>
      </c>
      <c r="F457" s="27" t="s">
        <v>145</v>
      </c>
      <c r="G457" s="27" t="s">
        <v>147</v>
      </c>
      <c r="H457" s="27" t="s">
        <v>89</v>
      </c>
      <c r="I457" s="28">
        <v>45400</v>
      </c>
      <c r="J457" s="28"/>
      <c r="K457" s="28"/>
      <c r="L457" s="29">
        <v>-45400</v>
      </c>
      <c r="M457" s="29"/>
      <c r="N457" s="46"/>
      <c r="O457" s="104">
        <f>L457+K457+J457+I457</f>
        <v>0</v>
      </c>
      <c r="P457" s="52"/>
      <c r="Q457" s="50">
        <v>0</v>
      </c>
      <c r="R457" s="47">
        <v>0</v>
      </c>
      <c r="S457" s="155"/>
    </row>
    <row r="458" spans="1:19" s="127" customFormat="1" ht="25.5" hidden="1" outlineLevel="6">
      <c r="A458" s="7" t="s">
        <v>124</v>
      </c>
      <c r="B458" s="27" t="s">
        <v>77</v>
      </c>
      <c r="C458" s="27" t="s">
        <v>97</v>
      </c>
      <c r="D458" s="27" t="s">
        <v>74</v>
      </c>
      <c r="E458" s="27" t="s">
        <v>79</v>
      </c>
      <c r="F458" s="27" t="s">
        <v>132</v>
      </c>
      <c r="G458" s="27" t="s">
        <v>125</v>
      </c>
      <c r="H458" s="27"/>
      <c r="I458" s="28"/>
      <c r="J458" s="28"/>
      <c r="K458" s="28"/>
      <c r="L458" s="29">
        <f>L459+L475+L479</f>
        <v>689205.73</v>
      </c>
      <c r="M458" s="29"/>
      <c r="N458" s="46"/>
      <c r="O458" s="61">
        <f>O459+O475+O479</f>
        <v>10316546.73</v>
      </c>
      <c r="P458" s="52"/>
      <c r="Q458" s="50">
        <f>Q459+Q475+Q479</f>
        <v>8742452</v>
      </c>
      <c r="R458" s="47">
        <f>R459+R475+R479</f>
        <v>8742452</v>
      </c>
      <c r="S458" s="155">
        <f aca="true" t="shared" si="58" ref="S458:S521">P458/O458*100</f>
        <v>0</v>
      </c>
    </row>
    <row r="459" spans="1:19" ht="85.5" customHeight="1" outlineLevel="6">
      <c r="A459" s="7" t="s">
        <v>138</v>
      </c>
      <c r="B459" s="27" t="s">
        <v>77</v>
      </c>
      <c r="C459" s="27" t="s">
        <v>97</v>
      </c>
      <c r="D459" s="27"/>
      <c r="E459" s="27"/>
      <c r="F459" s="27"/>
      <c r="G459" s="27"/>
      <c r="H459" s="27"/>
      <c r="I459" s="61">
        <f>I460</f>
        <v>4499890</v>
      </c>
      <c r="J459" s="28"/>
      <c r="K459" s="28"/>
      <c r="L459" s="29">
        <f>L460</f>
        <v>689205.73</v>
      </c>
      <c r="M459" s="29"/>
      <c r="N459" s="46"/>
      <c r="O459" s="61">
        <f>O460</f>
        <v>9892670.73</v>
      </c>
      <c r="P459" s="61">
        <f>P460</f>
        <v>3528786.81</v>
      </c>
      <c r="Q459" s="50">
        <f>Q460</f>
        <v>8742452</v>
      </c>
      <c r="R459" s="47">
        <f>R460</f>
        <v>8742452</v>
      </c>
      <c r="S459" s="155">
        <f t="shared" si="58"/>
        <v>35.67071932656956</v>
      </c>
    </row>
    <row r="460" spans="1:19" ht="16.5" customHeight="1" outlineLevel="6">
      <c r="A460" s="7" t="s">
        <v>73</v>
      </c>
      <c r="B460" s="27" t="s">
        <v>77</v>
      </c>
      <c r="C460" s="27" t="s">
        <v>97</v>
      </c>
      <c r="D460" s="27" t="s">
        <v>74</v>
      </c>
      <c r="E460" s="27"/>
      <c r="F460" s="27"/>
      <c r="G460" s="27"/>
      <c r="H460" s="27"/>
      <c r="I460" s="61">
        <f>I465+I474+I480+I461+I470</f>
        <v>4499890</v>
      </c>
      <c r="J460" s="28"/>
      <c r="K460" s="28"/>
      <c r="L460" s="29">
        <f>L465+L474+L480+L461</f>
        <v>689205.73</v>
      </c>
      <c r="M460" s="29"/>
      <c r="N460" s="46"/>
      <c r="O460" s="61">
        <f>O465+O474+O480+O461+O470</f>
        <v>9892670.73</v>
      </c>
      <c r="P460" s="61">
        <f>P465+P474+P480+P461+P470</f>
        <v>3528786.81</v>
      </c>
      <c r="Q460" s="52">
        <f>Q465+Q474+Q480+Q461+Q470</f>
        <v>8742452</v>
      </c>
      <c r="R460" s="46">
        <f>R465+R474+R480+R461+R470</f>
        <v>8742452</v>
      </c>
      <c r="S460" s="155">
        <f t="shared" si="58"/>
        <v>35.67071932656956</v>
      </c>
    </row>
    <row r="461" spans="1:19" ht="17.25" customHeight="1" outlineLevel="6">
      <c r="A461" s="7" t="s">
        <v>76</v>
      </c>
      <c r="B461" s="27" t="s">
        <v>77</v>
      </c>
      <c r="C461" s="27" t="s">
        <v>97</v>
      </c>
      <c r="D461" s="27" t="s">
        <v>74</v>
      </c>
      <c r="E461" s="27" t="s">
        <v>77</v>
      </c>
      <c r="F461" s="27"/>
      <c r="G461" s="27"/>
      <c r="H461" s="27"/>
      <c r="I461" s="28"/>
      <c r="J461" s="28"/>
      <c r="K461" s="28"/>
      <c r="L461" s="29">
        <f>L462</f>
        <v>689205.73</v>
      </c>
      <c r="M461" s="29"/>
      <c r="N461" s="46"/>
      <c r="O461" s="61">
        <f aca="true" t="shared" si="59" ref="O461:P463">O462</f>
        <v>689205.73</v>
      </c>
      <c r="P461" s="61">
        <f t="shared" si="59"/>
        <v>689205.73</v>
      </c>
      <c r="Q461" s="50"/>
      <c r="R461" s="47"/>
      <c r="S461" s="155">
        <f t="shared" si="58"/>
        <v>100</v>
      </c>
    </row>
    <row r="462" spans="1:19" ht="25.5" customHeight="1" outlineLevel="6">
      <c r="A462" s="7" t="s">
        <v>114</v>
      </c>
      <c r="B462" s="27" t="s">
        <v>77</v>
      </c>
      <c r="C462" s="27" t="s">
        <v>97</v>
      </c>
      <c r="D462" s="27" t="s">
        <v>74</v>
      </c>
      <c r="E462" s="27" t="s">
        <v>77</v>
      </c>
      <c r="F462" s="27" t="s">
        <v>115</v>
      </c>
      <c r="G462" s="27"/>
      <c r="H462" s="27"/>
      <c r="I462" s="28"/>
      <c r="J462" s="28"/>
      <c r="K462" s="28"/>
      <c r="L462" s="29">
        <f>L463</f>
        <v>689205.73</v>
      </c>
      <c r="M462" s="29"/>
      <c r="N462" s="46"/>
      <c r="O462" s="61">
        <f t="shared" si="59"/>
        <v>689205.73</v>
      </c>
      <c r="P462" s="61">
        <f t="shared" si="59"/>
        <v>689205.73</v>
      </c>
      <c r="Q462" s="50"/>
      <c r="R462" s="47"/>
      <c r="S462" s="155">
        <f t="shared" si="58"/>
        <v>100</v>
      </c>
    </row>
    <row r="463" spans="1:19" ht="28.5" customHeight="1" outlineLevel="6">
      <c r="A463" s="31" t="s">
        <v>43</v>
      </c>
      <c r="B463" s="27" t="s">
        <v>77</v>
      </c>
      <c r="C463" s="27" t="s">
        <v>97</v>
      </c>
      <c r="D463" s="27" t="s">
        <v>74</v>
      </c>
      <c r="E463" s="27" t="s">
        <v>77</v>
      </c>
      <c r="F463" s="27" t="s">
        <v>115</v>
      </c>
      <c r="G463" s="27" t="s">
        <v>139</v>
      </c>
      <c r="H463" s="27" t="s">
        <v>17</v>
      </c>
      <c r="I463" s="28"/>
      <c r="J463" s="28"/>
      <c r="K463" s="28"/>
      <c r="L463" s="29">
        <f>L464</f>
        <v>689205.73</v>
      </c>
      <c r="M463" s="29"/>
      <c r="N463" s="46"/>
      <c r="O463" s="61">
        <f t="shared" si="59"/>
        <v>689205.73</v>
      </c>
      <c r="P463" s="61">
        <f t="shared" si="59"/>
        <v>689205.73</v>
      </c>
      <c r="Q463" s="50"/>
      <c r="R463" s="47"/>
      <c r="S463" s="155">
        <f t="shared" si="58"/>
        <v>100</v>
      </c>
    </row>
    <row r="464" spans="1:19" ht="27.75" customHeight="1" outlineLevel="6">
      <c r="A464" s="31" t="s">
        <v>44</v>
      </c>
      <c r="B464" s="27" t="s">
        <v>77</v>
      </c>
      <c r="C464" s="27" t="s">
        <v>97</v>
      </c>
      <c r="D464" s="27" t="s">
        <v>74</v>
      </c>
      <c r="E464" s="27" t="s">
        <v>77</v>
      </c>
      <c r="F464" s="27" t="s">
        <v>115</v>
      </c>
      <c r="G464" s="27" t="s">
        <v>139</v>
      </c>
      <c r="H464" s="27" t="s">
        <v>167</v>
      </c>
      <c r="I464" s="28"/>
      <c r="J464" s="28"/>
      <c r="K464" s="28"/>
      <c r="L464" s="29">
        <v>689205.73</v>
      </c>
      <c r="M464" s="29"/>
      <c r="N464" s="46"/>
      <c r="O464" s="61">
        <f>L464+K464+J464+I464+M464+N464</f>
        <v>689205.73</v>
      </c>
      <c r="P464" s="52">
        <v>689205.73</v>
      </c>
      <c r="Q464" s="50"/>
      <c r="R464" s="47"/>
      <c r="S464" s="155">
        <f t="shared" si="58"/>
        <v>100</v>
      </c>
    </row>
    <row r="465" spans="1:19" ht="38.25" outlineLevel="6">
      <c r="A465" s="7" t="s">
        <v>130</v>
      </c>
      <c r="B465" s="27" t="s">
        <v>77</v>
      </c>
      <c r="C465" s="27" t="s">
        <v>97</v>
      </c>
      <c r="D465" s="27" t="s">
        <v>74</v>
      </c>
      <c r="E465" s="27" t="s">
        <v>79</v>
      </c>
      <c r="F465" s="27"/>
      <c r="G465" s="27"/>
      <c r="H465" s="27"/>
      <c r="I465" s="61">
        <f>I466</f>
        <v>29600</v>
      </c>
      <c r="J465" s="28"/>
      <c r="K465" s="28"/>
      <c r="L465" s="29">
        <f>L466</f>
        <v>0</v>
      </c>
      <c r="M465" s="29"/>
      <c r="N465" s="46"/>
      <c r="O465" s="61">
        <f aca="true" t="shared" si="60" ref="O465:R466">O466</f>
        <v>29600</v>
      </c>
      <c r="P465" s="61">
        <f t="shared" si="60"/>
        <v>29600</v>
      </c>
      <c r="Q465" s="50">
        <f t="shared" si="60"/>
        <v>0</v>
      </c>
      <c r="R465" s="47">
        <f t="shared" si="60"/>
        <v>0</v>
      </c>
      <c r="S465" s="155">
        <f t="shared" si="58"/>
        <v>100</v>
      </c>
    </row>
    <row r="466" spans="1:19" ht="51" outlineLevel="6">
      <c r="A466" s="7" t="s">
        <v>131</v>
      </c>
      <c r="B466" s="27" t="s">
        <v>77</v>
      </c>
      <c r="C466" s="27" t="s">
        <v>97</v>
      </c>
      <c r="D466" s="27" t="s">
        <v>74</v>
      </c>
      <c r="E466" s="27" t="s">
        <v>79</v>
      </c>
      <c r="F466" s="27" t="s">
        <v>132</v>
      </c>
      <c r="G466" s="27"/>
      <c r="H466" s="27"/>
      <c r="I466" s="61">
        <f>I467</f>
        <v>29600</v>
      </c>
      <c r="J466" s="28"/>
      <c r="K466" s="28"/>
      <c r="L466" s="29">
        <f>L467</f>
        <v>0</v>
      </c>
      <c r="M466" s="29"/>
      <c r="N466" s="46"/>
      <c r="O466" s="61">
        <f t="shared" si="60"/>
        <v>29600</v>
      </c>
      <c r="P466" s="61">
        <f t="shared" si="60"/>
        <v>29600</v>
      </c>
      <c r="Q466" s="50">
        <f t="shared" si="60"/>
        <v>0</v>
      </c>
      <c r="R466" s="47">
        <f t="shared" si="60"/>
        <v>0</v>
      </c>
      <c r="S466" s="155">
        <f t="shared" si="58"/>
        <v>100</v>
      </c>
    </row>
    <row r="467" spans="1:19" ht="25.5" outlineLevel="6">
      <c r="A467" s="31" t="s">
        <v>43</v>
      </c>
      <c r="B467" s="27" t="s">
        <v>77</v>
      </c>
      <c r="C467" s="27" t="s">
        <v>97</v>
      </c>
      <c r="D467" s="27" t="s">
        <v>74</v>
      </c>
      <c r="E467" s="27" t="s">
        <v>79</v>
      </c>
      <c r="F467" s="27" t="s">
        <v>132</v>
      </c>
      <c r="G467" s="27" t="s">
        <v>139</v>
      </c>
      <c r="H467" s="27" t="s">
        <v>17</v>
      </c>
      <c r="I467" s="28">
        <f>I468</f>
        <v>29600</v>
      </c>
      <c r="J467" s="28"/>
      <c r="K467" s="28"/>
      <c r="L467" s="29">
        <f>L468+L469</f>
        <v>0</v>
      </c>
      <c r="M467" s="29"/>
      <c r="N467" s="46"/>
      <c r="O467" s="61">
        <f>O468+O469</f>
        <v>29600</v>
      </c>
      <c r="P467" s="61">
        <f>P468+P469</f>
        <v>29600</v>
      </c>
      <c r="Q467" s="50">
        <f>Q468+Q469</f>
        <v>0</v>
      </c>
      <c r="R467" s="47">
        <f>R468+R469</f>
        <v>0</v>
      </c>
      <c r="S467" s="155">
        <f t="shared" si="58"/>
        <v>100</v>
      </c>
    </row>
    <row r="468" spans="1:19" ht="25.5" outlineLevel="6">
      <c r="A468" s="31" t="s">
        <v>44</v>
      </c>
      <c r="B468" s="27" t="s">
        <v>77</v>
      </c>
      <c r="C468" s="27" t="s">
        <v>97</v>
      </c>
      <c r="D468" s="27" t="s">
        <v>74</v>
      </c>
      <c r="E468" s="27" t="s">
        <v>79</v>
      </c>
      <c r="F468" s="27" t="s">
        <v>132</v>
      </c>
      <c r="G468" s="27" t="s">
        <v>139</v>
      </c>
      <c r="H468" s="27" t="s">
        <v>167</v>
      </c>
      <c r="I468" s="28">
        <f>I469</f>
        <v>29600</v>
      </c>
      <c r="J468" s="28"/>
      <c r="K468" s="28"/>
      <c r="L468" s="29">
        <v>29600</v>
      </c>
      <c r="M468" s="29"/>
      <c r="N468" s="46"/>
      <c r="O468" s="61">
        <v>29600</v>
      </c>
      <c r="P468" s="52">
        <v>29600</v>
      </c>
      <c r="Q468" s="50">
        <f>Q469</f>
        <v>0</v>
      </c>
      <c r="R468" s="47">
        <f>R469</f>
        <v>0</v>
      </c>
      <c r="S468" s="155">
        <f t="shared" si="58"/>
        <v>100</v>
      </c>
    </row>
    <row r="469" spans="1:19" ht="25.5" outlineLevel="6">
      <c r="A469" s="7" t="s">
        <v>88</v>
      </c>
      <c r="B469" s="27" t="s">
        <v>77</v>
      </c>
      <c r="C469" s="27" t="s">
        <v>97</v>
      </c>
      <c r="D469" s="27" t="s">
        <v>74</v>
      </c>
      <c r="E469" s="27" t="s">
        <v>79</v>
      </c>
      <c r="F469" s="27" t="s">
        <v>132</v>
      </c>
      <c r="G469" s="27" t="s">
        <v>139</v>
      </c>
      <c r="H469" s="27" t="s">
        <v>89</v>
      </c>
      <c r="I469" s="28">
        <v>29600</v>
      </c>
      <c r="J469" s="28"/>
      <c r="K469" s="28"/>
      <c r="L469" s="29">
        <v>-29600</v>
      </c>
      <c r="M469" s="29"/>
      <c r="N469" s="46"/>
      <c r="O469" s="104">
        <f>L469+K469+J469+I469</f>
        <v>0</v>
      </c>
      <c r="P469" s="52"/>
      <c r="Q469" s="50">
        <v>0</v>
      </c>
      <c r="R469" s="47">
        <v>0</v>
      </c>
      <c r="S469" s="155"/>
    </row>
    <row r="470" spans="1:19" ht="25.5" outlineLevel="6">
      <c r="A470" s="7" t="s">
        <v>182</v>
      </c>
      <c r="B470" s="27" t="s">
        <v>77</v>
      </c>
      <c r="C470" s="27" t="s">
        <v>97</v>
      </c>
      <c r="D470" s="27" t="s">
        <v>74</v>
      </c>
      <c r="E470" s="27" t="s">
        <v>183</v>
      </c>
      <c r="F470" s="27"/>
      <c r="G470" s="27"/>
      <c r="H470" s="27"/>
      <c r="I470" s="28"/>
      <c r="J470" s="28"/>
      <c r="K470" s="28"/>
      <c r="L470" s="29"/>
      <c r="M470" s="29"/>
      <c r="N470" s="46"/>
      <c r="O470" s="61">
        <f aca="true" t="shared" si="61" ref="O470:R472">O471</f>
        <v>8742452</v>
      </c>
      <c r="P470" s="61">
        <f t="shared" si="61"/>
        <v>2627173.08</v>
      </c>
      <c r="Q470" s="52">
        <f t="shared" si="61"/>
        <v>8742452</v>
      </c>
      <c r="R470" s="46">
        <f t="shared" si="61"/>
        <v>8742452</v>
      </c>
      <c r="S470" s="155">
        <f t="shared" si="58"/>
        <v>30.050757842307856</v>
      </c>
    </row>
    <row r="471" spans="1:19" ht="15" outlineLevel="6">
      <c r="A471" s="7" t="s">
        <v>213</v>
      </c>
      <c r="B471" s="27" t="s">
        <v>77</v>
      </c>
      <c r="C471" s="27" t="s">
        <v>97</v>
      </c>
      <c r="D471" s="27" t="s">
        <v>74</v>
      </c>
      <c r="E471" s="27" t="s">
        <v>183</v>
      </c>
      <c r="F471" s="27" t="s">
        <v>79</v>
      </c>
      <c r="G471" s="27"/>
      <c r="H471" s="27"/>
      <c r="I471" s="28"/>
      <c r="J471" s="28"/>
      <c r="K471" s="28"/>
      <c r="L471" s="29"/>
      <c r="M471" s="29"/>
      <c r="N471" s="46"/>
      <c r="O471" s="61">
        <f t="shared" si="61"/>
        <v>8742452</v>
      </c>
      <c r="P471" s="61">
        <f t="shared" si="61"/>
        <v>2627173.08</v>
      </c>
      <c r="Q471" s="52">
        <f t="shared" si="61"/>
        <v>8742452</v>
      </c>
      <c r="R471" s="46">
        <f t="shared" si="61"/>
        <v>8742452</v>
      </c>
      <c r="S471" s="155">
        <f t="shared" si="58"/>
        <v>30.050757842307856</v>
      </c>
    </row>
    <row r="472" spans="1:19" ht="25.5" outlineLevel="6">
      <c r="A472" s="31" t="s">
        <v>43</v>
      </c>
      <c r="B472" s="27" t="s">
        <v>77</v>
      </c>
      <c r="C472" s="27" t="s">
        <v>97</v>
      </c>
      <c r="D472" s="27" t="s">
        <v>74</v>
      </c>
      <c r="E472" s="27" t="s">
        <v>183</v>
      </c>
      <c r="F472" s="27" t="s">
        <v>79</v>
      </c>
      <c r="G472" s="27" t="s">
        <v>139</v>
      </c>
      <c r="H472" s="27" t="s">
        <v>17</v>
      </c>
      <c r="I472" s="28"/>
      <c r="J472" s="28"/>
      <c r="K472" s="28"/>
      <c r="L472" s="29"/>
      <c r="M472" s="29"/>
      <c r="N472" s="46"/>
      <c r="O472" s="61">
        <f t="shared" si="61"/>
        <v>8742452</v>
      </c>
      <c r="P472" s="61">
        <f t="shared" si="61"/>
        <v>2627173.08</v>
      </c>
      <c r="Q472" s="52">
        <f t="shared" si="61"/>
        <v>8742452</v>
      </c>
      <c r="R472" s="46">
        <f t="shared" si="61"/>
        <v>8742452</v>
      </c>
      <c r="S472" s="155">
        <f t="shared" si="58"/>
        <v>30.050757842307856</v>
      </c>
    </row>
    <row r="473" spans="1:19" ht="25.5" outlineLevel="6">
      <c r="A473" s="31" t="s">
        <v>44</v>
      </c>
      <c r="B473" s="27" t="s">
        <v>77</v>
      </c>
      <c r="C473" s="27" t="s">
        <v>97</v>
      </c>
      <c r="D473" s="27" t="s">
        <v>74</v>
      </c>
      <c r="E473" s="27" t="s">
        <v>183</v>
      </c>
      <c r="F473" s="27" t="s">
        <v>79</v>
      </c>
      <c r="G473" s="27" t="s">
        <v>139</v>
      </c>
      <c r="H473" s="27" t="s">
        <v>167</v>
      </c>
      <c r="I473" s="28"/>
      <c r="J473" s="28"/>
      <c r="K473" s="28"/>
      <c r="L473" s="29">
        <v>8742452</v>
      </c>
      <c r="M473" s="29"/>
      <c r="N473" s="46"/>
      <c r="O473" s="61">
        <f>L473+K473+J473+I473+M473+N473</f>
        <v>8742452</v>
      </c>
      <c r="P473" s="52">
        <v>2627173.08</v>
      </c>
      <c r="Q473" s="50">
        <v>8742452</v>
      </c>
      <c r="R473" s="47">
        <v>8742452</v>
      </c>
      <c r="S473" s="155">
        <f t="shared" si="58"/>
        <v>30.050757842307856</v>
      </c>
    </row>
    <row r="474" spans="1:19" ht="15" outlineLevel="6">
      <c r="A474" s="7" t="s">
        <v>226</v>
      </c>
      <c r="B474" s="27" t="s">
        <v>77</v>
      </c>
      <c r="C474" s="27" t="s">
        <v>97</v>
      </c>
      <c r="D474" s="27" t="s">
        <v>74</v>
      </c>
      <c r="E474" s="27" t="s">
        <v>227</v>
      </c>
      <c r="F474" s="27"/>
      <c r="G474" s="27"/>
      <c r="H474" s="27"/>
      <c r="I474" s="61">
        <f>I475</f>
        <v>211938</v>
      </c>
      <c r="J474" s="28"/>
      <c r="K474" s="28"/>
      <c r="L474" s="29">
        <f>L475</f>
        <v>0</v>
      </c>
      <c r="M474" s="29"/>
      <c r="N474" s="46"/>
      <c r="O474" s="61">
        <f aca="true" t="shared" si="62" ref="O474:R475">O475</f>
        <v>211938</v>
      </c>
      <c r="P474" s="52"/>
      <c r="Q474" s="50">
        <f t="shared" si="62"/>
        <v>0</v>
      </c>
      <c r="R474" s="47">
        <f t="shared" si="62"/>
        <v>0</v>
      </c>
      <c r="S474" s="158">
        <f t="shared" si="58"/>
        <v>0</v>
      </c>
    </row>
    <row r="475" spans="1:19" ht="25.5" outlineLevel="6">
      <c r="A475" s="7" t="s">
        <v>250</v>
      </c>
      <c r="B475" s="27" t="s">
        <v>77</v>
      </c>
      <c r="C475" s="27" t="s">
        <v>97</v>
      </c>
      <c r="D475" s="27" t="s">
        <v>74</v>
      </c>
      <c r="E475" s="27" t="s">
        <v>227</v>
      </c>
      <c r="F475" s="27" t="s">
        <v>132</v>
      </c>
      <c r="G475" s="27"/>
      <c r="H475" s="27"/>
      <c r="I475" s="61">
        <f>I476</f>
        <v>211938</v>
      </c>
      <c r="J475" s="28"/>
      <c r="K475" s="28"/>
      <c r="L475" s="29">
        <f>L476</f>
        <v>0</v>
      </c>
      <c r="M475" s="29"/>
      <c r="N475" s="46"/>
      <c r="O475" s="61">
        <f t="shared" si="62"/>
        <v>211938</v>
      </c>
      <c r="P475" s="52"/>
      <c r="Q475" s="50">
        <f t="shared" si="62"/>
        <v>0</v>
      </c>
      <c r="R475" s="47">
        <f t="shared" si="62"/>
        <v>0</v>
      </c>
      <c r="S475" s="158">
        <f t="shared" si="58"/>
        <v>0</v>
      </c>
    </row>
    <row r="476" spans="1:19" ht="25.5" outlineLevel="6">
      <c r="A476" s="7" t="s">
        <v>124</v>
      </c>
      <c r="B476" s="27" t="s">
        <v>77</v>
      </c>
      <c r="C476" s="27" t="s">
        <v>97</v>
      </c>
      <c r="D476" s="27" t="s">
        <v>74</v>
      </c>
      <c r="E476" s="27" t="s">
        <v>227</v>
      </c>
      <c r="F476" s="27" t="s">
        <v>132</v>
      </c>
      <c r="G476" s="27" t="s">
        <v>125</v>
      </c>
      <c r="H476" s="27"/>
      <c r="I476" s="61">
        <f>I478</f>
        <v>211938</v>
      </c>
      <c r="J476" s="28"/>
      <c r="K476" s="28"/>
      <c r="L476" s="29">
        <f>L478</f>
        <v>0</v>
      </c>
      <c r="M476" s="29"/>
      <c r="N476" s="46"/>
      <c r="O476" s="61">
        <f>O478</f>
        <v>211938</v>
      </c>
      <c r="P476" s="52"/>
      <c r="Q476" s="50">
        <f>Q478</f>
        <v>0</v>
      </c>
      <c r="R476" s="47">
        <f>R478</f>
        <v>0</v>
      </c>
      <c r="S476" s="158">
        <f t="shared" si="58"/>
        <v>0</v>
      </c>
    </row>
    <row r="477" spans="1:19" ht="76.5" hidden="1" outlineLevel="6">
      <c r="A477" s="7" t="s">
        <v>138</v>
      </c>
      <c r="B477" s="27" t="s">
        <v>77</v>
      </c>
      <c r="C477" s="27" t="s">
        <v>97</v>
      </c>
      <c r="D477" s="27" t="s">
        <v>74</v>
      </c>
      <c r="E477" s="27" t="s">
        <v>227</v>
      </c>
      <c r="F477" s="27" t="s">
        <v>132</v>
      </c>
      <c r="G477" s="27" t="s">
        <v>139</v>
      </c>
      <c r="H477" s="27"/>
      <c r="I477" s="61">
        <f>I478</f>
        <v>211938</v>
      </c>
      <c r="J477" s="28"/>
      <c r="K477" s="28"/>
      <c r="L477" s="29"/>
      <c r="M477" s="29"/>
      <c r="N477" s="46"/>
      <c r="O477" s="61">
        <f aca="true" t="shared" si="63" ref="O477:R478">O478</f>
        <v>211938</v>
      </c>
      <c r="P477" s="52"/>
      <c r="Q477" s="50">
        <f t="shared" si="63"/>
        <v>0</v>
      </c>
      <c r="R477" s="47">
        <f t="shared" si="63"/>
        <v>0</v>
      </c>
      <c r="S477" s="158">
        <f t="shared" si="58"/>
        <v>0</v>
      </c>
    </row>
    <row r="478" spans="1:19" ht="51" outlineLevel="6">
      <c r="A478" s="31" t="s">
        <v>47</v>
      </c>
      <c r="B478" s="27" t="s">
        <v>77</v>
      </c>
      <c r="C478" s="27" t="s">
        <v>97</v>
      </c>
      <c r="D478" s="27" t="s">
        <v>74</v>
      </c>
      <c r="E478" s="27" t="s">
        <v>227</v>
      </c>
      <c r="F478" s="27" t="s">
        <v>132</v>
      </c>
      <c r="G478" s="27" t="s">
        <v>139</v>
      </c>
      <c r="H478" s="27" t="s">
        <v>20</v>
      </c>
      <c r="I478" s="61">
        <f>I479</f>
        <v>211938</v>
      </c>
      <c r="J478" s="28"/>
      <c r="K478" s="28"/>
      <c r="L478" s="29"/>
      <c r="M478" s="29"/>
      <c r="N478" s="46"/>
      <c r="O478" s="61">
        <f t="shared" si="63"/>
        <v>211938</v>
      </c>
      <c r="P478" s="52"/>
      <c r="Q478" s="50">
        <f t="shared" si="63"/>
        <v>0</v>
      </c>
      <c r="R478" s="47">
        <f t="shared" si="63"/>
        <v>0</v>
      </c>
      <c r="S478" s="158">
        <f t="shared" si="58"/>
        <v>0</v>
      </c>
    </row>
    <row r="479" spans="1:19" ht="25.5" outlineLevel="6">
      <c r="A479" s="7" t="s">
        <v>251</v>
      </c>
      <c r="B479" s="27" t="s">
        <v>77</v>
      </c>
      <c r="C479" s="27" t="s">
        <v>97</v>
      </c>
      <c r="D479" s="27" t="s">
        <v>74</v>
      </c>
      <c r="E479" s="27" t="s">
        <v>227</v>
      </c>
      <c r="F479" s="27" t="s">
        <v>132</v>
      </c>
      <c r="G479" s="27" t="s">
        <v>139</v>
      </c>
      <c r="H479" s="27" t="s">
        <v>252</v>
      </c>
      <c r="I479" s="28">
        <v>211938</v>
      </c>
      <c r="J479" s="28"/>
      <c r="K479" s="28"/>
      <c r="L479" s="29"/>
      <c r="M479" s="29"/>
      <c r="N479" s="46"/>
      <c r="O479" s="61">
        <f>L479+K479+J479+I479+M479+N479</f>
        <v>211938</v>
      </c>
      <c r="P479" s="52"/>
      <c r="Q479" s="50">
        <v>0</v>
      </c>
      <c r="R479" s="47">
        <v>0</v>
      </c>
      <c r="S479" s="158">
        <f t="shared" si="58"/>
        <v>0</v>
      </c>
    </row>
    <row r="480" spans="1:19" ht="25.5" outlineLevel="6">
      <c r="A480" s="7" t="s">
        <v>253</v>
      </c>
      <c r="B480" s="27" t="s">
        <v>77</v>
      </c>
      <c r="C480" s="27" t="s">
        <v>97</v>
      </c>
      <c r="D480" s="27" t="s">
        <v>74</v>
      </c>
      <c r="E480" s="27" t="s">
        <v>150</v>
      </c>
      <c r="F480" s="27"/>
      <c r="G480" s="27"/>
      <c r="H480" s="27"/>
      <c r="I480" s="61">
        <f>I481</f>
        <v>4258352</v>
      </c>
      <c r="J480" s="28"/>
      <c r="K480" s="28"/>
      <c r="L480" s="29"/>
      <c r="M480" s="29"/>
      <c r="N480" s="46"/>
      <c r="O480" s="61">
        <f aca="true" t="shared" si="64" ref="O480:R481">O481</f>
        <v>219475</v>
      </c>
      <c r="P480" s="61">
        <f t="shared" si="64"/>
        <v>182808</v>
      </c>
      <c r="Q480" s="50">
        <f t="shared" si="64"/>
        <v>0</v>
      </c>
      <c r="R480" s="47">
        <f t="shared" si="64"/>
        <v>0</v>
      </c>
      <c r="S480" s="155">
        <f t="shared" si="58"/>
        <v>83.29331358924706</v>
      </c>
    </row>
    <row r="481" spans="1:19" ht="25.5" outlineLevel="6">
      <c r="A481" s="7" t="s">
        <v>269</v>
      </c>
      <c r="B481" s="27" t="s">
        <v>77</v>
      </c>
      <c r="C481" s="27" t="s">
        <v>97</v>
      </c>
      <c r="D481" s="27" t="s">
        <v>74</v>
      </c>
      <c r="E481" s="27" t="s">
        <v>150</v>
      </c>
      <c r="F481" s="27" t="s">
        <v>97</v>
      </c>
      <c r="G481" s="27"/>
      <c r="H481" s="27"/>
      <c r="I481" s="61">
        <f>I482</f>
        <v>4258352</v>
      </c>
      <c r="J481" s="28"/>
      <c r="K481" s="28"/>
      <c r="L481" s="29"/>
      <c r="M481" s="29"/>
      <c r="N481" s="46"/>
      <c r="O481" s="61">
        <f t="shared" si="64"/>
        <v>219475</v>
      </c>
      <c r="P481" s="61">
        <f t="shared" si="64"/>
        <v>182808</v>
      </c>
      <c r="Q481" s="50">
        <f t="shared" si="64"/>
        <v>0</v>
      </c>
      <c r="R481" s="47">
        <f t="shared" si="64"/>
        <v>0</v>
      </c>
      <c r="S481" s="155">
        <f t="shared" si="58"/>
        <v>83.29331358924706</v>
      </c>
    </row>
    <row r="482" spans="1:19" ht="25.5" outlineLevel="6">
      <c r="A482" s="7" t="s">
        <v>124</v>
      </c>
      <c r="B482" s="27" t="s">
        <v>77</v>
      </c>
      <c r="C482" s="27" t="s">
        <v>97</v>
      </c>
      <c r="D482" s="27" t="s">
        <v>74</v>
      </c>
      <c r="E482" s="27" t="s">
        <v>150</v>
      </c>
      <c r="F482" s="27" t="s">
        <v>97</v>
      </c>
      <c r="G482" s="27" t="s">
        <v>125</v>
      </c>
      <c r="H482" s="27"/>
      <c r="I482" s="61">
        <f>I484</f>
        <v>4258352</v>
      </c>
      <c r="J482" s="28"/>
      <c r="K482" s="28"/>
      <c r="L482" s="29"/>
      <c r="M482" s="29"/>
      <c r="N482" s="46"/>
      <c r="O482" s="61">
        <f>O484</f>
        <v>219475</v>
      </c>
      <c r="P482" s="61">
        <f>P484</f>
        <v>182808</v>
      </c>
      <c r="Q482" s="50">
        <f>Q484</f>
        <v>0</v>
      </c>
      <c r="R482" s="47">
        <f>R484</f>
        <v>0</v>
      </c>
      <c r="S482" s="155">
        <f t="shared" si="58"/>
        <v>83.29331358924706</v>
      </c>
    </row>
    <row r="483" spans="1:19" ht="76.5" outlineLevel="6">
      <c r="A483" s="7" t="s">
        <v>138</v>
      </c>
      <c r="B483" s="27" t="s">
        <v>77</v>
      </c>
      <c r="C483" s="27" t="s">
        <v>97</v>
      </c>
      <c r="D483" s="27" t="s">
        <v>74</v>
      </c>
      <c r="E483" s="27" t="s">
        <v>150</v>
      </c>
      <c r="F483" s="27" t="s">
        <v>97</v>
      </c>
      <c r="G483" s="27" t="s">
        <v>139</v>
      </c>
      <c r="H483" s="27"/>
      <c r="I483" s="61">
        <f>I484</f>
        <v>4258352</v>
      </c>
      <c r="J483" s="28"/>
      <c r="K483" s="28"/>
      <c r="L483" s="29"/>
      <c r="M483" s="29"/>
      <c r="N483" s="46"/>
      <c r="O483" s="61">
        <f aca="true" t="shared" si="65" ref="O483:R484">O484</f>
        <v>219475</v>
      </c>
      <c r="P483" s="61">
        <f t="shared" si="65"/>
        <v>182808</v>
      </c>
      <c r="Q483" s="50">
        <f t="shared" si="65"/>
        <v>0</v>
      </c>
      <c r="R483" s="47">
        <f t="shared" si="65"/>
        <v>0</v>
      </c>
      <c r="S483" s="155">
        <f t="shared" si="58"/>
        <v>83.29331358924706</v>
      </c>
    </row>
    <row r="484" spans="1:19" ht="51" outlineLevel="6">
      <c r="A484" s="31" t="s">
        <v>47</v>
      </c>
      <c r="B484" s="27" t="s">
        <v>77</v>
      </c>
      <c r="C484" s="27" t="s">
        <v>97</v>
      </c>
      <c r="D484" s="27" t="s">
        <v>74</v>
      </c>
      <c r="E484" s="27" t="s">
        <v>150</v>
      </c>
      <c r="F484" s="27" t="s">
        <v>97</v>
      </c>
      <c r="G484" s="27" t="s">
        <v>139</v>
      </c>
      <c r="H484" s="27" t="s">
        <v>20</v>
      </c>
      <c r="I484" s="61">
        <f>I485</f>
        <v>4258352</v>
      </c>
      <c r="J484" s="28"/>
      <c r="K484" s="28"/>
      <c r="L484" s="29"/>
      <c r="M484" s="29"/>
      <c r="N484" s="46"/>
      <c r="O484" s="61">
        <f>O485</f>
        <v>219475</v>
      </c>
      <c r="P484" s="61">
        <f>P485</f>
        <v>182808</v>
      </c>
      <c r="Q484" s="50">
        <f t="shared" si="65"/>
        <v>0</v>
      </c>
      <c r="R484" s="47">
        <f t="shared" si="65"/>
        <v>0</v>
      </c>
      <c r="S484" s="155">
        <f t="shared" si="58"/>
        <v>83.29331358924706</v>
      </c>
    </row>
    <row r="485" spans="1:19" ht="25.5" outlineLevel="6">
      <c r="A485" s="7" t="s">
        <v>251</v>
      </c>
      <c r="B485" s="27" t="s">
        <v>77</v>
      </c>
      <c r="C485" s="27" t="s">
        <v>97</v>
      </c>
      <c r="D485" s="27" t="s">
        <v>74</v>
      </c>
      <c r="E485" s="27" t="s">
        <v>150</v>
      </c>
      <c r="F485" s="27" t="s">
        <v>97</v>
      </c>
      <c r="G485" s="27" t="s">
        <v>139</v>
      </c>
      <c r="H485" s="27" t="s">
        <v>252</v>
      </c>
      <c r="I485" s="28">
        <v>4258352</v>
      </c>
      <c r="J485" s="28"/>
      <c r="K485" s="28"/>
      <c r="L485" s="29"/>
      <c r="M485" s="29">
        <v>-4038877</v>
      </c>
      <c r="N485" s="46"/>
      <c r="O485" s="61">
        <f>L485+K485+J485+I485+M485+N485</f>
        <v>219475</v>
      </c>
      <c r="P485" s="52">
        <v>182808</v>
      </c>
      <c r="Q485" s="50">
        <v>0</v>
      </c>
      <c r="R485" s="47">
        <v>0</v>
      </c>
      <c r="S485" s="155">
        <f t="shared" si="58"/>
        <v>83.29331358924706</v>
      </c>
    </row>
    <row r="486" spans="1:19" ht="63.75" outlineLevel="6">
      <c r="A486" s="7" t="s">
        <v>207</v>
      </c>
      <c r="B486" s="27" t="s">
        <v>77</v>
      </c>
      <c r="C486" s="27" t="s">
        <v>183</v>
      </c>
      <c r="D486" s="27"/>
      <c r="E486" s="27"/>
      <c r="F486" s="27"/>
      <c r="G486" s="27"/>
      <c r="H486" s="27"/>
      <c r="I486" s="28"/>
      <c r="J486" s="28"/>
      <c r="K486" s="28"/>
      <c r="L486" s="29">
        <f aca="true" t="shared" si="66" ref="L486:R487">L487</f>
        <v>0</v>
      </c>
      <c r="M486" s="29"/>
      <c r="N486" s="46"/>
      <c r="O486" s="61">
        <f t="shared" si="66"/>
        <v>112000</v>
      </c>
      <c r="P486" s="52"/>
      <c r="Q486" s="50">
        <f t="shared" si="66"/>
        <v>147000</v>
      </c>
      <c r="R486" s="47">
        <f t="shared" si="66"/>
        <v>458000</v>
      </c>
      <c r="S486" s="158">
        <f t="shared" si="58"/>
        <v>0</v>
      </c>
    </row>
    <row r="487" spans="1:19" ht="25.5" outlineLevel="6">
      <c r="A487" s="7" t="s">
        <v>73</v>
      </c>
      <c r="B487" s="27" t="s">
        <v>77</v>
      </c>
      <c r="C487" s="27" t="s">
        <v>183</v>
      </c>
      <c r="D487" s="27" t="s">
        <v>74</v>
      </c>
      <c r="E487" s="27"/>
      <c r="F487" s="27"/>
      <c r="G487" s="27"/>
      <c r="H487" s="27"/>
      <c r="I487" s="28"/>
      <c r="J487" s="28"/>
      <c r="K487" s="28"/>
      <c r="L487" s="29">
        <f t="shared" si="66"/>
        <v>0</v>
      </c>
      <c r="M487" s="29"/>
      <c r="N487" s="46"/>
      <c r="O487" s="61">
        <f t="shared" si="66"/>
        <v>112000</v>
      </c>
      <c r="P487" s="52"/>
      <c r="Q487" s="50">
        <f t="shared" si="66"/>
        <v>147000</v>
      </c>
      <c r="R487" s="47">
        <f t="shared" si="66"/>
        <v>458000</v>
      </c>
      <c r="S487" s="158">
        <f t="shared" si="58"/>
        <v>0</v>
      </c>
    </row>
    <row r="488" spans="1:19" ht="25.5" outlineLevel="6">
      <c r="A488" s="7" t="s">
        <v>182</v>
      </c>
      <c r="B488" s="27" t="s">
        <v>77</v>
      </c>
      <c r="C488" s="27" t="s">
        <v>183</v>
      </c>
      <c r="D488" s="27" t="s">
        <v>74</v>
      </c>
      <c r="E488" s="27" t="s">
        <v>183</v>
      </c>
      <c r="F488" s="27"/>
      <c r="G488" s="27"/>
      <c r="H488" s="27"/>
      <c r="I488" s="28"/>
      <c r="J488" s="28"/>
      <c r="K488" s="28"/>
      <c r="L488" s="29">
        <f>L489</f>
        <v>0</v>
      </c>
      <c r="M488" s="29"/>
      <c r="N488" s="46"/>
      <c r="O488" s="61">
        <f>O489</f>
        <v>112000</v>
      </c>
      <c r="P488" s="52"/>
      <c r="Q488" s="50">
        <f>Q489</f>
        <v>147000</v>
      </c>
      <c r="R488" s="47">
        <f>R489</f>
        <v>458000</v>
      </c>
      <c r="S488" s="158">
        <f t="shared" si="58"/>
        <v>0</v>
      </c>
    </row>
    <row r="489" spans="1:19" ht="15" outlineLevel="6">
      <c r="A489" s="7" t="s">
        <v>184</v>
      </c>
      <c r="B489" s="27" t="s">
        <v>77</v>
      </c>
      <c r="C489" s="27" t="s">
        <v>183</v>
      </c>
      <c r="D489" s="27" t="s">
        <v>74</v>
      </c>
      <c r="E489" s="27" t="s">
        <v>183</v>
      </c>
      <c r="F489" s="27" t="s">
        <v>77</v>
      </c>
      <c r="G489" s="27"/>
      <c r="H489" s="27"/>
      <c r="I489" s="28"/>
      <c r="J489" s="28"/>
      <c r="K489" s="28"/>
      <c r="L489" s="29">
        <f>L492+L495</f>
        <v>0</v>
      </c>
      <c r="M489" s="29"/>
      <c r="N489" s="46"/>
      <c r="O489" s="61">
        <f>O492+O495</f>
        <v>112000</v>
      </c>
      <c r="P489" s="52"/>
      <c r="Q489" s="50">
        <f>Q492+Q495</f>
        <v>147000</v>
      </c>
      <c r="R489" s="47">
        <f>R492+R495</f>
        <v>458000</v>
      </c>
      <c r="S489" s="158">
        <f t="shared" si="58"/>
        <v>0</v>
      </c>
    </row>
    <row r="490" spans="1:19" ht="15" hidden="1" outlineLevel="6">
      <c r="A490" s="7"/>
      <c r="B490" s="27"/>
      <c r="C490" s="27"/>
      <c r="D490" s="27"/>
      <c r="E490" s="27"/>
      <c r="F490" s="27"/>
      <c r="G490" s="27"/>
      <c r="H490" s="27"/>
      <c r="I490" s="28"/>
      <c r="J490" s="28"/>
      <c r="K490" s="28"/>
      <c r="L490" s="29"/>
      <c r="M490" s="29"/>
      <c r="N490" s="46"/>
      <c r="O490" s="61"/>
      <c r="P490" s="52"/>
      <c r="Q490" s="50"/>
      <c r="R490" s="47"/>
      <c r="S490" s="158" t="e">
        <f t="shared" si="58"/>
        <v>#DIV/0!</v>
      </c>
    </row>
    <row r="491" spans="1:19" ht="15" hidden="1" outlineLevel="6">
      <c r="A491" s="7"/>
      <c r="B491" s="27"/>
      <c r="C491" s="27"/>
      <c r="D491" s="27"/>
      <c r="E491" s="27"/>
      <c r="F491" s="27"/>
      <c r="G491" s="27"/>
      <c r="H491" s="27"/>
      <c r="I491" s="28"/>
      <c r="J491" s="28"/>
      <c r="K491" s="28"/>
      <c r="L491" s="29"/>
      <c r="M491" s="29"/>
      <c r="N491" s="46"/>
      <c r="O491" s="61"/>
      <c r="P491" s="52"/>
      <c r="Q491" s="50"/>
      <c r="R491" s="47"/>
      <c r="S491" s="158" t="e">
        <f t="shared" si="58"/>
        <v>#DIV/0!</v>
      </c>
    </row>
    <row r="492" spans="1:19" ht="25.5" hidden="1" outlineLevel="6">
      <c r="A492" s="31" t="s">
        <v>43</v>
      </c>
      <c r="B492" s="27" t="s">
        <v>77</v>
      </c>
      <c r="C492" s="27" t="s">
        <v>183</v>
      </c>
      <c r="D492" s="27" t="s">
        <v>74</v>
      </c>
      <c r="E492" s="27" t="s">
        <v>183</v>
      </c>
      <c r="F492" s="27" t="s">
        <v>77</v>
      </c>
      <c r="G492" s="27" t="s">
        <v>208</v>
      </c>
      <c r="H492" s="27" t="s">
        <v>17</v>
      </c>
      <c r="I492" s="28"/>
      <c r="J492" s="28"/>
      <c r="K492" s="28"/>
      <c r="L492" s="29">
        <f>L493+L494</f>
        <v>-112000</v>
      </c>
      <c r="M492" s="29"/>
      <c r="N492" s="46"/>
      <c r="O492" s="61">
        <f>O493+O494</f>
        <v>0</v>
      </c>
      <c r="P492" s="52"/>
      <c r="Q492" s="50">
        <f>Q493+Q494</f>
        <v>0</v>
      </c>
      <c r="R492" s="47">
        <f>R493+R494</f>
        <v>0</v>
      </c>
      <c r="S492" s="158" t="e">
        <f t="shared" si="58"/>
        <v>#DIV/0!</v>
      </c>
    </row>
    <row r="493" spans="1:19" ht="25.5" hidden="1" outlineLevel="6">
      <c r="A493" s="31" t="s">
        <v>44</v>
      </c>
      <c r="B493" s="27" t="s">
        <v>77</v>
      </c>
      <c r="C493" s="27" t="s">
        <v>183</v>
      </c>
      <c r="D493" s="27" t="s">
        <v>74</v>
      </c>
      <c r="E493" s="27" t="s">
        <v>183</v>
      </c>
      <c r="F493" s="27" t="s">
        <v>77</v>
      </c>
      <c r="G493" s="27" t="s">
        <v>208</v>
      </c>
      <c r="H493" s="27" t="s">
        <v>167</v>
      </c>
      <c r="I493" s="28"/>
      <c r="J493" s="28"/>
      <c r="K493" s="28"/>
      <c r="L493" s="29">
        <v>0</v>
      </c>
      <c r="M493" s="29"/>
      <c r="N493" s="46"/>
      <c r="O493" s="61">
        <f>L493+K493+J493+I493</f>
        <v>0</v>
      </c>
      <c r="P493" s="52"/>
      <c r="Q493" s="50">
        <v>0</v>
      </c>
      <c r="R493" s="47">
        <v>0</v>
      </c>
      <c r="S493" s="158" t="e">
        <f t="shared" si="58"/>
        <v>#DIV/0!</v>
      </c>
    </row>
    <row r="494" spans="1:19" ht="25.5" hidden="1" outlineLevel="6">
      <c r="A494" s="7" t="s">
        <v>88</v>
      </c>
      <c r="B494" s="27" t="s">
        <v>77</v>
      </c>
      <c r="C494" s="27" t="s">
        <v>183</v>
      </c>
      <c r="D494" s="27" t="s">
        <v>74</v>
      </c>
      <c r="E494" s="27" t="s">
        <v>183</v>
      </c>
      <c r="F494" s="27" t="s">
        <v>77</v>
      </c>
      <c r="G494" s="27" t="s">
        <v>208</v>
      </c>
      <c r="H494" s="27" t="s">
        <v>89</v>
      </c>
      <c r="I494" s="28">
        <v>112000</v>
      </c>
      <c r="J494" s="28"/>
      <c r="K494" s="28"/>
      <c r="L494" s="29">
        <v>-112000</v>
      </c>
      <c r="M494" s="29"/>
      <c r="N494" s="46"/>
      <c r="O494" s="61">
        <f>L494+K494+J494+I494</f>
        <v>0</v>
      </c>
      <c r="P494" s="52"/>
      <c r="Q494" s="50">
        <v>0</v>
      </c>
      <c r="R494" s="47">
        <v>0</v>
      </c>
      <c r="S494" s="158" t="e">
        <f t="shared" si="58"/>
        <v>#DIV/0!</v>
      </c>
    </row>
    <row r="495" spans="1:19" ht="15" outlineLevel="6">
      <c r="A495" s="31" t="s">
        <v>46</v>
      </c>
      <c r="B495" s="27" t="s">
        <v>77</v>
      </c>
      <c r="C495" s="27" t="s">
        <v>183</v>
      </c>
      <c r="D495" s="27" t="s">
        <v>74</v>
      </c>
      <c r="E495" s="27" t="s">
        <v>183</v>
      </c>
      <c r="F495" s="27" t="s">
        <v>77</v>
      </c>
      <c r="G495" s="27" t="s">
        <v>208</v>
      </c>
      <c r="H495" s="27" t="s">
        <v>19</v>
      </c>
      <c r="I495" s="28"/>
      <c r="J495" s="28"/>
      <c r="K495" s="28"/>
      <c r="L495" s="29">
        <f>L496</f>
        <v>112000</v>
      </c>
      <c r="M495" s="29"/>
      <c r="N495" s="46"/>
      <c r="O495" s="61">
        <f>O496</f>
        <v>112000</v>
      </c>
      <c r="P495" s="52"/>
      <c r="Q495" s="50">
        <f>Q496</f>
        <v>147000</v>
      </c>
      <c r="R495" s="47">
        <f>R496</f>
        <v>458000</v>
      </c>
      <c r="S495" s="158">
        <f t="shared" si="58"/>
        <v>0</v>
      </c>
    </row>
    <row r="496" spans="1:19" ht="38.25" outlineLevel="6">
      <c r="A496" s="7" t="s">
        <v>191</v>
      </c>
      <c r="B496" s="27" t="s">
        <v>77</v>
      </c>
      <c r="C496" s="27" t="s">
        <v>183</v>
      </c>
      <c r="D496" s="27" t="s">
        <v>74</v>
      </c>
      <c r="E496" s="27" t="s">
        <v>183</v>
      </c>
      <c r="F496" s="27" t="s">
        <v>77</v>
      </c>
      <c r="G496" s="27" t="s">
        <v>208</v>
      </c>
      <c r="H496" s="27" t="s">
        <v>192</v>
      </c>
      <c r="I496" s="28"/>
      <c r="J496" s="28"/>
      <c r="K496" s="28"/>
      <c r="L496" s="29">
        <v>112000</v>
      </c>
      <c r="M496" s="29"/>
      <c r="N496" s="46"/>
      <c r="O496" s="61">
        <f>L496+K496+J496+I496+M496+N496</f>
        <v>112000</v>
      </c>
      <c r="P496" s="52"/>
      <c r="Q496" s="50">
        <v>147000</v>
      </c>
      <c r="R496" s="47">
        <v>458000</v>
      </c>
      <c r="S496" s="158">
        <f t="shared" si="58"/>
        <v>0</v>
      </c>
    </row>
    <row r="497" spans="1:19" ht="25.5" hidden="1" outlineLevel="6">
      <c r="A497" s="7" t="s">
        <v>124</v>
      </c>
      <c r="B497" s="27" t="s">
        <v>77</v>
      </c>
      <c r="C497" s="27" t="s">
        <v>77</v>
      </c>
      <c r="D497" s="27" t="s">
        <v>74</v>
      </c>
      <c r="E497" s="27" t="s">
        <v>183</v>
      </c>
      <c r="F497" s="27" t="s">
        <v>210</v>
      </c>
      <c r="G497" s="27" t="s">
        <v>125</v>
      </c>
      <c r="H497" s="27"/>
      <c r="I497" s="28"/>
      <c r="J497" s="28"/>
      <c r="K497" s="28"/>
      <c r="L497" s="29">
        <f aca="true" t="shared" si="67" ref="L497:R500">L498</f>
        <v>0</v>
      </c>
      <c r="M497" s="29"/>
      <c r="N497" s="46"/>
      <c r="O497" s="61">
        <f t="shared" si="67"/>
        <v>1500000</v>
      </c>
      <c r="P497" s="52"/>
      <c r="Q497" s="50">
        <f t="shared" si="67"/>
        <v>7500000</v>
      </c>
      <c r="R497" s="47">
        <f t="shared" si="67"/>
        <v>11300000</v>
      </c>
      <c r="S497" s="158">
        <f t="shared" si="58"/>
        <v>0</v>
      </c>
    </row>
    <row r="498" spans="1:19" ht="51" outlineLevel="6">
      <c r="A498" s="7" t="s">
        <v>211</v>
      </c>
      <c r="B498" s="27" t="s">
        <v>77</v>
      </c>
      <c r="C498" s="27" t="s">
        <v>109</v>
      </c>
      <c r="D498" s="27"/>
      <c r="E498" s="27"/>
      <c r="F498" s="27"/>
      <c r="G498" s="27"/>
      <c r="H498" s="27"/>
      <c r="I498" s="61">
        <f>I499</f>
        <v>1500000</v>
      </c>
      <c r="J498" s="28"/>
      <c r="K498" s="28"/>
      <c r="L498" s="29">
        <f t="shared" si="67"/>
        <v>0</v>
      </c>
      <c r="M498" s="29"/>
      <c r="N498" s="46"/>
      <c r="O498" s="61">
        <f t="shared" si="67"/>
        <v>1500000</v>
      </c>
      <c r="P498" s="52"/>
      <c r="Q498" s="50">
        <f t="shared" si="67"/>
        <v>7500000</v>
      </c>
      <c r="R498" s="47">
        <f t="shared" si="67"/>
        <v>11300000</v>
      </c>
      <c r="S498" s="158">
        <f t="shared" si="58"/>
        <v>0</v>
      </c>
    </row>
    <row r="499" spans="1:19" ht="25.5" outlineLevel="6">
      <c r="A499" s="7" t="s">
        <v>73</v>
      </c>
      <c r="B499" s="27" t="s">
        <v>77</v>
      </c>
      <c r="C499" s="27" t="s">
        <v>109</v>
      </c>
      <c r="D499" s="27" t="s">
        <v>74</v>
      </c>
      <c r="E499" s="27"/>
      <c r="F499" s="27"/>
      <c r="G499" s="27"/>
      <c r="H499" s="27"/>
      <c r="I499" s="61">
        <f>I500</f>
        <v>1500000</v>
      </c>
      <c r="J499" s="28"/>
      <c r="K499" s="28"/>
      <c r="L499" s="29">
        <f t="shared" si="67"/>
        <v>0</v>
      </c>
      <c r="M499" s="29"/>
      <c r="N499" s="46"/>
      <c r="O499" s="61">
        <f t="shared" si="67"/>
        <v>1500000</v>
      </c>
      <c r="P499" s="52"/>
      <c r="Q499" s="50">
        <f t="shared" si="67"/>
        <v>7500000</v>
      </c>
      <c r="R499" s="47">
        <f t="shared" si="67"/>
        <v>11300000</v>
      </c>
      <c r="S499" s="158">
        <f t="shared" si="58"/>
        <v>0</v>
      </c>
    </row>
    <row r="500" spans="1:19" ht="25.5" outlineLevel="6">
      <c r="A500" s="7" t="s">
        <v>182</v>
      </c>
      <c r="B500" s="27" t="s">
        <v>77</v>
      </c>
      <c r="C500" s="27" t="s">
        <v>109</v>
      </c>
      <c r="D500" s="27" t="s">
        <v>74</v>
      </c>
      <c r="E500" s="27" t="s">
        <v>183</v>
      </c>
      <c r="F500" s="27"/>
      <c r="G500" s="27"/>
      <c r="H500" s="27"/>
      <c r="I500" s="61">
        <f>I501</f>
        <v>1500000</v>
      </c>
      <c r="J500" s="28"/>
      <c r="K500" s="28"/>
      <c r="L500" s="29">
        <f t="shared" si="67"/>
        <v>0</v>
      </c>
      <c r="M500" s="29"/>
      <c r="N500" s="46"/>
      <c r="O500" s="61">
        <f t="shared" si="67"/>
        <v>1500000</v>
      </c>
      <c r="P500" s="52"/>
      <c r="Q500" s="50">
        <f t="shared" si="67"/>
        <v>7500000</v>
      </c>
      <c r="R500" s="47">
        <f t="shared" si="67"/>
        <v>11300000</v>
      </c>
      <c r="S500" s="158">
        <f t="shared" si="58"/>
        <v>0</v>
      </c>
    </row>
    <row r="501" spans="1:19" ht="15" outlineLevel="6">
      <c r="A501" s="7" t="s">
        <v>209</v>
      </c>
      <c r="B501" s="27" t="s">
        <v>77</v>
      </c>
      <c r="C501" s="27" t="s">
        <v>109</v>
      </c>
      <c r="D501" s="27" t="s">
        <v>74</v>
      </c>
      <c r="E501" s="27" t="s">
        <v>183</v>
      </c>
      <c r="F501" s="27" t="s">
        <v>210</v>
      </c>
      <c r="G501" s="27"/>
      <c r="H501" s="27"/>
      <c r="I501" s="61">
        <f>I502+I505</f>
        <v>1500000</v>
      </c>
      <c r="J501" s="28"/>
      <c r="K501" s="28"/>
      <c r="L501" s="29">
        <f>L502+L505</f>
        <v>0</v>
      </c>
      <c r="M501" s="29"/>
      <c r="N501" s="46"/>
      <c r="O501" s="61">
        <f>O502+O505</f>
        <v>1500000</v>
      </c>
      <c r="P501" s="52"/>
      <c r="Q501" s="50">
        <f>Q502+Q505</f>
        <v>7500000</v>
      </c>
      <c r="R501" s="47">
        <f>R502+R505</f>
        <v>11300000</v>
      </c>
      <c r="S501" s="158">
        <f t="shared" si="58"/>
        <v>0</v>
      </c>
    </row>
    <row r="502" spans="1:19" ht="25.5" outlineLevel="6">
      <c r="A502" s="31" t="s">
        <v>43</v>
      </c>
      <c r="B502" s="27" t="s">
        <v>77</v>
      </c>
      <c r="C502" s="27" t="s">
        <v>109</v>
      </c>
      <c r="D502" s="27" t="s">
        <v>74</v>
      </c>
      <c r="E502" s="27" t="s">
        <v>183</v>
      </c>
      <c r="F502" s="27" t="s">
        <v>210</v>
      </c>
      <c r="G502" s="27" t="s">
        <v>212</v>
      </c>
      <c r="H502" s="27" t="s">
        <v>17</v>
      </c>
      <c r="I502" s="28">
        <f>I503</f>
        <v>1500000</v>
      </c>
      <c r="J502" s="28"/>
      <c r="K502" s="28"/>
      <c r="L502" s="29">
        <f>L503+L504</f>
        <v>-1500000</v>
      </c>
      <c r="M502" s="29"/>
      <c r="N502" s="46"/>
      <c r="O502" s="104">
        <f>O503+O504</f>
        <v>0</v>
      </c>
      <c r="P502" s="52"/>
      <c r="Q502" s="50">
        <f>Q503+Q504</f>
        <v>0</v>
      </c>
      <c r="R502" s="47">
        <f>R503+R504</f>
        <v>0</v>
      </c>
      <c r="S502" s="155"/>
    </row>
    <row r="503" spans="1:19" ht="25.5" outlineLevel="6">
      <c r="A503" s="31" t="s">
        <v>44</v>
      </c>
      <c r="B503" s="27" t="s">
        <v>77</v>
      </c>
      <c r="C503" s="27" t="s">
        <v>109</v>
      </c>
      <c r="D503" s="27" t="s">
        <v>74</v>
      </c>
      <c r="E503" s="27" t="s">
        <v>183</v>
      </c>
      <c r="F503" s="27" t="s">
        <v>210</v>
      </c>
      <c r="G503" s="27" t="s">
        <v>212</v>
      </c>
      <c r="H503" s="27" t="s">
        <v>167</v>
      </c>
      <c r="I503" s="28">
        <f>I504</f>
        <v>1500000</v>
      </c>
      <c r="J503" s="28"/>
      <c r="K503" s="28"/>
      <c r="L503" s="29"/>
      <c r="M503" s="29"/>
      <c r="N503" s="46"/>
      <c r="O503" s="61"/>
      <c r="P503" s="52"/>
      <c r="Q503" s="50">
        <v>0</v>
      </c>
      <c r="R503" s="47">
        <v>0</v>
      </c>
      <c r="S503" s="155"/>
    </row>
    <row r="504" spans="1:19" ht="25.5" outlineLevel="6">
      <c r="A504" s="7" t="s">
        <v>88</v>
      </c>
      <c r="B504" s="27" t="s">
        <v>77</v>
      </c>
      <c r="C504" s="27" t="s">
        <v>109</v>
      </c>
      <c r="D504" s="27" t="s">
        <v>74</v>
      </c>
      <c r="E504" s="27" t="s">
        <v>183</v>
      </c>
      <c r="F504" s="27" t="s">
        <v>210</v>
      </c>
      <c r="G504" s="27" t="s">
        <v>212</v>
      </c>
      <c r="H504" s="27" t="s">
        <v>89</v>
      </c>
      <c r="I504" s="28">
        <v>1500000</v>
      </c>
      <c r="J504" s="28"/>
      <c r="K504" s="28"/>
      <c r="L504" s="29">
        <v>-1500000</v>
      </c>
      <c r="M504" s="29"/>
      <c r="N504" s="46"/>
      <c r="O504" s="104">
        <f>L504+K504+J504+I504</f>
        <v>0</v>
      </c>
      <c r="P504" s="52"/>
      <c r="Q504" s="50">
        <v>0</v>
      </c>
      <c r="R504" s="47">
        <v>0</v>
      </c>
      <c r="S504" s="155"/>
    </row>
    <row r="505" spans="1:19" ht="15" outlineLevel="6">
      <c r="A505" s="31" t="s">
        <v>46</v>
      </c>
      <c r="B505" s="27" t="s">
        <v>77</v>
      </c>
      <c r="C505" s="27" t="s">
        <v>109</v>
      </c>
      <c r="D505" s="27" t="s">
        <v>74</v>
      </c>
      <c r="E505" s="27" t="s">
        <v>183</v>
      </c>
      <c r="F505" s="27" t="s">
        <v>210</v>
      </c>
      <c r="G505" s="27" t="s">
        <v>212</v>
      </c>
      <c r="H505" s="27" t="s">
        <v>19</v>
      </c>
      <c r="I505" s="28"/>
      <c r="J505" s="28"/>
      <c r="K505" s="28"/>
      <c r="L505" s="29">
        <f>L506</f>
        <v>1500000</v>
      </c>
      <c r="M505" s="29"/>
      <c r="N505" s="46"/>
      <c r="O505" s="61">
        <f>O506</f>
        <v>1500000</v>
      </c>
      <c r="P505" s="52"/>
      <c r="Q505" s="50">
        <f>Q506</f>
        <v>7500000</v>
      </c>
      <c r="R505" s="47">
        <f>R506</f>
        <v>11300000</v>
      </c>
      <c r="S505" s="158">
        <f t="shared" si="58"/>
        <v>0</v>
      </c>
    </row>
    <row r="506" spans="1:19" ht="51" outlineLevel="6">
      <c r="A506" s="7" t="s">
        <v>39</v>
      </c>
      <c r="B506" s="27" t="s">
        <v>77</v>
      </c>
      <c r="C506" s="27" t="s">
        <v>109</v>
      </c>
      <c r="D506" s="27" t="s">
        <v>74</v>
      </c>
      <c r="E506" s="27" t="s">
        <v>183</v>
      </c>
      <c r="F506" s="27" t="s">
        <v>210</v>
      </c>
      <c r="G506" s="27" t="s">
        <v>212</v>
      </c>
      <c r="H506" s="27" t="s">
        <v>279</v>
      </c>
      <c r="I506" s="28"/>
      <c r="J506" s="28"/>
      <c r="K506" s="28"/>
      <c r="L506" s="29">
        <v>1500000</v>
      </c>
      <c r="M506" s="29"/>
      <c r="N506" s="46"/>
      <c r="O506" s="61">
        <f>L506+K506+J506+I506+M506+N506</f>
        <v>1500000</v>
      </c>
      <c r="P506" s="52"/>
      <c r="Q506" s="50">
        <v>7500000</v>
      </c>
      <c r="R506" s="47">
        <v>11300000</v>
      </c>
      <c r="S506" s="158">
        <f t="shared" si="58"/>
        <v>0</v>
      </c>
    </row>
    <row r="507" spans="1:19" ht="25.5" hidden="1" outlineLevel="6">
      <c r="A507" s="7" t="s">
        <v>124</v>
      </c>
      <c r="B507" s="27"/>
      <c r="C507" s="27"/>
      <c r="D507" s="27" t="s">
        <v>74</v>
      </c>
      <c r="E507" s="27" t="s">
        <v>227</v>
      </c>
      <c r="F507" s="27" t="s">
        <v>227</v>
      </c>
      <c r="G507" s="27" t="s">
        <v>125</v>
      </c>
      <c r="H507" s="27"/>
      <c r="I507" s="28"/>
      <c r="J507" s="28"/>
      <c r="K507" s="28"/>
      <c r="L507" s="29">
        <f aca="true" t="shared" si="68" ref="L507:R511">L508</f>
        <v>0</v>
      </c>
      <c r="M507" s="29"/>
      <c r="N507" s="46"/>
      <c r="O507" s="61">
        <f t="shared" si="68"/>
        <v>360500</v>
      </c>
      <c r="P507" s="52"/>
      <c r="Q507" s="50">
        <f t="shared" si="68"/>
        <v>360500</v>
      </c>
      <c r="R507" s="47">
        <f t="shared" si="68"/>
        <v>360500</v>
      </c>
      <c r="S507" s="155">
        <f t="shared" si="58"/>
        <v>0</v>
      </c>
    </row>
    <row r="508" spans="1:19" ht="38.25" outlineLevel="6">
      <c r="A508" s="7" t="s">
        <v>248</v>
      </c>
      <c r="B508" s="27" t="s">
        <v>77</v>
      </c>
      <c r="C508" s="27" t="s">
        <v>227</v>
      </c>
      <c r="D508" s="27"/>
      <c r="E508" s="27"/>
      <c r="F508" s="27"/>
      <c r="G508" s="27"/>
      <c r="H508" s="27"/>
      <c r="I508" s="61">
        <f aca="true" t="shared" si="69" ref="I508:I513">I509</f>
        <v>360500</v>
      </c>
      <c r="J508" s="28"/>
      <c r="K508" s="28"/>
      <c r="L508" s="29">
        <f t="shared" si="68"/>
        <v>0</v>
      </c>
      <c r="M508" s="29"/>
      <c r="N508" s="46"/>
      <c r="O508" s="61">
        <f t="shared" si="68"/>
        <v>360500</v>
      </c>
      <c r="P508" s="61">
        <f t="shared" si="68"/>
        <v>30000</v>
      </c>
      <c r="Q508" s="50">
        <f t="shared" si="68"/>
        <v>360500</v>
      </c>
      <c r="R508" s="47">
        <f t="shared" si="68"/>
        <v>360500</v>
      </c>
      <c r="S508" s="155">
        <f t="shared" si="58"/>
        <v>8.321775312066574</v>
      </c>
    </row>
    <row r="509" spans="1:19" ht="25.5" outlineLevel="6">
      <c r="A509" s="7" t="s">
        <v>73</v>
      </c>
      <c r="B509" s="27" t="s">
        <v>77</v>
      </c>
      <c r="C509" s="27" t="s">
        <v>227</v>
      </c>
      <c r="D509" s="27" t="s">
        <v>74</v>
      </c>
      <c r="E509" s="27"/>
      <c r="F509" s="27"/>
      <c r="G509" s="27"/>
      <c r="H509" s="27"/>
      <c r="I509" s="61">
        <f t="shared" si="69"/>
        <v>360500</v>
      </c>
      <c r="J509" s="28"/>
      <c r="K509" s="28"/>
      <c r="L509" s="29">
        <f t="shared" si="68"/>
        <v>0</v>
      </c>
      <c r="M509" s="29"/>
      <c r="N509" s="46"/>
      <c r="O509" s="61">
        <f t="shared" si="68"/>
        <v>360500</v>
      </c>
      <c r="P509" s="61">
        <f t="shared" si="68"/>
        <v>30000</v>
      </c>
      <c r="Q509" s="50">
        <f t="shared" si="68"/>
        <v>360500</v>
      </c>
      <c r="R509" s="47">
        <f t="shared" si="68"/>
        <v>360500</v>
      </c>
      <c r="S509" s="155">
        <f t="shared" si="58"/>
        <v>8.321775312066574</v>
      </c>
    </row>
    <row r="510" spans="1:19" ht="15" outlineLevel="6">
      <c r="A510" s="7" t="s">
        <v>226</v>
      </c>
      <c r="B510" s="27" t="s">
        <v>77</v>
      </c>
      <c r="C510" s="27" t="s">
        <v>227</v>
      </c>
      <c r="D510" s="27" t="s">
        <v>74</v>
      </c>
      <c r="E510" s="27" t="s">
        <v>227</v>
      </c>
      <c r="F510" s="27"/>
      <c r="G510" s="27"/>
      <c r="H510" s="27"/>
      <c r="I510" s="61">
        <f t="shared" si="69"/>
        <v>360500</v>
      </c>
      <c r="J510" s="28"/>
      <c r="K510" s="28"/>
      <c r="L510" s="29">
        <f t="shared" si="68"/>
        <v>0</v>
      </c>
      <c r="M510" s="29"/>
      <c r="N510" s="46"/>
      <c r="O510" s="61">
        <f t="shared" si="68"/>
        <v>360500</v>
      </c>
      <c r="P510" s="61">
        <f t="shared" si="68"/>
        <v>30000</v>
      </c>
      <c r="Q510" s="50">
        <f t="shared" si="68"/>
        <v>360500</v>
      </c>
      <c r="R510" s="47">
        <f t="shared" si="68"/>
        <v>360500</v>
      </c>
      <c r="S510" s="155">
        <f t="shared" si="58"/>
        <v>8.321775312066574</v>
      </c>
    </row>
    <row r="511" spans="1:19" ht="25.5" outlineLevel="6">
      <c r="A511" s="7" t="s">
        <v>243</v>
      </c>
      <c r="B511" s="27" t="s">
        <v>77</v>
      </c>
      <c r="C511" s="27" t="s">
        <v>227</v>
      </c>
      <c r="D511" s="27" t="s">
        <v>74</v>
      </c>
      <c r="E511" s="27" t="s">
        <v>227</v>
      </c>
      <c r="F511" s="27" t="s">
        <v>227</v>
      </c>
      <c r="G511" s="27"/>
      <c r="H511" s="27"/>
      <c r="I511" s="61">
        <f t="shared" si="69"/>
        <v>360500</v>
      </c>
      <c r="J511" s="28"/>
      <c r="K511" s="28"/>
      <c r="L511" s="29">
        <f t="shared" si="68"/>
        <v>0</v>
      </c>
      <c r="M511" s="29"/>
      <c r="N511" s="46"/>
      <c r="O511" s="61">
        <f t="shared" si="68"/>
        <v>360500</v>
      </c>
      <c r="P511" s="61">
        <f t="shared" si="68"/>
        <v>30000</v>
      </c>
      <c r="Q511" s="50">
        <f t="shared" si="68"/>
        <v>360500</v>
      </c>
      <c r="R511" s="47">
        <f t="shared" si="68"/>
        <v>360500</v>
      </c>
      <c r="S511" s="155">
        <f t="shared" si="58"/>
        <v>8.321775312066574</v>
      </c>
    </row>
    <row r="512" spans="1:19" ht="25.5" outlineLevel="6">
      <c r="A512" s="31" t="s">
        <v>43</v>
      </c>
      <c r="B512" s="27" t="s">
        <v>77</v>
      </c>
      <c r="C512" s="27" t="s">
        <v>227</v>
      </c>
      <c r="D512" s="27" t="s">
        <v>74</v>
      </c>
      <c r="E512" s="27" t="s">
        <v>227</v>
      </c>
      <c r="F512" s="27" t="s">
        <v>227</v>
      </c>
      <c r="G512" s="27" t="s">
        <v>249</v>
      </c>
      <c r="H512" s="27" t="s">
        <v>17</v>
      </c>
      <c r="I512" s="28">
        <f t="shared" si="69"/>
        <v>360500</v>
      </c>
      <c r="J512" s="28"/>
      <c r="K512" s="28"/>
      <c r="L512" s="29">
        <f>L513+L514</f>
        <v>0</v>
      </c>
      <c r="M512" s="29"/>
      <c r="N512" s="46"/>
      <c r="O512" s="61">
        <f>O513+O514</f>
        <v>360500</v>
      </c>
      <c r="P512" s="61">
        <f>P513+P514</f>
        <v>30000</v>
      </c>
      <c r="Q512" s="50">
        <f>Q513+Q514</f>
        <v>360500</v>
      </c>
      <c r="R512" s="47">
        <f>R513+R514</f>
        <v>360500</v>
      </c>
      <c r="S512" s="155">
        <f t="shared" si="58"/>
        <v>8.321775312066574</v>
      </c>
    </row>
    <row r="513" spans="1:19" ht="25.5" outlineLevel="6">
      <c r="A513" s="31" t="s">
        <v>44</v>
      </c>
      <c r="B513" s="27" t="s">
        <v>77</v>
      </c>
      <c r="C513" s="27" t="s">
        <v>227</v>
      </c>
      <c r="D513" s="27" t="s">
        <v>74</v>
      </c>
      <c r="E513" s="27" t="s">
        <v>227</v>
      </c>
      <c r="F513" s="27" t="s">
        <v>227</v>
      </c>
      <c r="G513" s="27" t="s">
        <v>249</v>
      </c>
      <c r="H513" s="27" t="s">
        <v>167</v>
      </c>
      <c r="I513" s="28">
        <f t="shared" si="69"/>
        <v>360500</v>
      </c>
      <c r="J513" s="28"/>
      <c r="K513" s="28"/>
      <c r="L513" s="29">
        <v>360500</v>
      </c>
      <c r="M513" s="29"/>
      <c r="N513" s="46"/>
      <c r="O513" s="61">
        <v>360500</v>
      </c>
      <c r="P513" s="52">
        <v>30000</v>
      </c>
      <c r="Q513" s="50">
        <v>360500</v>
      </c>
      <c r="R513" s="47">
        <v>360500</v>
      </c>
      <c r="S513" s="155">
        <f t="shared" si="58"/>
        <v>8.321775312066574</v>
      </c>
    </row>
    <row r="514" spans="1:19" ht="25.5" outlineLevel="6">
      <c r="A514" s="7" t="s">
        <v>88</v>
      </c>
      <c r="B514" s="27" t="s">
        <v>77</v>
      </c>
      <c r="C514" s="27" t="s">
        <v>227</v>
      </c>
      <c r="D514" s="27" t="s">
        <v>74</v>
      </c>
      <c r="E514" s="27" t="s">
        <v>227</v>
      </c>
      <c r="F514" s="27" t="s">
        <v>227</v>
      </c>
      <c r="G514" s="27" t="s">
        <v>249</v>
      </c>
      <c r="H514" s="27" t="s">
        <v>89</v>
      </c>
      <c r="I514" s="28">
        <v>360500</v>
      </c>
      <c r="J514" s="28"/>
      <c r="K514" s="28"/>
      <c r="L514" s="29">
        <v>-360500</v>
      </c>
      <c r="M514" s="29"/>
      <c r="N514" s="46"/>
      <c r="O514" s="104">
        <f>L514+K514+J514+I514</f>
        <v>0</v>
      </c>
      <c r="P514" s="52"/>
      <c r="Q514" s="50">
        <v>0</v>
      </c>
      <c r="R514" s="47">
        <v>0</v>
      </c>
      <c r="S514" s="155"/>
    </row>
    <row r="515" spans="1:19" ht="25.5" hidden="1" outlineLevel="6">
      <c r="A515" s="7" t="s">
        <v>124</v>
      </c>
      <c r="B515" s="27" t="s">
        <v>77</v>
      </c>
      <c r="C515" s="27" t="s">
        <v>150</v>
      </c>
      <c r="D515" s="27" t="s">
        <v>74</v>
      </c>
      <c r="E515" s="27" t="s">
        <v>145</v>
      </c>
      <c r="F515" s="27" t="s">
        <v>79</v>
      </c>
      <c r="G515" s="27" t="s">
        <v>125</v>
      </c>
      <c r="H515" s="27"/>
      <c r="I515" s="28"/>
      <c r="J515" s="28"/>
      <c r="K515" s="28"/>
      <c r="L515" s="29"/>
      <c r="M515" s="29"/>
      <c r="N515" s="46"/>
      <c r="O515" s="61">
        <f aca="true" t="shared" si="70" ref="O515:R520">O516</f>
        <v>600000</v>
      </c>
      <c r="P515" s="52"/>
      <c r="Q515" s="50">
        <f t="shared" si="70"/>
        <v>700000</v>
      </c>
      <c r="R515" s="47">
        <f t="shared" si="70"/>
        <v>800000</v>
      </c>
      <c r="S515" s="155">
        <f t="shared" si="58"/>
        <v>0</v>
      </c>
    </row>
    <row r="516" spans="1:19" ht="38.25" outlineLevel="6">
      <c r="A516" s="7" t="s">
        <v>299</v>
      </c>
      <c r="B516" s="27" t="s">
        <v>77</v>
      </c>
      <c r="C516" s="27" t="s">
        <v>150</v>
      </c>
      <c r="D516" s="27"/>
      <c r="E516" s="27"/>
      <c r="F516" s="27"/>
      <c r="G516" s="27"/>
      <c r="H516" s="27"/>
      <c r="I516" s="61">
        <f>I517</f>
        <v>600000</v>
      </c>
      <c r="J516" s="28"/>
      <c r="K516" s="28"/>
      <c r="L516" s="29">
        <f>L517</f>
        <v>0</v>
      </c>
      <c r="M516" s="29"/>
      <c r="N516" s="46"/>
      <c r="O516" s="61">
        <f t="shared" si="70"/>
        <v>600000</v>
      </c>
      <c r="P516" s="52"/>
      <c r="Q516" s="50">
        <f t="shared" si="70"/>
        <v>700000</v>
      </c>
      <c r="R516" s="47">
        <f t="shared" si="70"/>
        <v>800000</v>
      </c>
      <c r="S516" s="158">
        <f t="shared" si="58"/>
        <v>0</v>
      </c>
    </row>
    <row r="517" spans="1:19" ht="25.5" outlineLevel="6">
      <c r="A517" s="7" t="s">
        <v>73</v>
      </c>
      <c r="B517" s="27" t="s">
        <v>77</v>
      </c>
      <c r="C517" s="27" t="s">
        <v>150</v>
      </c>
      <c r="D517" s="27" t="s">
        <v>74</v>
      </c>
      <c r="E517" s="27"/>
      <c r="F517" s="27"/>
      <c r="G517" s="27"/>
      <c r="H517" s="27"/>
      <c r="I517" s="61">
        <f>I518</f>
        <v>600000</v>
      </c>
      <c r="J517" s="28"/>
      <c r="K517" s="28"/>
      <c r="L517" s="29">
        <f>L518</f>
        <v>0</v>
      </c>
      <c r="M517" s="29"/>
      <c r="N517" s="46"/>
      <c r="O517" s="61">
        <f t="shared" si="70"/>
        <v>600000</v>
      </c>
      <c r="P517" s="52"/>
      <c r="Q517" s="50">
        <f t="shared" si="70"/>
        <v>700000</v>
      </c>
      <c r="R517" s="47">
        <f t="shared" si="70"/>
        <v>800000</v>
      </c>
      <c r="S517" s="158">
        <f t="shared" si="58"/>
        <v>0</v>
      </c>
    </row>
    <row r="518" spans="1:19" ht="15" outlineLevel="6">
      <c r="A518" s="7" t="s">
        <v>284</v>
      </c>
      <c r="B518" s="27" t="s">
        <v>77</v>
      </c>
      <c r="C518" s="27" t="s">
        <v>150</v>
      </c>
      <c r="D518" s="27" t="s">
        <v>74</v>
      </c>
      <c r="E518" s="27" t="s">
        <v>145</v>
      </c>
      <c r="F518" s="27"/>
      <c r="G518" s="27"/>
      <c r="H518" s="27"/>
      <c r="I518" s="61">
        <f>I519</f>
        <v>600000</v>
      </c>
      <c r="J518" s="28"/>
      <c r="K518" s="28"/>
      <c r="L518" s="29">
        <f>L519</f>
        <v>0</v>
      </c>
      <c r="M518" s="29"/>
      <c r="N518" s="46"/>
      <c r="O518" s="61">
        <f t="shared" si="70"/>
        <v>600000</v>
      </c>
      <c r="P518" s="52"/>
      <c r="Q518" s="50">
        <f t="shared" si="70"/>
        <v>700000</v>
      </c>
      <c r="R518" s="47">
        <f t="shared" si="70"/>
        <v>800000</v>
      </c>
      <c r="S518" s="158">
        <f t="shared" si="58"/>
        <v>0</v>
      </c>
    </row>
    <row r="519" spans="1:19" ht="25.5" outlineLevel="6">
      <c r="A519" s="7" t="s">
        <v>292</v>
      </c>
      <c r="B519" s="27" t="s">
        <v>77</v>
      </c>
      <c r="C519" s="27" t="s">
        <v>150</v>
      </c>
      <c r="D519" s="27" t="s">
        <v>74</v>
      </c>
      <c r="E519" s="27" t="s">
        <v>145</v>
      </c>
      <c r="F519" s="27" t="s">
        <v>79</v>
      </c>
      <c r="G519" s="27"/>
      <c r="H519" s="27"/>
      <c r="I519" s="61">
        <f>I520</f>
        <v>600000</v>
      </c>
      <c r="J519" s="28"/>
      <c r="K519" s="28"/>
      <c r="L519" s="29">
        <f>L520</f>
        <v>0</v>
      </c>
      <c r="M519" s="29"/>
      <c r="N519" s="46"/>
      <c r="O519" s="61">
        <f t="shared" si="70"/>
        <v>600000</v>
      </c>
      <c r="P519" s="52"/>
      <c r="Q519" s="50">
        <f t="shared" si="70"/>
        <v>700000</v>
      </c>
      <c r="R519" s="47">
        <f t="shared" si="70"/>
        <v>800000</v>
      </c>
      <c r="S519" s="158">
        <f t="shared" si="58"/>
        <v>0</v>
      </c>
    </row>
    <row r="520" spans="1:19" ht="25.5" outlineLevel="6">
      <c r="A520" s="31" t="s">
        <v>48</v>
      </c>
      <c r="B520" s="27" t="s">
        <v>77</v>
      </c>
      <c r="C520" s="27" t="s">
        <v>150</v>
      </c>
      <c r="D520" s="27" t="s">
        <v>74</v>
      </c>
      <c r="E520" s="27" t="s">
        <v>145</v>
      </c>
      <c r="F520" s="27" t="s">
        <v>79</v>
      </c>
      <c r="G520" s="27" t="s">
        <v>300</v>
      </c>
      <c r="H520" s="27" t="s">
        <v>21</v>
      </c>
      <c r="I520" s="61">
        <f>I521</f>
        <v>600000</v>
      </c>
      <c r="J520" s="28"/>
      <c r="K520" s="28"/>
      <c r="L520" s="29"/>
      <c r="M520" s="29"/>
      <c r="N520" s="46"/>
      <c r="O520" s="61">
        <f t="shared" si="70"/>
        <v>600000</v>
      </c>
      <c r="P520" s="52"/>
      <c r="Q520" s="50">
        <f t="shared" si="70"/>
        <v>700000</v>
      </c>
      <c r="R520" s="47">
        <f t="shared" si="70"/>
        <v>800000</v>
      </c>
      <c r="S520" s="158">
        <f t="shared" si="58"/>
        <v>0</v>
      </c>
    </row>
    <row r="521" spans="1:19" ht="25.5" outlineLevel="6">
      <c r="A521" s="7" t="s">
        <v>301</v>
      </c>
      <c r="B521" s="27" t="s">
        <v>77</v>
      </c>
      <c r="C521" s="27" t="s">
        <v>150</v>
      </c>
      <c r="D521" s="27" t="s">
        <v>74</v>
      </c>
      <c r="E521" s="27" t="s">
        <v>145</v>
      </c>
      <c r="F521" s="27" t="s">
        <v>79</v>
      </c>
      <c r="G521" s="27" t="s">
        <v>300</v>
      </c>
      <c r="H521" s="27" t="s">
        <v>302</v>
      </c>
      <c r="I521" s="28">
        <v>600000</v>
      </c>
      <c r="J521" s="28"/>
      <c r="K521" s="28"/>
      <c r="L521" s="29"/>
      <c r="M521" s="29"/>
      <c r="N521" s="46"/>
      <c r="O521" s="61">
        <f>L521+K521+J521+I521+M521+N521</f>
        <v>600000</v>
      </c>
      <c r="P521" s="52"/>
      <c r="Q521" s="50">
        <v>700000</v>
      </c>
      <c r="R521" s="47">
        <v>800000</v>
      </c>
      <c r="S521" s="158">
        <f t="shared" si="58"/>
        <v>0</v>
      </c>
    </row>
    <row r="522" spans="1:19" ht="25.5" hidden="1" outlineLevel="6">
      <c r="A522" s="7" t="s">
        <v>124</v>
      </c>
      <c r="B522" s="27" t="s">
        <v>77</v>
      </c>
      <c r="C522" s="27" t="s">
        <v>132</v>
      </c>
      <c r="D522" s="27" t="s">
        <v>74</v>
      </c>
      <c r="E522" s="27" t="s">
        <v>97</v>
      </c>
      <c r="F522" s="27" t="s">
        <v>132</v>
      </c>
      <c r="G522" s="27" t="s">
        <v>125</v>
      </c>
      <c r="H522" s="27"/>
      <c r="I522" s="28"/>
      <c r="J522" s="28"/>
      <c r="K522" s="28"/>
      <c r="L522" s="29">
        <f aca="true" t="shared" si="71" ref="L522:R523">L523</f>
        <v>1389780.2699999996</v>
      </c>
      <c r="M522" s="29"/>
      <c r="N522" s="46"/>
      <c r="O522" s="61">
        <f t="shared" si="71"/>
        <v>18874184.27</v>
      </c>
      <c r="P522" s="52"/>
      <c r="Q522" s="50">
        <f t="shared" si="71"/>
        <v>3411300</v>
      </c>
      <c r="R522" s="47">
        <f t="shared" si="71"/>
        <v>3411300</v>
      </c>
      <c r="S522" s="155">
        <f aca="true" t="shared" si="72" ref="S522:S585">P522/O522*100</f>
        <v>0</v>
      </c>
    </row>
    <row r="523" spans="1:19" ht="63.75" outlineLevel="6">
      <c r="A523" s="7" t="s">
        <v>172</v>
      </c>
      <c r="B523" s="27" t="s">
        <v>77</v>
      </c>
      <c r="C523" s="27" t="s">
        <v>132</v>
      </c>
      <c r="D523" s="27"/>
      <c r="E523" s="27"/>
      <c r="F523" s="27"/>
      <c r="G523" s="27"/>
      <c r="H523" s="27"/>
      <c r="I523" s="61">
        <f>I524</f>
        <v>5829500</v>
      </c>
      <c r="J523" s="28"/>
      <c r="K523" s="28"/>
      <c r="L523" s="29">
        <f t="shared" si="71"/>
        <v>1389780.2699999996</v>
      </c>
      <c r="M523" s="29"/>
      <c r="N523" s="46"/>
      <c r="O523" s="61">
        <f t="shared" si="71"/>
        <v>18874184.27</v>
      </c>
      <c r="P523" s="61">
        <f t="shared" si="71"/>
        <v>11670668.16</v>
      </c>
      <c r="Q523" s="50">
        <f t="shared" si="71"/>
        <v>3411300</v>
      </c>
      <c r="R523" s="47">
        <f t="shared" si="71"/>
        <v>3411300</v>
      </c>
      <c r="S523" s="155">
        <f t="shared" si="72"/>
        <v>61.83402680109577</v>
      </c>
    </row>
    <row r="524" spans="1:19" ht="25.5" outlineLevel="6">
      <c r="A524" s="7" t="s">
        <v>73</v>
      </c>
      <c r="B524" s="27" t="s">
        <v>77</v>
      </c>
      <c r="C524" s="27" t="s">
        <v>132</v>
      </c>
      <c r="D524" s="27" t="s">
        <v>74</v>
      </c>
      <c r="E524" s="27"/>
      <c r="F524" s="27"/>
      <c r="G524" s="27"/>
      <c r="H524" s="27"/>
      <c r="I524" s="61">
        <f>I525+I532</f>
        <v>5829500</v>
      </c>
      <c r="J524" s="28"/>
      <c r="K524" s="28"/>
      <c r="L524" s="29">
        <f>L525+L532</f>
        <v>1389780.2699999996</v>
      </c>
      <c r="M524" s="29"/>
      <c r="N524" s="46"/>
      <c r="O524" s="61">
        <f>O525+O532</f>
        <v>18874184.27</v>
      </c>
      <c r="P524" s="61">
        <f>P525+P532</f>
        <v>11670668.16</v>
      </c>
      <c r="Q524" s="50">
        <f>Q525+Q532</f>
        <v>3411300</v>
      </c>
      <c r="R524" s="47">
        <f>R525+R532</f>
        <v>3411300</v>
      </c>
      <c r="S524" s="155">
        <f t="shared" si="72"/>
        <v>61.83402680109577</v>
      </c>
    </row>
    <row r="525" spans="1:19" ht="15" outlineLevel="6">
      <c r="A525" s="7" t="s">
        <v>148</v>
      </c>
      <c r="B525" s="27" t="s">
        <v>77</v>
      </c>
      <c r="C525" s="27" t="s">
        <v>132</v>
      </c>
      <c r="D525" s="27" t="s">
        <v>74</v>
      </c>
      <c r="E525" s="27" t="s">
        <v>97</v>
      </c>
      <c r="F525" s="27"/>
      <c r="G525" s="27"/>
      <c r="H525" s="27"/>
      <c r="I525" s="61">
        <f>I526</f>
        <v>5829500</v>
      </c>
      <c r="J525" s="28"/>
      <c r="K525" s="28"/>
      <c r="L525" s="29">
        <f aca="true" t="shared" si="73" ref="L525:R526">L526</f>
        <v>1362780.2699999996</v>
      </c>
      <c r="M525" s="29"/>
      <c r="N525" s="46"/>
      <c r="O525" s="61">
        <f t="shared" si="73"/>
        <v>18847184.27</v>
      </c>
      <c r="P525" s="61">
        <f t="shared" si="73"/>
        <v>11643668.16</v>
      </c>
      <c r="Q525" s="50">
        <f t="shared" si="73"/>
        <v>3411300</v>
      </c>
      <c r="R525" s="47">
        <f t="shared" si="73"/>
        <v>3411300</v>
      </c>
      <c r="S525" s="155">
        <f t="shared" si="72"/>
        <v>61.77935119217679</v>
      </c>
    </row>
    <row r="526" spans="1:19" ht="25.5" outlineLevel="6">
      <c r="A526" s="7" t="s">
        <v>159</v>
      </c>
      <c r="B526" s="27" t="s">
        <v>77</v>
      </c>
      <c r="C526" s="27" t="s">
        <v>132</v>
      </c>
      <c r="D526" s="27" t="s">
        <v>74</v>
      </c>
      <c r="E526" s="27" t="s">
        <v>97</v>
      </c>
      <c r="F526" s="27" t="s">
        <v>132</v>
      </c>
      <c r="G526" s="27"/>
      <c r="H526" s="27"/>
      <c r="I526" s="61">
        <f>I527</f>
        <v>5829500</v>
      </c>
      <c r="J526" s="28"/>
      <c r="K526" s="28"/>
      <c r="L526" s="29">
        <f t="shared" si="73"/>
        <v>1362780.2699999996</v>
      </c>
      <c r="M526" s="29"/>
      <c r="N526" s="46"/>
      <c r="O526" s="61">
        <f t="shared" si="73"/>
        <v>18847184.27</v>
      </c>
      <c r="P526" s="61">
        <f t="shared" si="73"/>
        <v>11643668.16</v>
      </c>
      <c r="Q526" s="50">
        <f t="shared" si="73"/>
        <v>3411300</v>
      </c>
      <c r="R526" s="47">
        <f t="shared" si="73"/>
        <v>3411300</v>
      </c>
      <c r="S526" s="155">
        <f t="shared" si="72"/>
        <v>61.77935119217679</v>
      </c>
    </row>
    <row r="527" spans="1:19" ht="25.5" outlineLevel="6">
      <c r="A527" s="31" t="s">
        <v>43</v>
      </c>
      <c r="B527" s="27" t="s">
        <v>77</v>
      </c>
      <c r="C527" s="27" t="s">
        <v>132</v>
      </c>
      <c r="D527" s="27" t="s">
        <v>74</v>
      </c>
      <c r="E527" s="27" t="s">
        <v>97</v>
      </c>
      <c r="F527" s="27" t="s">
        <v>132</v>
      </c>
      <c r="G527" s="27" t="s">
        <v>173</v>
      </c>
      <c r="H527" s="27" t="s">
        <v>17</v>
      </c>
      <c r="I527" s="28">
        <f>I528</f>
        <v>5829500</v>
      </c>
      <c r="J527" s="28"/>
      <c r="K527" s="28"/>
      <c r="L527" s="29">
        <f>L528+L529</f>
        <v>1362780.2699999996</v>
      </c>
      <c r="M527" s="29"/>
      <c r="N527" s="46"/>
      <c r="O527" s="61">
        <f>O528+O529</f>
        <v>18847184.27</v>
      </c>
      <c r="P527" s="61">
        <f>P528+P529</f>
        <v>11643668.16</v>
      </c>
      <c r="Q527" s="50">
        <f>Q528+Q529</f>
        <v>3411300</v>
      </c>
      <c r="R527" s="47">
        <f>R528+R529</f>
        <v>3411300</v>
      </c>
      <c r="S527" s="155">
        <f t="shared" si="72"/>
        <v>61.77935119217679</v>
      </c>
    </row>
    <row r="528" spans="1:19" ht="25.5" outlineLevel="6">
      <c r="A528" s="31" t="s">
        <v>44</v>
      </c>
      <c r="B528" s="27" t="s">
        <v>77</v>
      </c>
      <c r="C528" s="27" t="s">
        <v>132</v>
      </c>
      <c r="D528" s="27" t="s">
        <v>74</v>
      </c>
      <c r="E528" s="27" t="s">
        <v>97</v>
      </c>
      <c r="F528" s="27" t="s">
        <v>132</v>
      </c>
      <c r="G528" s="27" t="s">
        <v>173</v>
      </c>
      <c r="H528" s="27" t="s">
        <v>167</v>
      </c>
      <c r="I528" s="28">
        <f>I529</f>
        <v>5829500</v>
      </c>
      <c r="J528" s="28"/>
      <c r="K528" s="28"/>
      <c r="L528" s="29">
        <v>17582280.27</v>
      </c>
      <c r="M528" s="29">
        <v>1264904</v>
      </c>
      <c r="N528" s="46">
        <v>171123.92</v>
      </c>
      <c r="O528" s="61">
        <v>18847184.27</v>
      </c>
      <c r="P528" s="52">
        <v>11643668.16</v>
      </c>
      <c r="Q528" s="50">
        <v>3411300</v>
      </c>
      <c r="R528" s="47">
        <v>3411300</v>
      </c>
      <c r="S528" s="155">
        <f t="shared" si="72"/>
        <v>61.77935119217679</v>
      </c>
    </row>
    <row r="529" spans="1:19" ht="25.5" outlineLevel="6">
      <c r="A529" s="7" t="s">
        <v>88</v>
      </c>
      <c r="B529" s="27" t="s">
        <v>77</v>
      </c>
      <c r="C529" s="27" t="s">
        <v>132</v>
      </c>
      <c r="D529" s="27" t="s">
        <v>74</v>
      </c>
      <c r="E529" s="27" t="s">
        <v>97</v>
      </c>
      <c r="F529" s="27" t="s">
        <v>132</v>
      </c>
      <c r="G529" s="27" t="s">
        <v>173</v>
      </c>
      <c r="H529" s="27" t="s">
        <v>89</v>
      </c>
      <c r="I529" s="28">
        <v>5829500</v>
      </c>
      <c r="J529" s="28">
        <v>1490000</v>
      </c>
      <c r="K529" s="28">
        <v>8900000</v>
      </c>
      <c r="L529" s="29">
        <v>-16219500</v>
      </c>
      <c r="M529" s="29"/>
      <c r="N529" s="46"/>
      <c r="O529" s="104">
        <f>L529+K529+J529+I529</f>
        <v>0</v>
      </c>
      <c r="P529" s="52"/>
      <c r="Q529" s="50">
        <v>0</v>
      </c>
      <c r="R529" s="47">
        <v>0</v>
      </c>
      <c r="S529" s="155"/>
    </row>
    <row r="530" spans="1:19" ht="25.5" hidden="1" outlineLevel="6">
      <c r="A530" s="7" t="s">
        <v>124</v>
      </c>
      <c r="B530" s="27"/>
      <c r="C530" s="27"/>
      <c r="D530" s="27" t="s">
        <v>74</v>
      </c>
      <c r="E530" s="27" t="s">
        <v>183</v>
      </c>
      <c r="F530" s="27" t="s">
        <v>79</v>
      </c>
      <c r="G530" s="27" t="s">
        <v>125</v>
      </c>
      <c r="H530" s="27"/>
      <c r="I530" s="28"/>
      <c r="J530" s="28"/>
      <c r="K530" s="28"/>
      <c r="L530" s="29">
        <f>L531+L536</f>
        <v>27000</v>
      </c>
      <c r="M530" s="29"/>
      <c r="N530" s="46"/>
      <c r="O530" s="61">
        <f>O531+O536</f>
        <v>42000</v>
      </c>
      <c r="P530" s="52"/>
      <c r="Q530" s="50">
        <f>Q536</f>
        <v>15000</v>
      </c>
      <c r="R530" s="47">
        <f>R536</f>
        <v>15000</v>
      </c>
      <c r="S530" s="155">
        <f t="shared" si="72"/>
        <v>0</v>
      </c>
    </row>
    <row r="531" spans="1:19" ht="63.75" hidden="1" outlineLevel="6">
      <c r="A531" s="7" t="s">
        <v>172</v>
      </c>
      <c r="B531" s="27" t="s">
        <v>77</v>
      </c>
      <c r="C531" s="27" t="s">
        <v>132</v>
      </c>
      <c r="D531" s="27" t="s">
        <v>74</v>
      </c>
      <c r="E531" s="27" t="s">
        <v>183</v>
      </c>
      <c r="F531" s="27" t="s">
        <v>79</v>
      </c>
      <c r="G531" s="27" t="s">
        <v>173</v>
      </c>
      <c r="H531" s="27"/>
      <c r="I531" s="28"/>
      <c r="J531" s="28"/>
      <c r="K531" s="28"/>
      <c r="L531" s="29">
        <f>L534</f>
        <v>27000</v>
      </c>
      <c r="M531" s="29"/>
      <c r="N531" s="46"/>
      <c r="O531" s="61">
        <f>O534</f>
        <v>27000</v>
      </c>
      <c r="P531" s="52"/>
      <c r="Q531" s="50"/>
      <c r="R531" s="47"/>
      <c r="S531" s="155">
        <f t="shared" si="72"/>
        <v>0</v>
      </c>
    </row>
    <row r="532" spans="1:19" ht="25.5" outlineLevel="6">
      <c r="A532" s="7" t="s">
        <v>182</v>
      </c>
      <c r="B532" s="27" t="s">
        <v>77</v>
      </c>
      <c r="C532" s="27" t="s">
        <v>132</v>
      </c>
      <c r="D532" s="27" t="s">
        <v>74</v>
      </c>
      <c r="E532" s="27" t="s">
        <v>183</v>
      </c>
      <c r="F532" s="27"/>
      <c r="G532" s="27"/>
      <c r="H532" s="27"/>
      <c r="I532" s="28"/>
      <c r="J532" s="28"/>
      <c r="K532" s="28"/>
      <c r="L532" s="29">
        <f aca="true" t="shared" si="74" ref="L532:R533">L533</f>
        <v>27000</v>
      </c>
      <c r="M532" s="29"/>
      <c r="N532" s="46"/>
      <c r="O532" s="61">
        <f t="shared" si="74"/>
        <v>27000</v>
      </c>
      <c r="P532" s="61">
        <f t="shared" si="74"/>
        <v>27000</v>
      </c>
      <c r="Q532" s="50">
        <f t="shared" si="74"/>
        <v>0</v>
      </c>
      <c r="R532" s="47">
        <f t="shared" si="74"/>
        <v>0</v>
      </c>
      <c r="S532" s="155">
        <f t="shared" si="72"/>
        <v>100</v>
      </c>
    </row>
    <row r="533" spans="1:19" ht="15" outlineLevel="6">
      <c r="A533" s="7" t="s">
        <v>213</v>
      </c>
      <c r="B533" s="27" t="s">
        <v>77</v>
      </c>
      <c r="C533" s="27" t="s">
        <v>132</v>
      </c>
      <c r="D533" s="27" t="s">
        <v>74</v>
      </c>
      <c r="E533" s="27" t="s">
        <v>183</v>
      </c>
      <c r="F533" s="27" t="s">
        <v>79</v>
      </c>
      <c r="G533" s="27"/>
      <c r="H533" s="27"/>
      <c r="I533" s="28"/>
      <c r="J533" s="28"/>
      <c r="K533" s="28"/>
      <c r="L533" s="29">
        <f t="shared" si="74"/>
        <v>27000</v>
      </c>
      <c r="M533" s="29"/>
      <c r="N533" s="46"/>
      <c r="O533" s="61">
        <f t="shared" si="74"/>
        <v>27000</v>
      </c>
      <c r="P533" s="61">
        <f t="shared" si="74"/>
        <v>27000</v>
      </c>
      <c r="Q533" s="50">
        <f t="shared" si="74"/>
        <v>0</v>
      </c>
      <c r="R533" s="47">
        <f t="shared" si="74"/>
        <v>0</v>
      </c>
      <c r="S533" s="155">
        <f t="shared" si="72"/>
        <v>100</v>
      </c>
    </row>
    <row r="534" spans="1:19" ht="25.5" outlineLevel="6">
      <c r="A534" s="31" t="s">
        <v>43</v>
      </c>
      <c r="B534" s="27" t="s">
        <v>77</v>
      </c>
      <c r="C534" s="27" t="s">
        <v>132</v>
      </c>
      <c r="D534" s="27" t="s">
        <v>74</v>
      </c>
      <c r="E534" s="27" t="s">
        <v>183</v>
      </c>
      <c r="F534" s="27" t="s">
        <v>79</v>
      </c>
      <c r="G534" s="27" t="s">
        <v>173</v>
      </c>
      <c r="H534" s="27" t="s">
        <v>17</v>
      </c>
      <c r="I534" s="28"/>
      <c r="J534" s="28"/>
      <c r="K534" s="28"/>
      <c r="L534" s="29">
        <f>L535</f>
        <v>27000</v>
      </c>
      <c r="M534" s="29"/>
      <c r="N534" s="46"/>
      <c r="O534" s="61">
        <f>O535</f>
        <v>27000</v>
      </c>
      <c r="P534" s="61">
        <f>P535</f>
        <v>27000</v>
      </c>
      <c r="Q534" s="50"/>
      <c r="R534" s="47"/>
      <c r="S534" s="155">
        <f t="shared" si="72"/>
        <v>100</v>
      </c>
    </row>
    <row r="535" spans="1:19" ht="25.5" outlineLevel="6">
      <c r="A535" s="31" t="s">
        <v>44</v>
      </c>
      <c r="B535" s="27" t="s">
        <v>77</v>
      </c>
      <c r="C535" s="27" t="s">
        <v>132</v>
      </c>
      <c r="D535" s="27" t="s">
        <v>74</v>
      </c>
      <c r="E535" s="27" t="s">
        <v>183</v>
      </c>
      <c r="F535" s="27" t="s">
        <v>79</v>
      </c>
      <c r="G535" s="27" t="s">
        <v>173</v>
      </c>
      <c r="H535" s="27" t="s">
        <v>167</v>
      </c>
      <c r="I535" s="28"/>
      <c r="J535" s="28"/>
      <c r="K535" s="28"/>
      <c r="L535" s="29">
        <v>27000</v>
      </c>
      <c r="M535" s="29"/>
      <c r="N535" s="46"/>
      <c r="O535" s="61">
        <f>L535+K535+J535+I535+M535+N535</f>
        <v>27000</v>
      </c>
      <c r="P535" s="52">
        <v>27000</v>
      </c>
      <c r="Q535" s="50"/>
      <c r="R535" s="47"/>
      <c r="S535" s="155">
        <f t="shared" si="72"/>
        <v>100</v>
      </c>
    </row>
    <row r="536" spans="1:19" ht="63.75" outlineLevel="6">
      <c r="A536" s="7" t="s">
        <v>128</v>
      </c>
      <c r="B536" s="27" t="s">
        <v>77</v>
      </c>
      <c r="C536" s="27" t="s">
        <v>145</v>
      </c>
      <c r="D536" s="27"/>
      <c r="E536" s="27"/>
      <c r="F536" s="27"/>
      <c r="G536" s="27"/>
      <c r="H536" s="27"/>
      <c r="I536" s="61">
        <f aca="true" t="shared" si="75" ref="I536:I541">I537</f>
        <v>15000</v>
      </c>
      <c r="J536" s="28"/>
      <c r="K536" s="28"/>
      <c r="L536" s="29">
        <f aca="true" t="shared" si="76" ref="L536:R539">L537</f>
        <v>0</v>
      </c>
      <c r="M536" s="29"/>
      <c r="N536" s="46"/>
      <c r="O536" s="61">
        <f t="shared" si="76"/>
        <v>15000</v>
      </c>
      <c r="P536" s="52"/>
      <c r="Q536" s="50">
        <f t="shared" si="76"/>
        <v>15000</v>
      </c>
      <c r="R536" s="47">
        <f t="shared" si="76"/>
        <v>15000</v>
      </c>
      <c r="S536" s="158">
        <f t="shared" si="72"/>
        <v>0</v>
      </c>
    </row>
    <row r="537" spans="1:19" ht="25.5" outlineLevel="6">
      <c r="A537" s="7" t="s">
        <v>73</v>
      </c>
      <c r="B537" s="27" t="s">
        <v>77</v>
      </c>
      <c r="C537" s="27" t="s">
        <v>145</v>
      </c>
      <c r="D537" s="27" t="s">
        <v>74</v>
      </c>
      <c r="E537" s="27"/>
      <c r="F537" s="27"/>
      <c r="G537" s="27"/>
      <c r="H537" s="27"/>
      <c r="I537" s="61">
        <f t="shared" si="75"/>
        <v>15000</v>
      </c>
      <c r="J537" s="28"/>
      <c r="K537" s="28"/>
      <c r="L537" s="29">
        <f t="shared" si="76"/>
        <v>0</v>
      </c>
      <c r="M537" s="29"/>
      <c r="N537" s="46"/>
      <c r="O537" s="61">
        <f t="shared" si="76"/>
        <v>15000</v>
      </c>
      <c r="P537" s="52"/>
      <c r="Q537" s="50">
        <f t="shared" si="76"/>
        <v>15000</v>
      </c>
      <c r="R537" s="47">
        <f t="shared" si="76"/>
        <v>15000</v>
      </c>
      <c r="S537" s="158">
        <f t="shared" si="72"/>
        <v>0</v>
      </c>
    </row>
    <row r="538" spans="1:19" ht="15" outlineLevel="6">
      <c r="A538" s="7" t="s">
        <v>76</v>
      </c>
      <c r="B538" s="27" t="s">
        <v>77</v>
      </c>
      <c r="C538" s="27" t="s">
        <v>145</v>
      </c>
      <c r="D538" s="27" t="s">
        <v>74</v>
      </c>
      <c r="E538" s="27" t="s">
        <v>77</v>
      </c>
      <c r="F538" s="27"/>
      <c r="G538" s="27"/>
      <c r="H538" s="27"/>
      <c r="I538" s="61">
        <f t="shared" si="75"/>
        <v>15000</v>
      </c>
      <c r="J538" s="28"/>
      <c r="K538" s="28"/>
      <c r="L538" s="29">
        <f>L539</f>
        <v>0</v>
      </c>
      <c r="M538" s="29"/>
      <c r="N538" s="46"/>
      <c r="O538" s="61">
        <f t="shared" si="76"/>
        <v>15000</v>
      </c>
      <c r="P538" s="52"/>
      <c r="Q538" s="50">
        <f t="shared" si="76"/>
        <v>15000</v>
      </c>
      <c r="R538" s="47">
        <f t="shared" si="76"/>
        <v>15000</v>
      </c>
      <c r="S538" s="158">
        <f t="shared" si="72"/>
        <v>0</v>
      </c>
    </row>
    <row r="539" spans="1:19" ht="25.5" outlineLevel="6">
      <c r="A539" s="7" t="s">
        <v>114</v>
      </c>
      <c r="B539" s="27" t="s">
        <v>77</v>
      </c>
      <c r="C539" s="27" t="s">
        <v>145</v>
      </c>
      <c r="D539" s="27" t="s">
        <v>74</v>
      </c>
      <c r="E539" s="27" t="s">
        <v>77</v>
      </c>
      <c r="F539" s="27" t="s">
        <v>115</v>
      </c>
      <c r="G539" s="27"/>
      <c r="H539" s="27"/>
      <c r="I539" s="61">
        <f t="shared" si="75"/>
        <v>15000</v>
      </c>
      <c r="J539" s="28"/>
      <c r="K539" s="28"/>
      <c r="L539" s="29">
        <f>L540</f>
        <v>0</v>
      </c>
      <c r="M539" s="29"/>
      <c r="N539" s="46"/>
      <c r="O539" s="61">
        <f t="shared" si="76"/>
        <v>15000</v>
      </c>
      <c r="P539" s="52"/>
      <c r="Q539" s="50">
        <f t="shared" si="76"/>
        <v>15000</v>
      </c>
      <c r="R539" s="47">
        <f t="shared" si="76"/>
        <v>15000</v>
      </c>
      <c r="S539" s="158">
        <f t="shared" si="72"/>
        <v>0</v>
      </c>
    </row>
    <row r="540" spans="1:19" ht="25.5" outlineLevel="6">
      <c r="A540" s="31" t="s">
        <v>43</v>
      </c>
      <c r="B540" s="27" t="s">
        <v>77</v>
      </c>
      <c r="C540" s="27" t="s">
        <v>145</v>
      </c>
      <c r="D540" s="27" t="s">
        <v>74</v>
      </c>
      <c r="E540" s="27" t="s">
        <v>77</v>
      </c>
      <c r="F540" s="27" t="s">
        <v>115</v>
      </c>
      <c r="G540" s="27" t="s">
        <v>129</v>
      </c>
      <c r="H540" s="27" t="s">
        <v>17</v>
      </c>
      <c r="I540" s="28">
        <f t="shared" si="75"/>
        <v>15000</v>
      </c>
      <c r="J540" s="28"/>
      <c r="K540" s="28"/>
      <c r="L540" s="29">
        <f>L541+L542</f>
        <v>0</v>
      </c>
      <c r="M540" s="29"/>
      <c r="N540" s="46"/>
      <c r="O540" s="61">
        <f>O541+O542</f>
        <v>15000</v>
      </c>
      <c r="P540" s="52"/>
      <c r="Q540" s="50">
        <f>Q541+Q542</f>
        <v>15000</v>
      </c>
      <c r="R540" s="47">
        <f>R541+R542</f>
        <v>15000</v>
      </c>
      <c r="S540" s="158">
        <f t="shared" si="72"/>
        <v>0</v>
      </c>
    </row>
    <row r="541" spans="1:19" ht="25.5" outlineLevel="6">
      <c r="A541" s="31" t="s">
        <v>44</v>
      </c>
      <c r="B541" s="27" t="s">
        <v>77</v>
      </c>
      <c r="C541" s="27" t="s">
        <v>145</v>
      </c>
      <c r="D541" s="27" t="s">
        <v>74</v>
      </c>
      <c r="E541" s="27" t="s">
        <v>77</v>
      </c>
      <c r="F541" s="27" t="s">
        <v>115</v>
      </c>
      <c r="G541" s="27" t="s">
        <v>129</v>
      </c>
      <c r="H541" s="27" t="s">
        <v>167</v>
      </c>
      <c r="I541" s="28">
        <f t="shared" si="75"/>
        <v>15000</v>
      </c>
      <c r="J541" s="28"/>
      <c r="K541" s="28"/>
      <c r="L541" s="29">
        <v>15000</v>
      </c>
      <c r="M541" s="29"/>
      <c r="N541" s="46"/>
      <c r="O541" s="61">
        <v>15000</v>
      </c>
      <c r="P541" s="52"/>
      <c r="Q541" s="50">
        <v>15000</v>
      </c>
      <c r="R541" s="47">
        <v>15000</v>
      </c>
      <c r="S541" s="158">
        <f t="shared" si="72"/>
        <v>0</v>
      </c>
    </row>
    <row r="542" spans="1:19" ht="25.5" outlineLevel="6">
      <c r="A542" s="7" t="s">
        <v>88</v>
      </c>
      <c r="B542" s="27" t="s">
        <v>77</v>
      </c>
      <c r="C542" s="27" t="s">
        <v>145</v>
      </c>
      <c r="D542" s="27" t="s">
        <v>74</v>
      </c>
      <c r="E542" s="27" t="s">
        <v>77</v>
      </c>
      <c r="F542" s="27" t="s">
        <v>115</v>
      </c>
      <c r="G542" s="27" t="s">
        <v>129</v>
      </c>
      <c r="H542" s="27" t="s">
        <v>89</v>
      </c>
      <c r="I542" s="28">
        <v>15000</v>
      </c>
      <c r="J542" s="28"/>
      <c r="K542" s="28"/>
      <c r="L542" s="29">
        <v>-15000</v>
      </c>
      <c r="M542" s="29"/>
      <c r="N542" s="46"/>
      <c r="O542" s="104">
        <f>L542+K542+J542+I542</f>
        <v>0</v>
      </c>
      <c r="P542" s="52"/>
      <c r="Q542" s="50">
        <v>0</v>
      </c>
      <c r="R542" s="47">
        <v>0</v>
      </c>
      <c r="S542" s="155"/>
    </row>
    <row r="543" spans="1:19" ht="76.5" hidden="1" outlineLevel="6">
      <c r="A543" s="7" t="s">
        <v>514</v>
      </c>
      <c r="B543" s="27" t="s">
        <v>77</v>
      </c>
      <c r="C543" s="27" t="s">
        <v>113</v>
      </c>
      <c r="D543" s="27"/>
      <c r="E543" s="27"/>
      <c r="F543" s="27"/>
      <c r="G543" s="27"/>
      <c r="H543" s="27"/>
      <c r="I543" s="28"/>
      <c r="J543" s="28"/>
      <c r="K543" s="28"/>
      <c r="L543" s="29"/>
      <c r="M543" s="29"/>
      <c r="N543" s="46"/>
      <c r="O543" s="104">
        <f>O544</f>
        <v>0</v>
      </c>
      <c r="P543" s="52"/>
      <c r="Q543" s="50"/>
      <c r="R543" s="47"/>
      <c r="S543" s="155"/>
    </row>
    <row r="544" spans="1:19" ht="25.5" hidden="1" outlineLevel="6">
      <c r="A544" s="7" t="s">
        <v>73</v>
      </c>
      <c r="B544" s="27" t="s">
        <v>77</v>
      </c>
      <c r="C544" s="27" t="s">
        <v>113</v>
      </c>
      <c r="D544" s="27" t="s">
        <v>74</v>
      </c>
      <c r="E544" s="27"/>
      <c r="F544" s="27"/>
      <c r="G544" s="27"/>
      <c r="H544" s="27"/>
      <c r="I544" s="28"/>
      <c r="J544" s="28"/>
      <c r="K544" s="28"/>
      <c r="L544" s="29"/>
      <c r="M544" s="29"/>
      <c r="N544" s="46"/>
      <c r="O544" s="104">
        <f>O545</f>
        <v>0</v>
      </c>
      <c r="P544" s="52"/>
      <c r="Q544" s="50"/>
      <c r="R544" s="47"/>
      <c r="S544" s="155"/>
    </row>
    <row r="545" spans="1:19" ht="38.25" hidden="1" outlineLevel="6">
      <c r="A545" s="7" t="s">
        <v>130</v>
      </c>
      <c r="B545" s="27" t="s">
        <v>77</v>
      </c>
      <c r="C545" s="27" t="s">
        <v>113</v>
      </c>
      <c r="D545" s="27" t="s">
        <v>74</v>
      </c>
      <c r="E545" s="27" t="s">
        <v>79</v>
      </c>
      <c r="F545" s="27"/>
      <c r="G545" s="27"/>
      <c r="H545" s="27"/>
      <c r="I545" s="28"/>
      <c r="J545" s="28"/>
      <c r="K545" s="28"/>
      <c r="L545" s="29"/>
      <c r="M545" s="29"/>
      <c r="N545" s="46"/>
      <c r="O545" s="104">
        <f>O546</f>
        <v>0</v>
      </c>
      <c r="P545" s="52"/>
      <c r="Q545" s="50"/>
      <c r="R545" s="47"/>
      <c r="S545" s="155"/>
    </row>
    <row r="546" spans="1:19" ht="38.25" hidden="1" outlineLevel="6">
      <c r="A546" s="7" t="s">
        <v>515</v>
      </c>
      <c r="B546" s="27" t="s">
        <v>77</v>
      </c>
      <c r="C546" s="27" t="s">
        <v>113</v>
      </c>
      <c r="D546" s="27" t="s">
        <v>74</v>
      </c>
      <c r="E546" s="27" t="s">
        <v>79</v>
      </c>
      <c r="F546" s="27" t="s">
        <v>516</v>
      </c>
      <c r="G546" s="27"/>
      <c r="H546" s="27"/>
      <c r="I546" s="28"/>
      <c r="J546" s="28"/>
      <c r="K546" s="28"/>
      <c r="L546" s="29"/>
      <c r="M546" s="29"/>
      <c r="N546" s="46"/>
      <c r="O546" s="104">
        <f>O547</f>
        <v>0</v>
      </c>
      <c r="P546" s="52"/>
      <c r="Q546" s="50"/>
      <c r="R546" s="47"/>
      <c r="S546" s="155"/>
    </row>
    <row r="547" spans="1:19" ht="25.5" hidden="1" outlineLevel="6">
      <c r="A547" s="31" t="s">
        <v>43</v>
      </c>
      <c r="B547" s="27" t="s">
        <v>77</v>
      </c>
      <c r="C547" s="27" t="s">
        <v>113</v>
      </c>
      <c r="D547" s="27" t="s">
        <v>74</v>
      </c>
      <c r="E547" s="27" t="s">
        <v>79</v>
      </c>
      <c r="F547" s="27" t="s">
        <v>516</v>
      </c>
      <c r="G547" s="27" t="s">
        <v>517</v>
      </c>
      <c r="H547" s="27" t="s">
        <v>17</v>
      </c>
      <c r="I547" s="28"/>
      <c r="J547" s="28"/>
      <c r="K547" s="28"/>
      <c r="L547" s="29"/>
      <c r="M547" s="29"/>
      <c r="N547" s="46"/>
      <c r="O547" s="104">
        <f>O548</f>
        <v>0</v>
      </c>
      <c r="P547" s="52"/>
      <c r="Q547" s="50"/>
      <c r="R547" s="47"/>
      <c r="S547" s="155"/>
    </row>
    <row r="548" spans="1:19" ht="25.5" hidden="1" outlineLevel="6">
      <c r="A548" s="31" t="s">
        <v>44</v>
      </c>
      <c r="B548" s="27" t="s">
        <v>77</v>
      </c>
      <c r="C548" s="27" t="s">
        <v>113</v>
      </c>
      <c r="D548" s="27" t="s">
        <v>74</v>
      </c>
      <c r="E548" s="27" t="s">
        <v>79</v>
      </c>
      <c r="F548" s="27" t="s">
        <v>516</v>
      </c>
      <c r="G548" s="27" t="s">
        <v>517</v>
      </c>
      <c r="H548" s="27" t="s">
        <v>167</v>
      </c>
      <c r="I548" s="28"/>
      <c r="J548" s="28"/>
      <c r="K548" s="28"/>
      <c r="L548" s="29"/>
      <c r="M548" s="29"/>
      <c r="N548" s="46">
        <v>569754</v>
      </c>
      <c r="O548" s="104">
        <v>0</v>
      </c>
      <c r="P548" s="52"/>
      <c r="Q548" s="50"/>
      <c r="R548" s="47"/>
      <c r="S548" s="155"/>
    </row>
    <row r="549" spans="1:19" ht="25.5" outlineLevel="6">
      <c r="A549" s="7" t="s">
        <v>510</v>
      </c>
      <c r="B549" s="27" t="s">
        <v>8</v>
      </c>
      <c r="C549" s="27" t="s">
        <v>75</v>
      </c>
      <c r="D549" s="27"/>
      <c r="E549" s="27"/>
      <c r="F549" s="27"/>
      <c r="G549" s="27"/>
      <c r="H549" s="27"/>
      <c r="I549" s="61">
        <f>I550</f>
        <v>15539000</v>
      </c>
      <c r="J549" s="28"/>
      <c r="K549" s="28"/>
      <c r="L549" s="29">
        <f aca="true" t="shared" si="77" ref="L549:R550">L550</f>
        <v>-377355.4</v>
      </c>
      <c r="M549" s="29"/>
      <c r="N549" s="46"/>
      <c r="O549" s="61">
        <f t="shared" si="77"/>
        <v>13713034.7</v>
      </c>
      <c r="P549" s="61">
        <f t="shared" si="77"/>
        <v>1084012.73</v>
      </c>
      <c r="Q549" s="50">
        <f t="shared" si="77"/>
        <v>10460000</v>
      </c>
      <c r="R549" s="47">
        <f t="shared" si="77"/>
        <v>10460000</v>
      </c>
      <c r="S549" s="155">
        <f t="shared" si="72"/>
        <v>7.904980580264994</v>
      </c>
    </row>
    <row r="550" spans="1:19" ht="25.5" outlineLevel="6">
      <c r="A550" s="7" t="s">
        <v>73</v>
      </c>
      <c r="B550" s="27" t="s">
        <v>8</v>
      </c>
      <c r="C550" s="27" t="s">
        <v>75</v>
      </c>
      <c r="D550" s="27" t="s">
        <v>74</v>
      </c>
      <c r="E550" s="27"/>
      <c r="F550" s="27"/>
      <c r="G550" s="27"/>
      <c r="H550" s="27"/>
      <c r="I550" s="61">
        <f>I551</f>
        <v>15539000</v>
      </c>
      <c r="J550" s="28"/>
      <c r="K550" s="28"/>
      <c r="L550" s="29">
        <f t="shared" si="77"/>
        <v>-377355.4</v>
      </c>
      <c r="M550" s="29"/>
      <c r="N550" s="46"/>
      <c r="O550" s="61">
        <f t="shared" si="77"/>
        <v>13713034.7</v>
      </c>
      <c r="P550" s="61">
        <f t="shared" si="77"/>
        <v>1084012.73</v>
      </c>
      <c r="Q550" s="50">
        <f t="shared" si="77"/>
        <v>10460000</v>
      </c>
      <c r="R550" s="47">
        <f t="shared" si="77"/>
        <v>10460000</v>
      </c>
      <c r="S550" s="155">
        <f t="shared" si="72"/>
        <v>7.904980580264994</v>
      </c>
    </row>
    <row r="551" spans="1:19" ht="15" outlineLevel="6">
      <c r="A551" s="7" t="s">
        <v>76</v>
      </c>
      <c r="B551" s="27" t="s">
        <v>8</v>
      </c>
      <c r="C551" s="27" t="s">
        <v>75</v>
      </c>
      <c r="D551" s="27" t="s">
        <v>74</v>
      </c>
      <c r="E551" s="27" t="s">
        <v>77</v>
      </c>
      <c r="F551" s="27"/>
      <c r="G551" s="27"/>
      <c r="H551" s="27"/>
      <c r="I551" s="61">
        <f>I552+I570+I587</f>
        <v>15539000</v>
      </c>
      <c r="J551" s="28"/>
      <c r="K551" s="28"/>
      <c r="L551" s="29">
        <f>L552+L570+L587</f>
        <v>-377355.4</v>
      </c>
      <c r="M551" s="29"/>
      <c r="N551" s="46"/>
      <c r="O551" s="61">
        <f>O552+O570+O587</f>
        <v>13713034.7</v>
      </c>
      <c r="P551" s="61">
        <f>P552+P570+P587</f>
        <v>1084012.73</v>
      </c>
      <c r="Q551" s="50">
        <f>Q552+Q570+Q587</f>
        <v>10460000</v>
      </c>
      <c r="R551" s="47">
        <f>R552+R570+R587</f>
        <v>10460000</v>
      </c>
      <c r="S551" s="155">
        <f t="shared" si="72"/>
        <v>7.904980580264994</v>
      </c>
    </row>
    <row r="552" spans="1:19" ht="63.75" outlineLevel="6">
      <c r="A552" s="7" t="s">
        <v>78</v>
      </c>
      <c r="B552" s="27" t="s">
        <v>8</v>
      </c>
      <c r="C552" s="27" t="s">
        <v>75</v>
      </c>
      <c r="D552" s="27" t="s">
        <v>74</v>
      </c>
      <c r="E552" s="27" t="s">
        <v>77</v>
      </c>
      <c r="F552" s="27" t="s">
        <v>79</v>
      </c>
      <c r="G552" s="27"/>
      <c r="H552" s="27"/>
      <c r="I552" s="61">
        <f>I553</f>
        <v>3832100</v>
      </c>
      <c r="J552" s="28"/>
      <c r="K552" s="28"/>
      <c r="L552" s="29">
        <f>L553</f>
        <v>45756</v>
      </c>
      <c r="M552" s="29"/>
      <c r="N552" s="46"/>
      <c r="O552" s="61">
        <f>O553</f>
        <v>3877856</v>
      </c>
      <c r="P552" s="61">
        <f>P553</f>
        <v>711601.25</v>
      </c>
      <c r="Q552" s="50">
        <f>Q553</f>
        <v>3753100</v>
      </c>
      <c r="R552" s="47">
        <f>R553</f>
        <v>3753100</v>
      </c>
      <c r="S552" s="155">
        <f t="shared" si="72"/>
        <v>18.350378404974297</v>
      </c>
    </row>
    <row r="553" spans="1:19" ht="63.75" outlineLevel="6">
      <c r="A553" s="7" t="s">
        <v>80</v>
      </c>
      <c r="B553" s="27" t="s">
        <v>8</v>
      </c>
      <c r="C553" s="27" t="s">
        <v>75</v>
      </c>
      <c r="D553" s="27" t="s">
        <v>74</v>
      </c>
      <c r="E553" s="27" t="s">
        <v>77</v>
      </c>
      <c r="F553" s="27" t="s">
        <v>79</v>
      </c>
      <c r="G553" s="27" t="s">
        <v>81</v>
      </c>
      <c r="H553" s="27"/>
      <c r="I553" s="61">
        <f>I554+I565</f>
        <v>3832100</v>
      </c>
      <c r="J553" s="28"/>
      <c r="K553" s="28"/>
      <c r="L553" s="29">
        <f>L554+L565</f>
        <v>45756</v>
      </c>
      <c r="M553" s="29"/>
      <c r="N553" s="46"/>
      <c r="O553" s="61">
        <f>O554+O565</f>
        <v>3877856</v>
      </c>
      <c r="P553" s="61">
        <f>P554+P565</f>
        <v>711601.25</v>
      </c>
      <c r="Q553" s="50">
        <f>Q554+Q565</f>
        <v>3753100</v>
      </c>
      <c r="R553" s="47">
        <f>R554+R565</f>
        <v>3753100</v>
      </c>
      <c r="S553" s="155">
        <f t="shared" si="72"/>
        <v>18.350378404974297</v>
      </c>
    </row>
    <row r="554" spans="1:19" ht="15" outlineLevel="6">
      <c r="A554" s="7" t="s">
        <v>82</v>
      </c>
      <c r="B554" s="27" t="s">
        <v>8</v>
      </c>
      <c r="C554" s="27" t="s">
        <v>75</v>
      </c>
      <c r="D554" s="27" t="s">
        <v>74</v>
      </c>
      <c r="E554" s="27" t="s">
        <v>77</v>
      </c>
      <c r="F554" s="27" t="s">
        <v>79</v>
      </c>
      <c r="G554" s="27" t="s">
        <v>83</v>
      </c>
      <c r="H554" s="27"/>
      <c r="I554" s="61">
        <f>I555+I559+I562</f>
        <v>2121700</v>
      </c>
      <c r="J554" s="28"/>
      <c r="K554" s="28"/>
      <c r="L554" s="29">
        <f>L555+L559+L562</f>
        <v>45756</v>
      </c>
      <c r="M554" s="29"/>
      <c r="N554" s="46"/>
      <c r="O554" s="61">
        <f>O555+O559+O562</f>
        <v>2167456</v>
      </c>
      <c r="P554" s="61">
        <f>P555+P559+P562</f>
        <v>450622.25</v>
      </c>
      <c r="Q554" s="50">
        <f>Q555+Q559+Q562</f>
        <v>2042700</v>
      </c>
      <c r="R554" s="47">
        <f>R555+R559+R562</f>
        <v>2042700</v>
      </c>
      <c r="S554" s="155">
        <f t="shared" si="72"/>
        <v>20.790375906131427</v>
      </c>
    </row>
    <row r="555" spans="1:19" ht="51" outlineLevel="6">
      <c r="A555" s="30" t="s">
        <v>42</v>
      </c>
      <c r="B555" s="27" t="s">
        <v>8</v>
      </c>
      <c r="C555" s="27" t="s">
        <v>75</v>
      </c>
      <c r="D555" s="27"/>
      <c r="E555" s="27"/>
      <c r="F555" s="27"/>
      <c r="G555" s="27"/>
      <c r="H555" s="27" t="s">
        <v>16</v>
      </c>
      <c r="I555" s="61">
        <f>I556</f>
        <v>1338300</v>
      </c>
      <c r="J555" s="28"/>
      <c r="K555" s="28"/>
      <c r="L555" s="29">
        <f>L557+L558</f>
        <v>0</v>
      </c>
      <c r="M555" s="29"/>
      <c r="N555" s="46"/>
      <c r="O555" s="61">
        <f>O556</f>
        <v>1338300</v>
      </c>
      <c r="P555" s="61">
        <f>P556</f>
        <v>297000.1</v>
      </c>
      <c r="Q555" s="52">
        <f>Q556</f>
        <v>1338300</v>
      </c>
      <c r="R555" s="46">
        <f>R556</f>
        <v>1338300</v>
      </c>
      <c r="S555" s="155">
        <f t="shared" si="72"/>
        <v>22.192341029664497</v>
      </c>
    </row>
    <row r="556" spans="1:19" ht="25.5" outlineLevel="6">
      <c r="A556" s="30" t="s">
        <v>479</v>
      </c>
      <c r="B556" s="27" t="s">
        <v>8</v>
      </c>
      <c r="C556" s="27" t="s">
        <v>75</v>
      </c>
      <c r="D556" s="27" t="s">
        <v>74</v>
      </c>
      <c r="E556" s="27" t="s">
        <v>77</v>
      </c>
      <c r="F556" s="27" t="s">
        <v>79</v>
      </c>
      <c r="G556" s="27" t="s">
        <v>83</v>
      </c>
      <c r="H556" s="27" t="s">
        <v>478</v>
      </c>
      <c r="I556" s="61">
        <f>I557+I558</f>
        <v>1338300</v>
      </c>
      <c r="J556" s="28"/>
      <c r="K556" s="28"/>
      <c r="L556" s="29"/>
      <c r="M556" s="29"/>
      <c r="N556" s="46"/>
      <c r="O556" s="61">
        <f>O557+O558</f>
        <v>1338300</v>
      </c>
      <c r="P556" s="61">
        <f>P557+P558</f>
        <v>297000.1</v>
      </c>
      <c r="Q556" s="52">
        <f>Q557+Q558</f>
        <v>1338300</v>
      </c>
      <c r="R556" s="46">
        <f>R557+R558</f>
        <v>1338300</v>
      </c>
      <c r="S556" s="155">
        <f t="shared" si="72"/>
        <v>22.192341029664497</v>
      </c>
    </row>
    <row r="557" spans="1:19" ht="25.5" outlineLevel="6">
      <c r="A557" s="7" t="s">
        <v>84</v>
      </c>
      <c r="B557" s="27" t="s">
        <v>8</v>
      </c>
      <c r="C557" s="27" t="s">
        <v>75</v>
      </c>
      <c r="D557" s="27" t="s">
        <v>74</v>
      </c>
      <c r="E557" s="27" t="s">
        <v>77</v>
      </c>
      <c r="F557" s="27" t="s">
        <v>79</v>
      </c>
      <c r="G557" s="27" t="s">
        <v>83</v>
      </c>
      <c r="H557" s="27" t="s">
        <v>85</v>
      </c>
      <c r="I557" s="28">
        <v>1280900</v>
      </c>
      <c r="J557" s="28"/>
      <c r="K557" s="28"/>
      <c r="L557" s="29"/>
      <c r="M557" s="29"/>
      <c r="N557" s="46"/>
      <c r="O557" s="61">
        <f>L557+K557+J557+I557+M557+N557</f>
        <v>1280900</v>
      </c>
      <c r="P557" s="52">
        <v>297000.1</v>
      </c>
      <c r="Q557" s="50">
        <v>1280900</v>
      </c>
      <c r="R557" s="47">
        <v>1280900</v>
      </c>
      <c r="S557" s="155">
        <f t="shared" si="72"/>
        <v>23.186829572956512</v>
      </c>
    </row>
    <row r="558" spans="1:19" ht="25.5" outlineLevel="6">
      <c r="A558" s="7" t="s">
        <v>86</v>
      </c>
      <c r="B558" s="27" t="s">
        <v>8</v>
      </c>
      <c r="C558" s="27" t="s">
        <v>75</v>
      </c>
      <c r="D558" s="27" t="s">
        <v>74</v>
      </c>
      <c r="E558" s="27" t="s">
        <v>77</v>
      </c>
      <c r="F558" s="27" t="s">
        <v>79</v>
      </c>
      <c r="G558" s="27" t="s">
        <v>83</v>
      </c>
      <c r="H558" s="27" t="s">
        <v>87</v>
      </c>
      <c r="I558" s="28">
        <v>57400</v>
      </c>
      <c r="J558" s="28"/>
      <c r="K558" s="28"/>
      <c r="L558" s="29"/>
      <c r="M558" s="29"/>
      <c r="N558" s="46"/>
      <c r="O558" s="61">
        <f>L558+K558+J558+I558+M558+N558</f>
        <v>57400</v>
      </c>
      <c r="P558" s="52"/>
      <c r="Q558" s="50">
        <v>57400</v>
      </c>
      <c r="R558" s="47">
        <v>57400</v>
      </c>
      <c r="S558" s="158">
        <f t="shared" si="72"/>
        <v>0</v>
      </c>
    </row>
    <row r="559" spans="1:19" ht="25.5" outlineLevel="6">
      <c r="A559" s="31" t="s">
        <v>43</v>
      </c>
      <c r="B559" s="27" t="s">
        <v>8</v>
      </c>
      <c r="C559" s="27" t="s">
        <v>75</v>
      </c>
      <c r="D559" s="27" t="s">
        <v>74</v>
      </c>
      <c r="E559" s="27" t="s">
        <v>77</v>
      </c>
      <c r="F559" s="27" t="s">
        <v>79</v>
      </c>
      <c r="G559" s="27" t="s">
        <v>83</v>
      </c>
      <c r="H559" s="27" t="s">
        <v>17</v>
      </c>
      <c r="I559" s="28">
        <f>I560</f>
        <v>776900</v>
      </c>
      <c r="J559" s="28"/>
      <c r="K559" s="28"/>
      <c r="L559" s="29">
        <f>L560+L561</f>
        <v>45756</v>
      </c>
      <c r="M559" s="29"/>
      <c r="N559" s="46"/>
      <c r="O559" s="61">
        <f>O560+O561</f>
        <v>822656</v>
      </c>
      <c r="P559" s="61">
        <f>P560+P561</f>
        <v>151122.15</v>
      </c>
      <c r="Q559" s="50">
        <f>Q560+Q561</f>
        <v>697900</v>
      </c>
      <c r="R559" s="47">
        <f>R560+R561</f>
        <v>697900</v>
      </c>
      <c r="S559" s="155">
        <f t="shared" si="72"/>
        <v>18.370029514159018</v>
      </c>
    </row>
    <row r="560" spans="1:19" ht="25.5" outlineLevel="6">
      <c r="A560" s="31" t="s">
        <v>44</v>
      </c>
      <c r="B560" s="27" t="s">
        <v>8</v>
      </c>
      <c r="C560" s="27" t="s">
        <v>75</v>
      </c>
      <c r="D560" s="27" t="s">
        <v>74</v>
      </c>
      <c r="E560" s="27" t="s">
        <v>77</v>
      </c>
      <c r="F560" s="27" t="s">
        <v>79</v>
      </c>
      <c r="G560" s="27" t="s">
        <v>83</v>
      </c>
      <c r="H560" s="27" t="s">
        <v>167</v>
      </c>
      <c r="I560" s="28">
        <f>I561</f>
        <v>776900</v>
      </c>
      <c r="J560" s="28"/>
      <c r="K560" s="28"/>
      <c r="L560" s="29">
        <v>822656</v>
      </c>
      <c r="M560" s="29"/>
      <c r="N560" s="46"/>
      <c r="O560" s="61">
        <v>822656</v>
      </c>
      <c r="P560" s="52">
        <v>151122.15</v>
      </c>
      <c r="Q560" s="50">
        <v>697900</v>
      </c>
      <c r="R560" s="47">
        <v>697900</v>
      </c>
      <c r="S560" s="155">
        <f t="shared" si="72"/>
        <v>18.370029514159018</v>
      </c>
    </row>
    <row r="561" spans="1:19" ht="25.5" outlineLevel="6">
      <c r="A561" s="7" t="s">
        <v>88</v>
      </c>
      <c r="B561" s="27" t="s">
        <v>8</v>
      </c>
      <c r="C561" s="27" t="s">
        <v>75</v>
      </c>
      <c r="D561" s="27" t="s">
        <v>74</v>
      </c>
      <c r="E561" s="27" t="s">
        <v>77</v>
      </c>
      <c r="F561" s="27" t="s">
        <v>79</v>
      </c>
      <c r="G561" s="27" t="s">
        <v>83</v>
      </c>
      <c r="H561" s="27" t="s">
        <v>89</v>
      </c>
      <c r="I561" s="28">
        <v>776900</v>
      </c>
      <c r="J561" s="28"/>
      <c r="K561" s="28"/>
      <c r="L561" s="29">
        <v>-776900</v>
      </c>
      <c r="M561" s="29"/>
      <c r="N561" s="46"/>
      <c r="O561" s="104">
        <f>L561+K561+J561+I561</f>
        <v>0</v>
      </c>
      <c r="P561" s="52"/>
      <c r="Q561" s="50">
        <v>0</v>
      </c>
      <c r="R561" s="47">
        <v>0</v>
      </c>
      <c r="S561" s="155"/>
    </row>
    <row r="562" spans="1:19" ht="15" outlineLevel="6">
      <c r="A562" s="31" t="s">
        <v>45</v>
      </c>
      <c r="B562" s="27" t="s">
        <v>8</v>
      </c>
      <c r="C562" s="27" t="s">
        <v>75</v>
      </c>
      <c r="D562" s="27" t="s">
        <v>74</v>
      </c>
      <c r="E562" s="27" t="s">
        <v>77</v>
      </c>
      <c r="F562" s="27" t="s">
        <v>79</v>
      </c>
      <c r="G562" s="27" t="s">
        <v>83</v>
      </c>
      <c r="H562" s="27" t="s">
        <v>18</v>
      </c>
      <c r="I562" s="28">
        <f>I563+I564</f>
        <v>6500</v>
      </c>
      <c r="J562" s="28"/>
      <c r="K562" s="28"/>
      <c r="L562" s="29"/>
      <c r="M562" s="29"/>
      <c r="N562" s="46"/>
      <c r="O562" s="61">
        <f>O563+O564</f>
        <v>6500</v>
      </c>
      <c r="P562" s="61">
        <f>P563+P564</f>
        <v>2500</v>
      </c>
      <c r="Q562" s="50">
        <f>Q563+Q564</f>
        <v>6500</v>
      </c>
      <c r="R562" s="47">
        <f>R563+R564</f>
        <v>6500</v>
      </c>
      <c r="S562" s="155">
        <f t="shared" si="72"/>
        <v>38.46153846153847</v>
      </c>
    </row>
    <row r="563" spans="1:19" ht="25.5" outlineLevel="6">
      <c r="A563" s="7" t="s">
        <v>90</v>
      </c>
      <c r="B563" s="27" t="s">
        <v>8</v>
      </c>
      <c r="C563" s="27" t="s">
        <v>75</v>
      </c>
      <c r="D563" s="27" t="s">
        <v>74</v>
      </c>
      <c r="E563" s="27" t="s">
        <v>77</v>
      </c>
      <c r="F563" s="27" t="s">
        <v>79</v>
      </c>
      <c r="G563" s="27" t="s">
        <v>83</v>
      </c>
      <c r="H563" s="27" t="s">
        <v>91</v>
      </c>
      <c r="I563" s="28">
        <v>1500</v>
      </c>
      <c r="J563" s="28"/>
      <c r="K563" s="28"/>
      <c r="L563" s="29"/>
      <c r="M563" s="29"/>
      <c r="N563" s="46"/>
      <c r="O563" s="61">
        <f>L563+K563+J563+I563+M563+N563</f>
        <v>1500</v>
      </c>
      <c r="P563" s="52"/>
      <c r="Q563" s="50">
        <v>1500</v>
      </c>
      <c r="R563" s="47">
        <v>1500</v>
      </c>
      <c r="S563" s="158">
        <f t="shared" si="72"/>
        <v>0</v>
      </c>
    </row>
    <row r="564" spans="1:19" ht="25.5" outlineLevel="6">
      <c r="A564" s="7" t="s">
        <v>92</v>
      </c>
      <c r="B564" s="27" t="s">
        <v>8</v>
      </c>
      <c r="C564" s="27" t="s">
        <v>75</v>
      </c>
      <c r="D564" s="27" t="s">
        <v>74</v>
      </c>
      <c r="E564" s="27" t="s">
        <v>77</v>
      </c>
      <c r="F564" s="27" t="s">
        <v>79</v>
      </c>
      <c r="G564" s="27" t="s">
        <v>83</v>
      </c>
      <c r="H564" s="27" t="s">
        <v>93</v>
      </c>
      <c r="I564" s="28">
        <v>5000</v>
      </c>
      <c r="J564" s="28"/>
      <c r="K564" s="28"/>
      <c r="L564" s="29"/>
      <c r="M564" s="29"/>
      <c r="N564" s="46"/>
      <c r="O564" s="61">
        <f>L564+K564+J564+I564+M564+N564</f>
        <v>5000</v>
      </c>
      <c r="P564" s="52">
        <v>2500</v>
      </c>
      <c r="Q564" s="50">
        <v>5000</v>
      </c>
      <c r="R564" s="47">
        <v>5000</v>
      </c>
      <c r="S564" s="155">
        <f t="shared" si="72"/>
        <v>50</v>
      </c>
    </row>
    <row r="565" spans="1:19" ht="25.5" outlineLevel="6">
      <c r="A565" s="7" t="s">
        <v>94</v>
      </c>
      <c r="B565" s="27" t="s">
        <v>8</v>
      </c>
      <c r="C565" s="27" t="s">
        <v>75</v>
      </c>
      <c r="D565" s="27" t="s">
        <v>74</v>
      </c>
      <c r="E565" s="27" t="s">
        <v>77</v>
      </c>
      <c r="F565" s="27" t="s">
        <v>79</v>
      </c>
      <c r="G565" s="27" t="s">
        <v>95</v>
      </c>
      <c r="H565" s="27"/>
      <c r="I565" s="61">
        <f>I566</f>
        <v>1710400</v>
      </c>
      <c r="J565" s="28"/>
      <c r="K565" s="28"/>
      <c r="L565" s="29"/>
      <c r="M565" s="29"/>
      <c r="N565" s="46"/>
      <c r="O565" s="61">
        <f aca="true" t="shared" si="78" ref="O565:R566">O566</f>
        <v>1710400</v>
      </c>
      <c r="P565" s="61">
        <f t="shared" si="78"/>
        <v>260979</v>
      </c>
      <c r="Q565" s="50">
        <f t="shared" si="78"/>
        <v>1710400</v>
      </c>
      <c r="R565" s="47">
        <f t="shared" si="78"/>
        <v>1710400</v>
      </c>
      <c r="S565" s="155">
        <f t="shared" si="72"/>
        <v>15.258360617399438</v>
      </c>
    </row>
    <row r="566" spans="1:19" ht="51" outlineLevel="6">
      <c r="A566" s="30" t="s">
        <v>42</v>
      </c>
      <c r="B566" s="27" t="s">
        <v>8</v>
      </c>
      <c r="C566" s="27" t="s">
        <v>75</v>
      </c>
      <c r="D566" s="27" t="s">
        <v>74</v>
      </c>
      <c r="E566" s="27" t="s">
        <v>77</v>
      </c>
      <c r="F566" s="27" t="s">
        <v>79</v>
      </c>
      <c r="G566" s="27" t="s">
        <v>95</v>
      </c>
      <c r="H566" s="27" t="s">
        <v>16</v>
      </c>
      <c r="I566" s="61">
        <f>I567</f>
        <v>1710400</v>
      </c>
      <c r="J566" s="28"/>
      <c r="K566" s="28"/>
      <c r="L566" s="29"/>
      <c r="M566" s="29"/>
      <c r="N566" s="46"/>
      <c r="O566" s="61">
        <f t="shared" si="78"/>
        <v>1710400</v>
      </c>
      <c r="P566" s="61">
        <f t="shared" si="78"/>
        <v>260979</v>
      </c>
      <c r="Q566" s="52">
        <f t="shared" si="78"/>
        <v>1710400</v>
      </c>
      <c r="R566" s="46">
        <f t="shared" si="78"/>
        <v>1710400</v>
      </c>
      <c r="S566" s="155">
        <f t="shared" si="72"/>
        <v>15.258360617399438</v>
      </c>
    </row>
    <row r="567" spans="1:19" ht="25.5" outlineLevel="6">
      <c r="A567" s="30" t="s">
        <v>479</v>
      </c>
      <c r="B567" s="27" t="s">
        <v>8</v>
      </c>
      <c r="C567" s="27" t="s">
        <v>75</v>
      </c>
      <c r="D567" s="27" t="s">
        <v>74</v>
      </c>
      <c r="E567" s="27" t="s">
        <v>77</v>
      </c>
      <c r="F567" s="27" t="s">
        <v>79</v>
      </c>
      <c r="G567" s="27" t="s">
        <v>95</v>
      </c>
      <c r="H567" s="27" t="s">
        <v>478</v>
      </c>
      <c r="I567" s="61">
        <f>I568+I569</f>
        <v>1710400</v>
      </c>
      <c r="J567" s="28"/>
      <c r="K567" s="28"/>
      <c r="L567" s="29"/>
      <c r="M567" s="29"/>
      <c r="N567" s="46"/>
      <c r="O567" s="61">
        <f>O568+O569</f>
        <v>1710400</v>
      </c>
      <c r="P567" s="61">
        <f>P568+P569</f>
        <v>260979</v>
      </c>
      <c r="Q567" s="52">
        <f>Q568+Q569</f>
        <v>1710400</v>
      </c>
      <c r="R567" s="46">
        <f>R568+R569</f>
        <v>1710400</v>
      </c>
      <c r="S567" s="155">
        <f t="shared" si="72"/>
        <v>15.258360617399438</v>
      </c>
    </row>
    <row r="568" spans="1:19" ht="25.5" outlineLevel="6">
      <c r="A568" s="7" t="s">
        <v>84</v>
      </c>
      <c r="B568" s="27" t="s">
        <v>8</v>
      </c>
      <c r="C568" s="27" t="s">
        <v>75</v>
      </c>
      <c r="D568" s="27" t="s">
        <v>74</v>
      </c>
      <c r="E568" s="27" t="s">
        <v>77</v>
      </c>
      <c r="F568" s="27" t="s">
        <v>79</v>
      </c>
      <c r="G568" s="27" t="s">
        <v>95</v>
      </c>
      <c r="H568" s="27" t="s">
        <v>85</v>
      </c>
      <c r="I568" s="28">
        <v>1687400</v>
      </c>
      <c r="J568" s="28"/>
      <c r="K568" s="28"/>
      <c r="L568" s="29"/>
      <c r="M568" s="29"/>
      <c r="N568" s="46"/>
      <c r="O568" s="61">
        <f>L568+K568+J568+I568+M568+N568</f>
        <v>1687400</v>
      </c>
      <c r="P568" s="52">
        <v>260979</v>
      </c>
      <c r="Q568" s="50">
        <v>1687400</v>
      </c>
      <c r="R568" s="47">
        <v>1687400</v>
      </c>
      <c r="S568" s="155">
        <f t="shared" si="72"/>
        <v>15.466338745999764</v>
      </c>
    </row>
    <row r="569" spans="1:19" ht="25.5" outlineLevel="6">
      <c r="A569" s="7" t="s">
        <v>86</v>
      </c>
      <c r="B569" s="27" t="s">
        <v>8</v>
      </c>
      <c r="C569" s="27" t="s">
        <v>75</v>
      </c>
      <c r="D569" s="27" t="s">
        <v>74</v>
      </c>
      <c r="E569" s="27" t="s">
        <v>77</v>
      </c>
      <c r="F569" s="27" t="s">
        <v>79</v>
      </c>
      <c r="G569" s="27" t="s">
        <v>95</v>
      </c>
      <c r="H569" s="27" t="s">
        <v>87</v>
      </c>
      <c r="I569" s="28">
        <v>23000</v>
      </c>
      <c r="J569" s="28"/>
      <c r="K569" s="28"/>
      <c r="L569" s="29"/>
      <c r="M569" s="29"/>
      <c r="N569" s="46"/>
      <c r="O569" s="61">
        <f>L569+K569+J569+I569+M569+N569</f>
        <v>23000</v>
      </c>
      <c r="P569" s="52"/>
      <c r="Q569" s="50">
        <v>23000</v>
      </c>
      <c r="R569" s="47">
        <v>23000</v>
      </c>
      <c r="S569" s="158">
        <f t="shared" si="72"/>
        <v>0</v>
      </c>
    </row>
    <row r="570" spans="1:19" ht="51" outlineLevel="6">
      <c r="A570" s="7" t="s">
        <v>108</v>
      </c>
      <c r="B570" s="27" t="s">
        <v>8</v>
      </c>
      <c r="C570" s="27" t="s">
        <v>75</v>
      </c>
      <c r="D570" s="27" t="s">
        <v>74</v>
      </c>
      <c r="E570" s="27" t="s">
        <v>77</v>
      </c>
      <c r="F570" s="27" t="s">
        <v>109</v>
      </c>
      <c r="G570" s="27"/>
      <c r="H570" s="27"/>
      <c r="I570" s="61">
        <f>I571</f>
        <v>1706900</v>
      </c>
      <c r="J570" s="28"/>
      <c r="K570" s="28"/>
      <c r="L570" s="29">
        <f>L571</f>
        <v>30504</v>
      </c>
      <c r="M570" s="29"/>
      <c r="N570" s="46"/>
      <c r="O570" s="61">
        <f>O571</f>
        <v>1737404</v>
      </c>
      <c r="P570" s="61">
        <f>P571</f>
        <v>372411.48</v>
      </c>
      <c r="Q570" s="50">
        <f>Q571</f>
        <v>1706900</v>
      </c>
      <c r="R570" s="47">
        <f>R571</f>
        <v>1706900</v>
      </c>
      <c r="S570" s="155">
        <f t="shared" si="72"/>
        <v>21.434938563511995</v>
      </c>
    </row>
    <row r="571" spans="1:19" ht="63.75" outlineLevel="6">
      <c r="A571" s="7" t="s">
        <v>80</v>
      </c>
      <c r="B571" s="27" t="s">
        <v>8</v>
      </c>
      <c r="C571" s="27" t="s">
        <v>75</v>
      </c>
      <c r="D571" s="27" t="s">
        <v>74</v>
      </c>
      <c r="E571" s="27" t="s">
        <v>77</v>
      </c>
      <c r="F571" s="27" t="s">
        <v>109</v>
      </c>
      <c r="G571" s="27" t="s">
        <v>81</v>
      </c>
      <c r="H571" s="27"/>
      <c r="I571" s="61">
        <f>I572+I583</f>
        <v>1706900</v>
      </c>
      <c r="J571" s="28"/>
      <c r="K571" s="28"/>
      <c r="L571" s="29">
        <f>L572+L583</f>
        <v>30504</v>
      </c>
      <c r="M571" s="29"/>
      <c r="N571" s="46"/>
      <c r="O571" s="61">
        <f>O572+O583</f>
        <v>1737404</v>
      </c>
      <c r="P571" s="61">
        <f>P572+P583</f>
        <v>372411.48</v>
      </c>
      <c r="Q571" s="50">
        <f>Q572+Q583</f>
        <v>1706900</v>
      </c>
      <c r="R571" s="47">
        <f>R572+R583</f>
        <v>1706900</v>
      </c>
      <c r="S571" s="155">
        <f t="shared" si="72"/>
        <v>21.434938563511995</v>
      </c>
    </row>
    <row r="572" spans="1:19" ht="15" outlineLevel="6">
      <c r="A572" s="7" t="s">
        <v>82</v>
      </c>
      <c r="B572" s="27" t="s">
        <v>8</v>
      </c>
      <c r="C572" s="27" t="s">
        <v>75</v>
      </c>
      <c r="D572" s="27" t="s">
        <v>74</v>
      </c>
      <c r="E572" s="27" t="s">
        <v>77</v>
      </c>
      <c r="F572" s="27" t="s">
        <v>109</v>
      </c>
      <c r="G572" s="27" t="s">
        <v>83</v>
      </c>
      <c r="H572" s="27"/>
      <c r="I572" s="61">
        <f>I573+I577+I580</f>
        <v>517900</v>
      </c>
      <c r="J572" s="28"/>
      <c r="K572" s="28"/>
      <c r="L572" s="29">
        <f>L573+L577+L580</f>
        <v>30504</v>
      </c>
      <c r="M572" s="29"/>
      <c r="N572" s="46"/>
      <c r="O572" s="61">
        <f>O573+O577+O580</f>
        <v>548404</v>
      </c>
      <c r="P572" s="61">
        <f>P573+P577+P580</f>
        <v>117206.48000000001</v>
      </c>
      <c r="Q572" s="50">
        <f>Q573+Q577+Q580</f>
        <v>517900</v>
      </c>
      <c r="R572" s="47">
        <f>R573+R577+R580</f>
        <v>517900</v>
      </c>
      <c r="S572" s="155">
        <f t="shared" si="72"/>
        <v>21.372287583606248</v>
      </c>
    </row>
    <row r="573" spans="1:19" ht="51" outlineLevel="6">
      <c r="A573" s="30" t="s">
        <v>42</v>
      </c>
      <c r="B573" s="27" t="s">
        <v>8</v>
      </c>
      <c r="C573" s="27" t="s">
        <v>75</v>
      </c>
      <c r="D573" s="27" t="s">
        <v>74</v>
      </c>
      <c r="E573" s="27" t="s">
        <v>77</v>
      </c>
      <c r="F573" s="27" t="s">
        <v>109</v>
      </c>
      <c r="G573" s="27" t="s">
        <v>83</v>
      </c>
      <c r="H573" s="27" t="s">
        <v>16</v>
      </c>
      <c r="I573" s="61">
        <f>I574</f>
        <v>347900</v>
      </c>
      <c r="J573" s="28"/>
      <c r="K573" s="28"/>
      <c r="L573" s="29"/>
      <c r="M573" s="29"/>
      <c r="N573" s="46"/>
      <c r="O573" s="61">
        <f>O574</f>
        <v>347900</v>
      </c>
      <c r="P573" s="61">
        <f>P574</f>
        <v>70296</v>
      </c>
      <c r="Q573" s="52">
        <f>Q574</f>
        <v>347900</v>
      </c>
      <c r="R573" s="46">
        <f>R574</f>
        <v>347900</v>
      </c>
      <c r="S573" s="155">
        <f t="shared" si="72"/>
        <v>20.205806266168437</v>
      </c>
    </row>
    <row r="574" spans="1:19" ht="25.5" outlineLevel="6">
      <c r="A574" s="30" t="s">
        <v>479</v>
      </c>
      <c r="B574" s="27" t="s">
        <v>8</v>
      </c>
      <c r="C574" s="27" t="s">
        <v>75</v>
      </c>
      <c r="D574" s="27" t="s">
        <v>74</v>
      </c>
      <c r="E574" s="27" t="s">
        <v>77</v>
      </c>
      <c r="F574" s="27" t="s">
        <v>109</v>
      </c>
      <c r="G574" s="27" t="s">
        <v>83</v>
      </c>
      <c r="H574" s="27" t="s">
        <v>478</v>
      </c>
      <c r="I574" s="61">
        <f>I575+I576</f>
        <v>347900</v>
      </c>
      <c r="J574" s="28"/>
      <c r="K574" s="28"/>
      <c r="L574" s="29"/>
      <c r="M574" s="29"/>
      <c r="N574" s="46"/>
      <c r="O574" s="61">
        <f>O575+O576</f>
        <v>347900</v>
      </c>
      <c r="P574" s="61">
        <f>P575+P576</f>
        <v>70296</v>
      </c>
      <c r="Q574" s="52">
        <f>Q575+Q576</f>
        <v>347900</v>
      </c>
      <c r="R574" s="46">
        <f>R575+R576</f>
        <v>347900</v>
      </c>
      <c r="S574" s="155">
        <f t="shared" si="72"/>
        <v>20.205806266168437</v>
      </c>
    </row>
    <row r="575" spans="1:19" ht="25.5" outlineLevel="6">
      <c r="A575" s="7" t="s">
        <v>84</v>
      </c>
      <c r="B575" s="27" t="s">
        <v>8</v>
      </c>
      <c r="C575" s="27" t="s">
        <v>75</v>
      </c>
      <c r="D575" s="27" t="s">
        <v>74</v>
      </c>
      <c r="E575" s="27" t="s">
        <v>77</v>
      </c>
      <c r="F575" s="27" t="s">
        <v>109</v>
      </c>
      <c r="G575" s="27" t="s">
        <v>83</v>
      </c>
      <c r="H575" s="27" t="s">
        <v>85</v>
      </c>
      <c r="I575" s="28">
        <v>311000</v>
      </c>
      <c r="J575" s="28"/>
      <c r="K575" s="28"/>
      <c r="L575" s="29"/>
      <c r="M575" s="29"/>
      <c r="N575" s="46"/>
      <c r="O575" s="61">
        <f>L575+K575+J575+I575+M575+N575</f>
        <v>311000</v>
      </c>
      <c r="P575" s="52">
        <v>70296</v>
      </c>
      <c r="Q575" s="50">
        <v>311000</v>
      </c>
      <c r="R575" s="47">
        <v>311000</v>
      </c>
      <c r="S575" s="155">
        <f t="shared" si="72"/>
        <v>22.6032154340836</v>
      </c>
    </row>
    <row r="576" spans="1:19" ht="25.5" outlineLevel="6">
      <c r="A576" s="7" t="s">
        <v>86</v>
      </c>
      <c r="B576" s="27" t="s">
        <v>8</v>
      </c>
      <c r="C576" s="27" t="s">
        <v>75</v>
      </c>
      <c r="D576" s="27" t="s">
        <v>74</v>
      </c>
      <c r="E576" s="27" t="s">
        <v>77</v>
      </c>
      <c r="F576" s="27" t="s">
        <v>109</v>
      </c>
      <c r="G576" s="27" t="s">
        <v>83</v>
      </c>
      <c r="H576" s="27" t="s">
        <v>87</v>
      </c>
      <c r="I576" s="28">
        <v>36900</v>
      </c>
      <c r="J576" s="28"/>
      <c r="K576" s="28"/>
      <c r="L576" s="29"/>
      <c r="M576" s="29"/>
      <c r="N576" s="46"/>
      <c r="O576" s="61">
        <f>L576+K576+J576+I576+M576+N576</f>
        <v>36900</v>
      </c>
      <c r="P576" s="52"/>
      <c r="Q576" s="50">
        <v>36900</v>
      </c>
      <c r="R576" s="47">
        <v>36900</v>
      </c>
      <c r="S576" s="158">
        <f t="shared" si="72"/>
        <v>0</v>
      </c>
    </row>
    <row r="577" spans="1:19" ht="25.5" outlineLevel="6">
      <c r="A577" s="31" t="s">
        <v>43</v>
      </c>
      <c r="B577" s="27" t="s">
        <v>8</v>
      </c>
      <c r="C577" s="27" t="s">
        <v>75</v>
      </c>
      <c r="D577" s="27" t="s">
        <v>74</v>
      </c>
      <c r="E577" s="27" t="s">
        <v>77</v>
      </c>
      <c r="F577" s="27" t="s">
        <v>109</v>
      </c>
      <c r="G577" s="27" t="s">
        <v>83</v>
      </c>
      <c r="H577" s="27" t="s">
        <v>17</v>
      </c>
      <c r="I577" s="28">
        <f>I578</f>
        <v>166500</v>
      </c>
      <c r="J577" s="28"/>
      <c r="K577" s="28"/>
      <c r="L577" s="29">
        <f>L578+L579</f>
        <v>30504</v>
      </c>
      <c r="M577" s="29"/>
      <c r="N577" s="46"/>
      <c r="O577" s="61">
        <f>O578+O579</f>
        <v>197004</v>
      </c>
      <c r="P577" s="61">
        <f>P578+P579</f>
        <v>46910.48</v>
      </c>
      <c r="Q577" s="50">
        <f>Q578</f>
        <v>166500</v>
      </c>
      <c r="R577" s="47">
        <f>R578</f>
        <v>166500</v>
      </c>
      <c r="S577" s="155">
        <f t="shared" si="72"/>
        <v>23.811942904712595</v>
      </c>
    </row>
    <row r="578" spans="1:19" ht="25.5" outlineLevel="6">
      <c r="A578" s="31" t="s">
        <v>44</v>
      </c>
      <c r="B578" s="27" t="s">
        <v>8</v>
      </c>
      <c r="C578" s="27" t="s">
        <v>75</v>
      </c>
      <c r="D578" s="27" t="s">
        <v>74</v>
      </c>
      <c r="E578" s="27" t="s">
        <v>77</v>
      </c>
      <c r="F578" s="27" t="s">
        <v>109</v>
      </c>
      <c r="G578" s="27" t="s">
        <v>83</v>
      </c>
      <c r="H578" s="27" t="s">
        <v>167</v>
      </c>
      <c r="I578" s="28">
        <f>I579</f>
        <v>166500</v>
      </c>
      <c r="J578" s="28"/>
      <c r="K578" s="28"/>
      <c r="L578" s="29">
        <v>197004</v>
      </c>
      <c r="M578" s="29"/>
      <c r="N578" s="46"/>
      <c r="O578" s="61">
        <v>197004</v>
      </c>
      <c r="P578" s="52">
        <v>46910.48</v>
      </c>
      <c r="Q578" s="50">
        <v>166500</v>
      </c>
      <c r="R578" s="47">
        <v>166500</v>
      </c>
      <c r="S578" s="155">
        <f t="shared" si="72"/>
        <v>23.811942904712595</v>
      </c>
    </row>
    <row r="579" spans="1:19" ht="25.5" outlineLevel="6">
      <c r="A579" s="7" t="s">
        <v>88</v>
      </c>
      <c r="B579" s="27" t="s">
        <v>8</v>
      </c>
      <c r="C579" s="27" t="s">
        <v>75</v>
      </c>
      <c r="D579" s="27" t="s">
        <v>74</v>
      </c>
      <c r="E579" s="27" t="s">
        <v>77</v>
      </c>
      <c r="F579" s="27" t="s">
        <v>109</v>
      </c>
      <c r="G579" s="27" t="s">
        <v>83</v>
      </c>
      <c r="H579" s="27" t="s">
        <v>89</v>
      </c>
      <c r="I579" s="28">
        <v>166500</v>
      </c>
      <c r="J579" s="28"/>
      <c r="K579" s="28"/>
      <c r="L579" s="29">
        <v>-166500</v>
      </c>
      <c r="M579" s="29"/>
      <c r="N579" s="46"/>
      <c r="O579" s="104">
        <f>L579+K579+J579+I579</f>
        <v>0</v>
      </c>
      <c r="P579" s="52"/>
      <c r="Q579" s="50">
        <v>0</v>
      </c>
      <c r="R579" s="47">
        <v>0</v>
      </c>
      <c r="S579" s="155"/>
    </row>
    <row r="580" spans="1:19" ht="15" outlineLevel="6">
      <c r="A580" s="31" t="s">
        <v>45</v>
      </c>
      <c r="B580" s="27" t="s">
        <v>8</v>
      </c>
      <c r="C580" s="27" t="s">
        <v>75</v>
      </c>
      <c r="D580" s="27" t="s">
        <v>74</v>
      </c>
      <c r="E580" s="27" t="s">
        <v>77</v>
      </c>
      <c r="F580" s="27" t="s">
        <v>109</v>
      </c>
      <c r="G580" s="27" t="s">
        <v>83</v>
      </c>
      <c r="H580" s="27" t="s">
        <v>18</v>
      </c>
      <c r="I580" s="28">
        <f>I581</f>
        <v>3500</v>
      </c>
      <c r="J580" s="28"/>
      <c r="K580" s="28"/>
      <c r="L580" s="29"/>
      <c r="M580" s="29"/>
      <c r="N580" s="46"/>
      <c r="O580" s="61">
        <f>O581</f>
        <v>3500</v>
      </c>
      <c r="P580" s="52"/>
      <c r="Q580" s="50">
        <f>Q581</f>
        <v>3500</v>
      </c>
      <c r="R580" s="47">
        <f>R581</f>
        <v>3500</v>
      </c>
      <c r="S580" s="158">
        <f t="shared" si="72"/>
        <v>0</v>
      </c>
    </row>
    <row r="581" spans="1:19" ht="25.5" outlineLevel="6">
      <c r="A581" s="7" t="s">
        <v>90</v>
      </c>
      <c r="B581" s="27" t="s">
        <v>8</v>
      </c>
      <c r="C581" s="27" t="s">
        <v>75</v>
      </c>
      <c r="D581" s="27" t="s">
        <v>74</v>
      </c>
      <c r="E581" s="27" t="s">
        <v>77</v>
      </c>
      <c r="F581" s="27" t="s">
        <v>109</v>
      </c>
      <c r="G581" s="27" t="s">
        <v>83</v>
      </c>
      <c r="H581" s="27" t="s">
        <v>91</v>
      </c>
      <c r="I581" s="28">
        <v>3500</v>
      </c>
      <c r="J581" s="28"/>
      <c r="K581" s="28"/>
      <c r="L581" s="29"/>
      <c r="M581" s="29"/>
      <c r="N581" s="46"/>
      <c r="O581" s="61">
        <f>L581+K581+J581+I581+M581+N581</f>
        <v>3500</v>
      </c>
      <c r="P581" s="52"/>
      <c r="Q581" s="50">
        <v>3500</v>
      </c>
      <c r="R581" s="47">
        <v>3500</v>
      </c>
      <c r="S581" s="158">
        <f t="shared" si="72"/>
        <v>0</v>
      </c>
    </row>
    <row r="582" spans="1:19" ht="38.25" outlineLevel="6">
      <c r="A582" s="7" t="s">
        <v>110</v>
      </c>
      <c r="B582" s="27" t="s">
        <v>8</v>
      </c>
      <c r="C582" s="27" t="s">
        <v>75</v>
      </c>
      <c r="D582" s="27" t="s">
        <v>74</v>
      </c>
      <c r="E582" s="27" t="s">
        <v>77</v>
      </c>
      <c r="F582" s="27" t="s">
        <v>109</v>
      </c>
      <c r="G582" s="27" t="s">
        <v>111</v>
      </c>
      <c r="H582" s="27"/>
      <c r="I582" s="61">
        <f>I583</f>
        <v>1189000</v>
      </c>
      <c r="J582" s="28"/>
      <c r="K582" s="28"/>
      <c r="L582" s="29"/>
      <c r="M582" s="29"/>
      <c r="N582" s="46"/>
      <c r="O582" s="61">
        <f aca="true" t="shared" si="79" ref="O582:R583">O583</f>
        <v>1189000</v>
      </c>
      <c r="P582" s="61">
        <f t="shared" si="79"/>
        <v>255205</v>
      </c>
      <c r="Q582" s="50">
        <f t="shared" si="79"/>
        <v>1189000</v>
      </c>
      <c r="R582" s="47">
        <f t="shared" si="79"/>
        <v>1189000</v>
      </c>
      <c r="S582" s="155">
        <f t="shared" si="72"/>
        <v>21.463835155592935</v>
      </c>
    </row>
    <row r="583" spans="1:19" ht="51" outlineLevel="6">
      <c r="A583" s="30" t="s">
        <v>42</v>
      </c>
      <c r="B583" s="27" t="s">
        <v>8</v>
      </c>
      <c r="C583" s="27" t="s">
        <v>75</v>
      </c>
      <c r="D583" s="27" t="s">
        <v>74</v>
      </c>
      <c r="E583" s="27" t="s">
        <v>77</v>
      </c>
      <c r="F583" s="27" t="s">
        <v>109</v>
      </c>
      <c r="G583" s="27" t="s">
        <v>111</v>
      </c>
      <c r="H583" s="27" t="s">
        <v>16</v>
      </c>
      <c r="I583" s="61">
        <f>I584</f>
        <v>1189000</v>
      </c>
      <c r="J583" s="28"/>
      <c r="K583" s="28"/>
      <c r="L583" s="29"/>
      <c r="M583" s="29"/>
      <c r="N583" s="46"/>
      <c r="O583" s="61">
        <f t="shared" si="79"/>
        <v>1189000</v>
      </c>
      <c r="P583" s="61">
        <f t="shared" si="79"/>
        <v>255205</v>
      </c>
      <c r="Q583" s="52">
        <f t="shared" si="79"/>
        <v>1189000</v>
      </c>
      <c r="R583" s="46">
        <f t="shared" si="79"/>
        <v>1189000</v>
      </c>
      <c r="S583" s="155">
        <f t="shared" si="72"/>
        <v>21.463835155592935</v>
      </c>
    </row>
    <row r="584" spans="1:19" ht="25.5" outlineLevel="6">
      <c r="A584" s="30" t="s">
        <v>479</v>
      </c>
      <c r="B584" s="27" t="s">
        <v>8</v>
      </c>
      <c r="C584" s="27" t="s">
        <v>75</v>
      </c>
      <c r="D584" s="27" t="s">
        <v>74</v>
      </c>
      <c r="E584" s="27" t="s">
        <v>77</v>
      </c>
      <c r="F584" s="27" t="s">
        <v>109</v>
      </c>
      <c r="G584" s="27" t="s">
        <v>111</v>
      </c>
      <c r="H584" s="27" t="s">
        <v>478</v>
      </c>
      <c r="I584" s="61">
        <f>I585+I586</f>
        <v>1189000</v>
      </c>
      <c r="J584" s="28"/>
      <c r="K584" s="28"/>
      <c r="L584" s="29"/>
      <c r="M584" s="29"/>
      <c r="N584" s="46"/>
      <c r="O584" s="61">
        <f>O585+O586</f>
        <v>1189000</v>
      </c>
      <c r="P584" s="61">
        <f>P585+P586</f>
        <v>255205</v>
      </c>
      <c r="Q584" s="52">
        <f>Q585+Q586</f>
        <v>1189000</v>
      </c>
      <c r="R584" s="46">
        <f>R585+R586</f>
        <v>1189000</v>
      </c>
      <c r="S584" s="155">
        <f t="shared" si="72"/>
        <v>21.463835155592935</v>
      </c>
    </row>
    <row r="585" spans="1:19" ht="25.5" outlineLevel="6">
      <c r="A585" s="7" t="s">
        <v>84</v>
      </c>
      <c r="B585" s="27" t="s">
        <v>8</v>
      </c>
      <c r="C585" s="27" t="s">
        <v>75</v>
      </c>
      <c r="D585" s="27" t="s">
        <v>74</v>
      </c>
      <c r="E585" s="27" t="s">
        <v>77</v>
      </c>
      <c r="F585" s="27" t="s">
        <v>109</v>
      </c>
      <c r="G585" s="27" t="s">
        <v>111</v>
      </c>
      <c r="H585" s="27" t="s">
        <v>85</v>
      </c>
      <c r="I585" s="28">
        <v>1161300</v>
      </c>
      <c r="J585" s="28"/>
      <c r="K585" s="28"/>
      <c r="L585" s="29"/>
      <c r="M585" s="29"/>
      <c r="N585" s="46"/>
      <c r="O585" s="61">
        <f>L585+K585+J585+I585+M585+N585</f>
        <v>1161300</v>
      </c>
      <c r="P585" s="52">
        <v>255205</v>
      </c>
      <c r="Q585" s="50">
        <v>1161300</v>
      </c>
      <c r="R585" s="47">
        <v>1161300</v>
      </c>
      <c r="S585" s="155">
        <f t="shared" si="72"/>
        <v>21.975802979419615</v>
      </c>
    </row>
    <row r="586" spans="1:19" ht="25.5" outlineLevel="6">
      <c r="A586" s="7" t="s">
        <v>86</v>
      </c>
      <c r="B586" s="27" t="s">
        <v>8</v>
      </c>
      <c r="C586" s="27" t="s">
        <v>75</v>
      </c>
      <c r="D586" s="27" t="s">
        <v>74</v>
      </c>
      <c r="E586" s="27" t="s">
        <v>77</v>
      </c>
      <c r="F586" s="27" t="s">
        <v>109</v>
      </c>
      <c r="G586" s="27" t="s">
        <v>111</v>
      </c>
      <c r="H586" s="27" t="s">
        <v>87</v>
      </c>
      <c r="I586" s="28">
        <v>27700</v>
      </c>
      <c r="J586" s="28"/>
      <c r="K586" s="28"/>
      <c r="L586" s="29"/>
      <c r="M586" s="29"/>
      <c r="N586" s="46"/>
      <c r="O586" s="61">
        <f>L586+K586+J586+I586+M586+N586</f>
        <v>27700</v>
      </c>
      <c r="P586" s="52"/>
      <c r="Q586" s="50">
        <v>27700</v>
      </c>
      <c r="R586" s="47">
        <v>27700</v>
      </c>
      <c r="S586" s="158">
        <f aca="true" t="shared" si="80" ref="S586:S649">P586/O586*100</f>
        <v>0</v>
      </c>
    </row>
    <row r="587" spans="1:19" ht="15" outlineLevel="6">
      <c r="A587" s="7" t="s">
        <v>112</v>
      </c>
      <c r="B587" s="27" t="s">
        <v>8</v>
      </c>
      <c r="C587" s="27" t="s">
        <v>75</v>
      </c>
      <c r="D587" s="27" t="s">
        <v>74</v>
      </c>
      <c r="E587" s="27" t="s">
        <v>77</v>
      </c>
      <c r="F587" s="27" t="s">
        <v>113</v>
      </c>
      <c r="G587" s="27"/>
      <c r="H587" s="27"/>
      <c r="I587" s="61">
        <f>I588</f>
        <v>10000000</v>
      </c>
      <c r="J587" s="28"/>
      <c r="K587" s="28"/>
      <c r="L587" s="29">
        <f aca="true" t="shared" si="81" ref="L587:R590">L588</f>
        <v>-453615.4</v>
      </c>
      <c r="M587" s="29"/>
      <c r="N587" s="46"/>
      <c r="O587" s="61">
        <f t="shared" si="81"/>
        <v>8097774.7</v>
      </c>
      <c r="P587" s="52"/>
      <c r="Q587" s="50">
        <f t="shared" si="81"/>
        <v>5000000</v>
      </c>
      <c r="R587" s="47">
        <f t="shared" si="81"/>
        <v>5000000</v>
      </c>
      <c r="S587" s="158">
        <f t="shared" si="80"/>
        <v>0</v>
      </c>
    </row>
    <row r="588" spans="1:19" ht="15" outlineLevel="6">
      <c r="A588" s="7" t="s">
        <v>102</v>
      </c>
      <c r="B588" s="27" t="s">
        <v>8</v>
      </c>
      <c r="C588" s="27" t="s">
        <v>75</v>
      </c>
      <c r="D588" s="27" t="s">
        <v>74</v>
      </c>
      <c r="E588" s="27" t="s">
        <v>77</v>
      </c>
      <c r="F588" s="27" t="s">
        <v>113</v>
      </c>
      <c r="G588" s="27" t="s">
        <v>103</v>
      </c>
      <c r="H588" s="27"/>
      <c r="I588" s="61">
        <f>I589</f>
        <v>10000000</v>
      </c>
      <c r="J588" s="28"/>
      <c r="K588" s="28"/>
      <c r="L588" s="29">
        <f t="shared" si="81"/>
        <v>-453615.4</v>
      </c>
      <c r="M588" s="29"/>
      <c r="N588" s="46"/>
      <c r="O588" s="61">
        <f t="shared" si="81"/>
        <v>8097774.7</v>
      </c>
      <c r="P588" s="52"/>
      <c r="Q588" s="50">
        <f t="shared" si="81"/>
        <v>5000000</v>
      </c>
      <c r="R588" s="47">
        <f t="shared" si="81"/>
        <v>5000000</v>
      </c>
      <c r="S588" s="158">
        <f t="shared" si="80"/>
        <v>0</v>
      </c>
    </row>
    <row r="589" spans="1:19" ht="25.5" outlineLevel="6">
      <c r="A589" s="7" t="s">
        <v>104</v>
      </c>
      <c r="B589" s="27" t="s">
        <v>8</v>
      </c>
      <c r="C589" s="27" t="s">
        <v>75</v>
      </c>
      <c r="D589" s="27" t="s">
        <v>74</v>
      </c>
      <c r="E589" s="27" t="s">
        <v>77</v>
      </c>
      <c r="F589" s="27" t="s">
        <v>113</v>
      </c>
      <c r="G589" s="27" t="s">
        <v>105</v>
      </c>
      <c r="H589" s="27"/>
      <c r="I589" s="61">
        <f>I590</f>
        <v>10000000</v>
      </c>
      <c r="J589" s="28"/>
      <c r="K589" s="28"/>
      <c r="L589" s="29">
        <f t="shared" si="81"/>
        <v>-453615.4</v>
      </c>
      <c r="M589" s="29"/>
      <c r="N589" s="46"/>
      <c r="O589" s="61">
        <f t="shared" si="81"/>
        <v>8097774.7</v>
      </c>
      <c r="P589" s="52"/>
      <c r="Q589" s="50">
        <f t="shared" si="81"/>
        <v>5000000</v>
      </c>
      <c r="R589" s="47">
        <f t="shared" si="81"/>
        <v>5000000</v>
      </c>
      <c r="S589" s="158">
        <f t="shared" si="80"/>
        <v>0</v>
      </c>
    </row>
    <row r="590" spans="1:19" ht="15" outlineLevel="6">
      <c r="A590" s="31" t="s">
        <v>45</v>
      </c>
      <c r="B590" s="27" t="s">
        <v>8</v>
      </c>
      <c r="C590" s="27" t="s">
        <v>75</v>
      </c>
      <c r="D590" s="27" t="s">
        <v>74</v>
      </c>
      <c r="E590" s="27" t="s">
        <v>77</v>
      </c>
      <c r="F590" s="27" t="s">
        <v>113</v>
      </c>
      <c r="G590" s="27" t="s">
        <v>105</v>
      </c>
      <c r="H590" s="27" t="s">
        <v>18</v>
      </c>
      <c r="I590" s="61">
        <f>I591</f>
        <v>10000000</v>
      </c>
      <c r="J590" s="28"/>
      <c r="K590" s="28"/>
      <c r="L590" s="29">
        <f t="shared" si="81"/>
        <v>-453615.4</v>
      </c>
      <c r="M590" s="29"/>
      <c r="N590" s="46"/>
      <c r="O590" s="61">
        <f t="shared" si="81"/>
        <v>8097774.7</v>
      </c>
      <c r="P590" s="52"/>
      <c r="Q590" s="50">
        <f>Q591</f>
        <v>5000000</v>
      </c>
      <c r="R590" s="47">
        <f>R591</f>
        <v>5000000</v>
      </c>
      <c r="S590" s="158">
        <f t="shared" si="80"/>
        <v>0</v>
      </c>
    </row>
    <row r="591" spans="1:19" ht="15" outlineLevel="6">
      <c r="A591" s="7" t="s">
        <v>106</v>
      </c>
      <c r="B591" s="27" t="s">
        <v>8</v>
      </c>
      <c r="C591" s="27" t="s">
        <v>75</v>
      </c>
      <c r="D591" s="27" t="s">
        <v>74</v>
      </c>
      <c r="E591" s="27" t="s">
        <v>77</v>
      </c>
      <c r="F591" s="27" t="s">
        <v>113</v>
      </c>
      <c r="G591" s="27" t="s">
        <v>105</v>
      </c>
      <c r="H591" s="27" t="s">
        <v>107</v>
      </c>
      <c r="I591" s="28">
        <v>10000000</v>
      </c>
      <c r="J591" s="28"/>
      <c r="K591" s="28"/>
      <c r="L591" s="29">
        <v>-453615.4</v>
      </c>
      <c r="M591" s="29">
        <v>-1158257.9</v>
      </c>
      <c r="N591" s="46">
        <v>-893154</v>
      </c>
      <c r="O591" s="61">
        <v>8097774.7</v>
      </c>
      <c r="P591" s="52"/>
      <c r="Q591" s="50">
        <v>5000000</v>
      </c>
      <c r="R591" s="47">
        <v>5000000</v>
      </c>
      <c r="S591" s="158">
        <f t="shared" si="80"/>
        <v>0</v>
      </c>
    </row>
    <row r="592" spans="1:19" ht="25.5" hidden="1" outlineLevel="6">
      <c r="A592" s="7" t="s">
        <v>510</v>
      </c>
      <c r="B592" s="27" t="s">
        <v>8</v>
      </c>
      <c r="C592" s="27" t="s">
        <v>75</v>
      </c>
      <c r="D592" s="27"/>
      <c r="E592" s="27"/>
      <c r="F592" s="27"/>
      <c r="G592" s="27"/>
      <c r="H592" s="27"/>
      <c r="I592" s="28"/>
      <c r="J592" s="28"/>
      <c r="K592" s="28"/>
      <c r="L592" s="29"/>
      <c r="M592" s="29"/>
      <c r="N592" s="46"/>
      <c r="O592" s="61"/>
      <c r="P592" s="52"/>
      <c r="Q592" s="50"/>
      <c r="R592" s="47"/>
      <c r="S592" s="155" t="e">
        <f t="shared" si="80"/>
        <v>#DIV/0!</v>
      </c>
    </row>
    <row r="593" spans="1:19" ht="51" hidden="1" outlineLevel="6">
      <c r="A593" s="7" t="s">
        <v>108</v>
      </c>
      <c r="B593" s="27" t="s">
        <v>8</v>
      </c>
      <c r="C593" s="27" t="s">
        <v>75</v>
      </c>
      <c r="D593" s="27" t="s">
        <v>74</v>
      </c>
      <c r="E593" s="27" t="s">
        <v>77</v>
      </c>
      <c r="F593" s="27" t="s">
        <v>109</v>
      </c>
      <c r="G593" s="27"/>
      <c r="H593" s="27"/>
      <c r="I593" s="28"/>
      <c r="J593" s="28"/>
      <c r="K593" s="28"/>
      <c r="L593" s="29">
        <f>L594</f>
        <v>0</v>
      </c>
      <c r="M593" s="29"/>
      <c r="N593" s="46"/>
      <c r="O593" s="61">
        <f>O594</f>
        <v>1706900</v>
      </c>
      <c r="P593" s="52"/>
      <c r="Q593" s="50">
        <f>Q594</f>
        <v>1706900</v>
      </c>
      <c r="R593" s="47">
        <f>R594</f>
        <v>1706900</v>
      </c>
      <c r="S593" s="155">
        <f t="shared" si="80"/>
        <v>0</v>
      </c>
    </row>
    <row r="594" spans="1:19" ht="63.75" hidden="1" outlineLevel="6">
      <c r="A594" s="7" t="s">
        <v>80</v>
      </c>
      <c r="B594" s="27" t="s">
        <v>8</v>
      </c>
      <c r="C594" s="27" t="s">
        <v>75</v>
      </c>
      <c r="D594" s="27" t="s">
        <v>74</v>
      </c>
      <c r="E594" s="27" t="s">
        <v>77</v>
      </c>
      <c r="F594" s="27" t="s">
        <v>109</v>
      </c>
      <c r="G594" s="27" t="s">
        <v>81</v>
      </c>
      <c r="H594" s="27"/>
      <c r="I594" s="28"/>
      <c r="J594" s="28"/>
      <c r="K594" s="28"/>
      <c r="L594" s="29">
        <f>L595+L605</f>
        <v>0</v>
      </c>
      <c r="M594" s="29"/>
      <c r="N594" s="46"/>
      <c r="O594" s="61">
        <f>O595+O605</f>
        <v>1706900</v>
      </c>
      <c r="P594" s="52"/>
      <c r="Q594" s="50">
        <f>Q595+Q605</f>
        <v>1706900</v>
      </c>
      <c r="R594" s="47">
        <f>R595+R605</f>
        <v>1706900</v>
      </c>
      <c r="S594" s="155">
        <f t="shared" si="80"/>
        <v>0</v>
      </c>
    </row>
    <row r="595" spans="1:19" ht="15" hidden="1" outlineLevel="6">
      <c r="A595" s="7" t="s">
        <v>82</v>
      </c>
      <c r="B595" s="27" t="s">
        <v>8</v>
      </c>
      <c r="C595" s="27" t="s">
        <v>75</v>
      </c>
      <c r="D595" s="27" t="s">
        <v>74</v>
      </c>
      <c r="E595" s="27" t="s">
        <v>77</v>
      </c>
      <c r="F595" s="27" t="s">
        <v>109</v>
      </c>
      <c r="G595" s="27" t="s">
        <v>83</v>
      </c>
      <c r="H595" s="27"/>
      <c r="I595" s="28"/>
      <c r="J595" s="28"/>
      <c r="K595" s="28"/>
      <c r="L595" s="29">
        <f>L596+L599+L602</f>
        <v>0</v>
      </c>
      <c r="M595" s="29"/>
      <c r="N595" s="46"/>
      <c r="O595" s="61">
        <f>O596+O599+O602</f>
        <v>517900</v>
      </c>
      <c r="P595" s="52"/>
      <c r="Q595" s="50">
        <f>Q596+Q599+Q602</f>
        <v>517900</v>
      </c>
      <c r="R595" s="47">
        <f>R596+R599+R602</f>
        <v>517900</v>
      </c>
      <c r="S595" s="155">
        <f t="shared" si="80"/>
        <v>0</v>
      </c>
    </row>
    <row r="596" spans="1:19" ht="51" hidden="1" outlineLevel="6">
      <c r="A596" s="30" t="s">
        <v>42</v>
      </c>
      <c r="B596" s="27" t="s">
        <v>8</v>
      </c>
      <c r="C596" s="27" t="s">
        <v>75</v>
      </c>
      <c r="D596" s="27" t="s">
        <v>74</v>
      </c>
      <c r="E596" s="27" t="s">
        <v>77</v>
      </c>
      <c r="F596" s="27" t="s">
        <v>109</v>
      </c>
      <c r="G596" s="27" t="s">
        <v>83</v>
      </c>
      <c r="H596" s="27" t="s">
        <v>16</v>
      </c>
      <c r="I596" s="28"/>
      <c r="J596" s="28"/>
      <c r="K596" s="28"/>
      <c r="L596" s="29"/>
      <c r="M596" s="29"/>
      <c r="N596" s="46"/>
      <c r="O596" s="61">
        <f>O597+O598</f>
        <v>347900</v>
      </c>
      <c r="P596" s="52"/>
      <c r="Q596" s="50">
        <f>Q597+Q598</f>
        <v>347900</v>
      </c>
      <c r="R596" s="47">
        <f>R597+R598</f>
        <v>347900</v>
      </c>
      <c r="S596" s="155">
        <f t="shared" si="80"/>
        <v>0</v>
      </c>
    </row>
    <row r="597" spans="1:19" ht="25.5" hidden="1" outlineLevel="6">
      <c r="A597" s="7" t="s">
        <v>84</v>
      </c>
      <c r="B597" s="27" t="s">
        <v>8</v>
      </c>
      <c r="C597" s="27" t="s">
        <v>75</v>
      </c>
      <c r="D597" s="27" t="s">
        <v>74</v>
      </c>
      <c r="E597" s="27" t="s">
        <v>77</v>
      </c>
      <c r="F597" s="27" t="s">
        <v>109</v>
      </c>
      <c r="G597" s="27" t="s">
        <v>83</v>
      </c>
      <c r="H597" s="27" t="s">
        <v>85</v>
      </c>
      <c r="I597" s="28">
        <v>311000</v>
      </c>
      <c r="J597" s="28"/>
      <c r="K597" s="28"/>
      <c r="L597" s="29"/>
      <c r="M597" s="29"/>
      <c r="N597" s="46"/>
      <c r="O597" s="61">
        <f>L597+K597+J597+I597</f>
        <v>311000</v>
      </c>
      <c r="P597" s="52"/>
      <c r="Q597" s="50">
        <v>311000</v>
      </c>
      <c r="R597" s="47">
        <v>311000</v>
      </c>
      <c r="S597" s="155">
        <f t="shared" si="80"/>
        <v>0</v>
      </c>
    </row>
    <row r="598" spans="1:19" ht="25.5" hidden="1" outlineLevel="6">
      <c r="A598" s="7" t="s">
        <v>86</v>
      </c>
      <c r="B598" s="27" t="s">
        <v>8</v>
      </c>
      <c r="C598" s="27" t="s">
        <v>75</v>
      </c>
      <c r="D598" s="27" t="s">
        <v>74</v>
      </c>
      <c r="E598" s="27" t="s">
        <v>77</v>
      </c>
      <c r="F598" s="27" t="s">
        <v>109</v>
      </c>
      <c r="G598" s="27" t="s">
        <v>83</v>
      </c>
      <c r="H598" s="27" t="s">
        <v>87</v>
      </c>
      <c r="I598" s="28">
        <v>36900</v>
      </c>
      <c r="J598" s="28"/>
      <c r="K598" s="28"/>
      <c r="L598" s="29"/>
      <c r="M598" s="29"/>
      <c r="N598" s="46"/>
      <c r="O598" s="61">
        <f>L598+K598+J598+I598</f>
        <v>36900</v>
      </c>
      <c r="P598" s="52"/>
      <c r="Q598" s="50">
        <v>36900</v>
      </c>
      <c r="R598" s="47">
        <v>36900</v>
      </c>
      <c r="S598" s="155">
        <f t="shared" si="80"/>
        <v>0</v>
      </c>
    </row>
    <row r="599" spans="1:19" ht="25.5" hidden="1" outlineLevel="6">
      <c r="A599" s="31" t="s">
        <v>43</v>
      </c>
      <c r="B599" s="27" t="s">
        <v>8</v>
      </c>
      <c r="C599" s="27" t="s">
        <v>75</v>
      </c>
      <c r="D599" s="27" t="s">
        <v>74</v>
      </c>
      <c r="E599" s="27" t="s">
        <v>77</v>
      </c>
      <c r="F599" s="27" t="s">
        <v>109</v>
      </c>
      <c r="G599" s="27" t="s">
        <v>83</v>
      </c>
      <c r="H599" s="27" t="s">
        <v>17</v>
      </c>
      <c r="I599" s="28"/>
      <c r="J599" s="28"/>
      <c r="K599" s="28"/>
      <c r="L599" s="29">
        <f>L600+L601</f>
        <v>0</v>
      </c>
      <c r="M599" s="29"/>
      <c r="N599" s="46"/>
      <c r="O599" s="61">
        <f>O600+O601</f>
        <v>166500</v>
      </c>
      <c r="P599" s="52"/>
      <c r="Q599" s="50">
        <f>Q600</f>
        <v>166500</v>
      </c>
      <c r="R599" s="47">
        <f>R600</f>
        <v>166500</v>
      </c>
      <c r="S599" s="155">
        <f t="shared" si="80"/>
        <v>0</v>
      </c>
    </row>
    <row r="600" spans="1:19" ht="25.5" hidden="1" outlineLevel="6">
      <c r="A600" s="31" t="s">
        <v>44</v>
      </c>
      <c r="B600" s="27" t="s">
        <v>8</v>
      </c>
      <c r="C600" s="27" t="s">
        <v>75</v>
      </c>
      <c r="D600" s="27" t="s">
        <v>74</v>
      </c>
      <c r="E600" s="27" t="s">
        <v>77</v>
      </c>
      <c r="F600" s="27" t="s">
        <v>109</v>
      </c>
      <c r="G600" s="27" t="s">
        <v>83</v>
      </c>
      <c r="H600" s="27" t="s">
        <v>167</v>
      </c>
      <c r="I600" s="28"/>
      <c r="J600" s="28"/>
      <c r="K600" s="28"/>
      <c r="L600" s="29">
        <v>166500</v>
      </c>
      <c r="M600" s="29"/>
      <c r="N600" s="46"/>
      <c r="O600" s="61">
        <f>L600+K600+J600+I600</f>
        <v>166500</v>
      </c>
      <c r="P600" s="52"/>
      <c r="Q600" s="50">
        <v>166500</v>
      </c>
      <c r="R600" s="47">
        <v>166500</v>
      </c>
      <c r="S600" s="155">
        <f t="shared" si="80"/>
        <v>0</v>
      </c>
    </row>
    <row r="601" spans="1:19" ht="25.5" hidden="1" outlineLevel="6">
      <c r="A601" s="7" t="s">
        <v>88</v>
      </c>
      <c r="B601" s="27" t="s">
        <v>8</v>
      </c>
      <c r="C601" s="27" t="s">
        <v>75</v>
      </c>
      <c r="D601" s="27" t="s">
        <v>74</v>
      </c>
      <c r="E601" s="27" t="s">
        <v>77</v>
      </c>
      <c r="F601" s="27" t="s">
        <v>109</v>
      </c>
      <c r="G601" s="27" t="s">
        <v>83</v>
      </c>
      <c r="H601" s="27" t="s">
        <v>89</v>
      </c>
      <c r="I601" s="28">
        <v>166500</v>
      </c>
      <c r="J601" s="28"/>
      <c r="K601" s="28"/>
      <c r="L601" s="29">
        <v>-166500</v>
      </c>
      <c r="M601" s="29"/>
      <c r="N601" s="46"/>
      <c r="O601" s="61">
        <f>L601+K601+J601+I601</f>
        <v>0</v>
      </c>
      <c r="P601" s="52"/>
      <c r="Q601" s="50">
        <v>0</v>
      </c>
      <c r="R601" s="47">
        <v>0</v>
      </c>
      <c r="S601" s="155" t="e">
        <f t="shared" si="80"/>
        <v>#DIV/0!</v>
      </c>
    </row>
    <row r="602" spans="1:19" ht="15" hidden="1" outlineLevel="6">
      <c r="A602" s="31" t="s">
        <v>45</v>
      </c>
      <c r="B602" s="27" t="s">
        <v>8</v>
      </c>
      <c r="C602" s="27" t="s">
        <v>75</v>
      </c>
      <c r="D602" s="27" t="s">
        <v>74</v>
      </c>
      <c r="E602" s="27" t="s">
        <v>77</v>
      </c>
      <c r="F602" s="27" t="s">
        <v>109</v>
      </c>
      <c r="G602" s="27" t="s">
        <v>83</v>
      </c>
      <c r="H602" s="27" t="s">
        <v>18</v>
      </c>
      <c r="I602" s="28"/>
      <c r="J602" s="28"/>
      <c r="K602" s="28"/>
      <c r="L602" s="29"/>
      <c r="M602" s="29"/>
      <c r="N602" s="46"/>
      <c r="O602" s="61">
        <f>O603</f>
        <v>3500</v>
      </c>
      <c r="P602" s="52"/>
      <c r="Q602" s="50">
        <f>Q603</f>
        <v>3500</v>
      </c>
      <c r="R602" s="47">
        <f>R603</f>
        <v>3500</v>
      </c>
      <c r="S602" s="155">
        <f t="shared" si="80"/>
        <v>0</v>
      </c>
    </row>
    <row r="603" spans="1:19" ht="25.5" hidden="1" outlineLevel="6">
      <c r="A603" s="7" t="s">
        <v>90</v>
      </c>
      <c r="B603" s="27" t="s">
        <v>8</v>
      </c>
      <c r="C603" s="27" t="s">
        <v>75</v>
      </c>
      <c r="D603" s="27" t="s">
        <v>74</v>
      </c>
      <c r="E603" s="27" t="s">
        <v>77</v>
      </c>
      <c r="F603" s="27" t="s">
        <v>109</v>
      </c>
      <c r="G603" s="27" t="s">
        <v>83</v>
      </c>
      <c r="H603" s="27" t="s">
        <v>91</v>
      </c>
      <c r="I603" s="28">
        <v>3500</v>
      </c>
      <c r="J603" s="28"/>
      <c r="K603" s="28"/>
      <c r="L603" s="29"/>
      <c r="M603" s="29"/>
      <c r="N603" s="46"/>
      <c r="O603" s="61">
        <f>L603+K603+J603+I603</f>
        <v>3500</v>
      </c>
      <c r="P603" s="52"/>
      <c r="Q603" s="50">
        <v>3500</v>
      </c>
      <c r="R603" s="47">
        <v>3500</v>
      </c>
      <c r="S603" s="155">
        <f t="shared" si="80"/>
        <v>0</v>
      </c>
    </row>
    <row r="604" spans="1:19" ht="38.25" hidden="1" outlineLevel="6">
      <c r="A604" s="7" t="s">
        <v>110</v>
      </c>
      <c r="B604" s="27" t="s">
        <v>8</v>
      </c>
      <c r="C604" s="27" t="s">
        <v>75</v>
      </c>
      <c r="D604" s="27" t="s">
        <v>74</v>
      </c>
      <c r="E604" s="27" t="s">
        <v>77</v>
      </c>
      <c r="F604" s="27" t="s">
        <v>109</v>
      </c>
      <c r="G604" s="27" t="s">
        <v>111</v>
      </c>
      <c r="H604" s="27"/>
      <c r="I604" s="28"/>
      <c r="J604" s="28"/>
      <c r="K604" s="28"/>
      <c r="L604" s="29"/>
      <c r="M604" s="29"/>
      <c r="N604" s="46"/>
      <c r="O604" s="61">
        <f>O605</f>
        <v>1189000</v>
      </c>
      <c r="P604" s="52"/>
      <c r="Q604" s="50">
        <f>Q605</f>
        <v>1189000</v>
      </c>
      <c r="R604" s="47">
        <f>R605</f>
        <v>1189000</v>
      </c>
      <c r="S604" s="155">
        <f t="shared" si="80"/>
        <v>0</v>
      </c>
    </row>
    <row r="605" spans="1:19" ht="51" hidden="1" outlineLevel="6">
      <c r="A605" s="30" t="s">
        <v>42</v>
      </c>
      <c r="B605" s="27" t="s">
        <v>8</v>
      </c>
      <c r="C605" s="27" t="s">
        <v>75</v>
      </c>
      <c r="D605" s="27" t="s">
        <v>74</v>
      </c>
      <c r="E605" s="27" t="s">
        <v>77</v>
      </c>
      <c r="F605" s="27" t="s">
        <v>109</v>
      </c>
      <c r="G605" s="27" t="s">
        <v>111</v>
      </c>
      <c r="H605" s="27" t="s">
        <v>16</v>
      </c>
      <c r="I605" s="28"/>
      <c r="J605" s="28"/>
      <c r="K605" s="28"/>
      <c r="L605" s="29"/>
      <c r="M605" s="29"/>
      <c r="N605" s="46"/>
      <c r="O605" s="61">
        <f>O606+O607</f>
        <v>1189000</v>
      </c>
      <c r="P605" s="52"/>
      <c r="Q605" s="50">
        <f>Q606+Q607</f>
        <v>1189000</v>
      </c>
      <c r="R605" s="47">
        <f>R606+R607</f>
        <v>1189000</v>
      </c>
      <c r="S605" s="155">
        <f t="shared" si="80"/>
        <v>0</v>
      </c>
    </row>
    <row r="606" spans="1:19" ht="25.5" hidden="1" outlineLevel="6">
      <c r="A606" s="7" t="s">
        <v>84</v>
      </c>
      <c r="B606" s="27" t="s">
        <v>8</v>
      </c>
      <c r="C606" s="27" t="s">
        <v>75</v>
      </c>
      <c r="D606" s="27" t="s">
        <v>74</v>
      </c>
      <c r="E606" s="27" t="s">
        <v>77</v>
      </c>
      <c r="F606" s="27" t="s">
        <v>109</v>
      </c>
      <c r="G606" s="27" t="s">
        <v>111</v>
      </c>
      <c r="H606" s="27" t="s">
        <v>85</v>
      </c>
      <c r="I606" s="28">
        <v>1161300</v>
      </c>
      <c r="J606" s="28"/>
      <c r="K606" s="28"/>
      <c r="L606" s="29"/>
      <c r="M606" s="29"/>
      <c r="N606" s="46"/>
      <c r="O606" s="61">
        <f>L606+K606+J606+I606</f>
        <v>1161300</v>
      </c>
      <c r="P606" s="52"/>
      <c r="Q606" s="50">
        <v>1161300</v>
      </c>
      <c r="R606" s="47">
        <v>1161300</v>
      </c>
      <c r="S606" s="155">
        <f t="shared" si="80"/>
        <v>0</v>
      </c>
    </row>
    <row r="607" spans="1:19" ht="25.5" hidden="1" outlineLevel="6">
      <c r="A607" s="7" t="s">
        <v>86</v>
      </c>
      <c r="B607" s="27" t="s">
        <v>8</v>
      </c>
      <c r="C607" s="27" t="s">
        <v>75</v>
      </c>
      <c r="D607" s="27" t="s">
        <v>74</v>
      </c>
      <c r="E607" s="27" t="s">
        <v>77</v>
      </c>
      <c r="F607" s="27" t="s">
        <v>109</v>
      </c>
      <c r="G607" s="27" t="s">
        <v>111</v>
      </c>
      <c r="H607" s="27" t="s">
        <v>87</v>
      </c>
      <c r="I607" s="28">
        <v>27700</v>
      </c>
      <c r="J607" s="28"/>
      <c r="K607" s="28"/>
      <c r="L607" s="29"/>
      <c r="M607" s="29"/>
      <c r="N607" s="46"/>
      <c r="O607" s="61">
        <f>L607+K607+J607+I607</f>
        <v>27700</v>
      </c>
      <c r="P607" s="52"/>
      <c r="Q607" s="50">
        <v>27700</v>
      </c>
      <c r="R607" s="47">
        <v>27700</v>
      </c>
      <c r="S607" s="155">
        <f t="shared" si="80"/>
        <v>0</v>
      </c>
    </row>
    <row r="608" spans="1:19" ht="15" hidden="1" outlineLevel="6">
      <c r="A608" s="7" t="s">
        <v>112</v>
      </c>
      <c r="B608" s="27" t="s">
        <v>8</v>
      </c>
      <c r="C608" s="27" t="s">
        <v>75</v>
      </c>
      <c r="D608" s="27" t="s">
        <v>74</v>
      </c>
      <c r="E608" s="27" t="s">
        <v>77</v>
      </c>
      <c r="F608" s="27" t="s">
        <v>113</v>
      </c>
      <c r="G608" s="27"/>
      <c r="H608" s="27"/>
      <c r="I608" s="28"/>
      <c r="J608" s="28"/>
      <c r="K608" s="28"/>
      <c r="L608" s="29">
        <f aca="true" t="shared" si="82" ref="L608:R611">L609</f>
        <v>-453615.4</v>
      </c>
      <c r="M608" s="29"/>
      <c r="N608" s="46"/>
      <c r="O608" s="61">
        <f t="shared" si="82"/>
        <v>9546384.6</v>
      </c>
      <c r="P608" s="52"/>
      <c r="Q608" s="50">
        <f t="shared" si="82"/>
        <v>5000000</v>
      </c>
      <c r="R608" s="47">
        <f t="shared" si="82"/>
        <v>5000000</v>
      </c>
      <c r="S608" s="155">
        <f t="shared" si="80"/>
        <v>0</v>
      </c>
    </row>
    <row r="609" spans="1:19" ht="15" hidden="1" outlineLevel="6">
      <c r="A609" s="7" t="s">
        <v>102</v>
      </c>
      <c r="B609" s="27" t="s">
        <v>8</v>
      </c>
      <c r="C609" s="27" t="s">
        <v>75</v>
      </c>
      <c r="D609" s="27" t="s">
        <v>74</v>
      </c>
      <c r="E609" s="27" t="s">
        <v>77</v>
      </c>
      <c r="F609" s="27" t="s">
        <v>113</v>
      </c>
      <c r="G609" s="27" t="s">
        <v>103</v>
      </c>
      <c r="H609" s="27"/>
      <c r="I609" s="28"/>
      <c r="J609" s="28"/>
      <c r="K609" s="28"/>
      <c r="L609" s="29">
        <f t="shared" si="82"/>
        <v>-453615.4</v>
      </c>
      <c r="M609" s="29"/>
      <c r="N609" s="46"/>
      <c r="O609" s="61">
        <f t="shared" si="82"/>
        <v>9546384.6</v>
      </c>
      <c r="P609" s="52"/>
      <c r="Q609" s="50">
        <f t="shared" si="82"/>
        <v>5000000</v>
      </c>
      <c r="R609" s="47">
        <f t="shared" si="82"/>
        <v>5000000</v>
      </c>
      <c r="S609" s="155">
        <f t="shared" si="80"/>
        <v>0</v>
      </c>
    </row>
    <row r="610" spans="1:19" ht="25.5" hidden="1" outlineLevel="6">
      <c r="A610" s="7" t="s">
        <v>104</v>
      </c>
      <c r="B610" s="27" t="s">
        <v>8</v>
      </c>
      <c r="C610" s="27" t="s">
        <v>75</v>
      </c>
      <c r="D610" s="27" t="s">
        <v>74</v>
      </c>
      <c r="E610" s="27" t="s">
        <v>77</v>
      </c>
      <c r="F610" s="27" t="s">
        <v>113</v>
      </c>
      <c r="G610" s="27" t="s">
        <v>105</v>
      </c>
      <c r="H610" s="27"/>
      <c r="I610" s="28"/>
      <c r="J610" s="28"/>
      <c r="K610" s="28"/>
      <c r="L610" s="29">
        <f t="shared" si="82"/>
        <v>-453615.4</v>
      </c>
      <c r="M610" s="29"/>
      <c r="N610" s="46"/>
      <c r="O610" s="61">
        <f t="shared" si="82"/>
        <v>9546384.6</v>
      </c>
      <c r="P610" s="52"/>
      <c r="Q610" s="50">
        <f t="shared" si="82"/>
        <v>5000000</v>
      </c>
      <c r="R610" s="47">
        <f t="shared" si="82"/>
        <v>5000000</v>
      </c>
      <c r="S610" s="155">
        <f t="shared" si="80"/>
        <v>0</v>
      </c>
    </row>
    <row r="611" spans="1:19" ht="15" hidden="1" outlineLevel="6">
      <c r="A611" s="31" t="s">
        <v>45</v>
      </c>
      <c r="B611" s="27" t="s">
        <v>8</v>
      </c>
      <c r="C611" s="27" t="s">
        <v>75</v>
      </c>
      <c r="D611" s="27" t="s">
        <v>74</v>
      </c>
      <c r="E611" s="27" t="s">
        <v>77</v>
      </c>
      <c r="F611" s="27" t="s">
        <v>113</v>
      </c>
      <c r="G611" s="27" t="s">
        <v>105</v>
      </c>
      <c r="H611" s="27" t="s">
        <v>18</v>
      </c>
      <c r="I611" s="28"/>
      <c r="J611" s="28"/>
      <c r="K611" s="28"/>
      <c r="L611" s="29">
        <f t="shared" si="82"/>
        <v>-453615.4</v>
      </c>
      <c r="M611" s="29"/>
      <c r="N611" s="46"/>
      <c r="O611" s="61">
        <f t="shared" si="82"/>
        <v>9546384.6</v>
      </c>
      <c r="P611" s="52"/>
      <c r="Q611" s="50">
        <f>Q612</f>
        <v>5000000</v>
      </c>
      <c r="R611" s="47">
        <f>R612</f>
        <v>5000000</v>
      </c>
      <c r="S611" s="155">
        <f t="shared" si="80"/>
        <v>0</v>
      </c>
    </row>
    <row r="612" spans="1:19" ht="15" hidden="1" outlineLevel="6">
      <c r="A612" s="7" t="s">
        <v>106</v>
      </c>
      <c r="B612" s="27" t="s">
        <v>8</v>
      </c>
      <c r="C612" s="27" t="s">
        <v>75</v>
      </c>
      <c r="D612" s="27" t="s">
        <v>74</v>
      </c>
      <c r="E612" s="27" t="s">
        <v>77</v>
      </c>
      <c r="F612" s="27" t="s">
        <v>113</v>
      </c>
      <c r="G612" s="27" t="s">
        <v>105</v>
      </c>
      <c r="H612" s="27" t="s">
        <v>107</v>
      </c>
      <c r="I612" s="28">
        <v>10000000</v>
      </c>
      <c r="J612" s="28"/>
      <c r="K612" s="28"/>
      <c r="L612" s="29">
        <v>-453615.4</v>
      </c>
      <c r="M612" s="29"/>
      <c r="N612" s="46"/>
      <c r="O612" s="61">
        <f>L612+K612+J612+I612</f>
        <v>9546384.6</v>
      </c>
      <c r="P612" s="52"/>
      <c r="Q612" s="50">
        <v>5000000</v>
      </c>
      <c r="R612" s="47">
        <v>5000000</v>
      </c>
      <c r="S612" s="155">
        <f t="shared" si="80"/>
        <v>0</v>
      </c>
    </row>
    <row r="613" spans="1:19" ht="63.75" outlineLevel="6">
      <c r="A613" s="7" t="s">
        <v>518</v>
      </c>
      <c r="B613" s="27" t="s">
        <v>210</v>
      </c>
      <c r="C613" s="27"/>
      <c r="D613" s="27"/>
      <c r="E613" s="27"/>
      <c r="F613" s="27"/>
      <c r="G613" s="27"/>
      <c r="H613" s="27"/>
      <c r="I613" s="61">
        <f>I614</f>
        <v>4209700</v>
      </c>
      <c r="J613" s="28"/>
      <c r="K613" s="28"/>
      <c r="L613" s="29">
        <f>L614</f>
        <v>0</v>
      </c>
      <c r="M613" s="29"/>
      <c r="N613" s="46"/>
      <c r="O613" s="61">
        <f aca="true" t="shared" si="83" ref="O613:P615">O614</f>
        <v>4209700</v>
      </c>
      <c r="P613" s="61">
        <f t="shared" si="83"/>
        <v>979814.58</v>
      </c>
      <c r="Q613" s="50">
        <f aca="true" t="shared" si="84" ref="Q613:R615">Q614</f>
        <v>4209700</v>
      </c>
      <c r="R613" s="47">
        <f t="shared" si="84"/>
        <v>4209700</v>
      </c>
      <c r="S613" s="155">
        <f t="shared" si="80"/>
        <v>23.27516402594009</v>
      </c>
    </row>
    <row r="614" spans="1:19" ht="25.5">
      <c r="A614" s="7" t="s">
        <v>331</v>
      </c>
      <c r="B614" s="27" t="s">
        <v>210</v>
      </c>
      <c r="C614" s="126"/>
      <c r="D614" s="27" t="s">
        <v>332</v>
      </c>
      <c r="E614" s="27"/>
      <c r="F614" s="27"/>
      <c r="G614" s="27"/>
      <c r="H614" s="27"/>
      <c r="I614" s="61">
        <f>I615</f>
        <v>4209700</v>
      </c>
      <c r="J614" s="28"/>
      <c r="K614" s="28"/>
      <c r="L614" s="29">
        <f>L615</f>
        <v>0</v>
      </c>
      <c r="M614" s="29"/>
      <c r="N614" s="46"/>
      <c r="O614" s="61">
        <f t="shared" si="83"/>
        <v>4209700</v>
      </c>
      <c r="P614" s="61">
        <f t="shared" si="83"/>
        <v>979814.58</v>
      </c>
      <c r="Q614" s="50">
        <f t="shared" si="84"/>
        <v>4209700</v>
      </c>
      <c r="R614" s="47">
        <f t="shared" si="84"/>
        <v>4209700</v>
      </c>
      <c r="S614" s="155">
        <f t="shared" si="80"/>
        <v>23.27516402594009</v>
      </c>
    </row>
    <row r="615" spans="1:19" ht="15.75" outlineLevel="1">
      <c r="A615" s="7" t="s">
        <v>76</v>
      </c>
      <c r="B615" s="27" t="s">
        <v>210</v>
      </c>
      <c r="C615" s="126"/>
      <c r="D615" s="27" t="s">
        <v>332</v>
      </c>
      <c r="E615" s="27" t="s">
        <v>77</v>
      </c>
      <c r="F615" s="27"/>
      <c r="G615" s="27"/>
      <c r="H615" s="27"/>
      <c r="I615" s="61">
        <f>I616</f>
        <v>4209700</v>
      </c>
      <c r="J615" s="28"/>
      <c r="K615" s="28"/>
      <c r="L615" s="29">
        <f>L616</f>
        <v>0</v>
      </c>
      <c r="M615" s="29"/>
      <c r="N615" s="46"/>
      <c r="O615" s="61">
        <f t="shared" si="83"/>
        <v>4209700</v>
      </c>
      <c r="P615" s="61">
        <f t="shared" si="83"/>
        <v>979814.58</v>
      </c>
      <c r="Q615" s="50">
        <f t="shared" si="84"/>
        <v>4209700</v>
      </c>
      <c r="R615" s="47">
        <f t="shared" si="84"/>
        <v>4209700</v>
      </c>
      <c r="S615" s="155">
        <f t="shared" si="80"/>
        <v>23.27516402594009</v>
      </c>
    </row>
    <row r="616" spans="1:19" ht="25.5" outlineLevel="2">
      <c r="A616" s="7" t="s">
        <v>114</v>
      </c>
      <c r="B616" s="27" t="s">
        <v>210</v>
      </c>
      <c r="C616" s="126"/>
      <c r="D616" s="27" t="s">
        <v>332</v>
      </c>
      <c r="E616" s="27" t="s">
        <v>77</v>
      </c>
      <c r="F616" s="27" t="s">
        <v>115</v>
      </c>
      <c r="G616" s="27"/>
      <c r="H616" s="27"/>
      <c r="I616" s="61">
        <f>I617+I630</f>
        <v>4209700</v>
      </c>
      <c r="J616" s="28"/>
      <c r="K616" s="28"/>
      <c r="L616" s="29">
        <f>L617+L630</f>
        <v>0</v>
      </c>
      <c r="M616" s="29"/>
      <c r="N616" s="46"/>
      <c r="O616" s="61">
        <f>O617+O630</f>
        <v>4209700</v>
      </c>
      <c r="P616" s="61">
        <f>P617+P630</f>
        <v>979814.58</v>
      </c>
      <c r="Q616" s="50">
        <f>Q617+Q630</f>
        <v>4209700</v>
      </c>
      <c r="R616" s="47">
        <f>R617+R630</f>
        <v>4209700</v>
      </c>
      <c r="S616" s="155">
        <f t="shared" si="80"/>
        <v>23.27516402594009</v>
      </c>
    </row>
    <row r="617" spans="1:19" ht="63.75" outlineLevel="3">
      <c r="A617" s="7" t="s">
        <v>80</v>
      </c>
      <c r="B617" s="27" t="s">
        <v>210</v>
      </c>
      <c r="C617" s="126"/>
      <c r="D617" s="27" t="s">
        <v>332</v>
      </c>
      <c r="E617" s="27" t="s">
        <v>77</v>
      </c>
      <c r="F617" s="27" t="s">
        <v>115</v>
      </c>
      <c r="G617" s="27" t="s">
        <v>81</v>
      </c>
      <c r="H617" s="27"/>
      <c r="I617" s="61">
        <f>I618</f>
        <v>3209700</v>
      </c>
      <c r="J617" s="28"/>
      <c r="K617" s="28"/>
      <c r="L617" s="29">
        <f>L618</f>
        <v>0</v>
      </c>
      <c r="M617" s="29"/>
      <c r="N617" s="46"/>
      <c r="O617" s="61">
        <f aca="true" t="shared" si="85" ref="O617:R618">O618</f>
        <v>3209700</v>
      </c>
      <c r="P617" s="61">
        <f t="shared" si="85"/>
        <v>699540.45</v>
      </c>
      <c r="Q617" s="50">
        <f t="shared" si="85"/>
        <v>3209700</v>
      </c>
      <c r="R617" s="47">
        <f t="shared" si="85"/>
        <v>3209700</v>
      </c>
      <c r="S617" s="155">
        <f t="shared" si="80"/>
        <v>21.794574259276565</v>
      </c>
    </row>
    <row r="618" spans="1:19" ht="15.75" outlineLevel="4">
      <c r="A618" s="7" t="s">
        <v>82</v>
      </c>
      <c r="B618" s="27" t="s">
        <v>210</v>
      </c>
      <c r="C618" s="126"/>
      <c r="D618" s="27" t="s">
        <v>332</v>
      </c>
      <c r="E618" s="27" t="s">
        <v>77</v>
      </c>
      <c r="F618" s="27" t="s">
        <v>115</v>
      </c>
      <c r="G618" s="27" t="s">
        <v>83</v>
      </c>
      <c r="H618" s="27"/>
      <c r="I618" s="61">
        <f>I619</f>
        <v>3209700</v>
      </c>
      <c r="J618" s="28"/>
      <c r="K618" s="28"/>
      <c r="L618" s="29">
        <f>L619</f>
        <v>0</v>
      </c>
      <c r="M618" s="29"/>
      <c r="N618" s="46"/>
      <c r="O618" s="61">
        <f t="shared" si="85"/>
        <v>3209700</v>
      </c>
      <c r="P618" s="61">
        <f t="shared" si="85"/>
        <v>699540.45</v>
      </c>
      <c r="Q618" s="50">
        <f t="shared" si="85"/>
        <v>3209700</v>
      </c>
      <c r="R618" s="47">
        <f t="shared" si="85"/>
        <v>3209700</v>
      </c>
      <c r="S618" s="155">
        <f t="shared" si="80"/>
        <v>21.794574259276565</v>
      </c>
    </row>
    <row r="619" spans="1:19" ht="38.25" outlineLevel="5">
      <c r="A619" s="7" t="s">
        <v>333</v>
      </c>
      <c r="B619" s="27" t="s">
        <v>210</v>
      </c>
      <c r="C619" s="126"/>
      <c r="D619" s="27" t="s">
        <v>332</v>
      </c>
      <c r="E619" s="27" t="s">
        <v>77</v>
      </c>
      <c r="F619" s="27" t="s">
        <v>115</v>
      </c>
      <c r="G619" s="27" t="s">
        <v>334</v>
      </c>
      <c r="H619" s="27"/>
      <c r="I619" s="61">
        <f>I620+I624+I627</f>
        <v>3209700</v>
      </c>
      <c r="J619" s="28"/>
      <c r="K619" s="28"/>
      <c r="L619" s="29">
        <f>L620+L624+L627</f>
        <v>0</v>
      </c>
      <c r="M619" s="29"/>
      <c r="N619" s="46"/>
      <c r="O619" s="61">
        <f>O620+O624+O627</f>
        <v>3209700</v>
      </c>
      <c r="P619" s="61">
        <f>P620+P624+P627</f>
        <v>699540.45</v>
      </c>
      <c r="Q619" s="50">
        <f>Q620+Q624+Q627</f>
        <v>3209700</v>
      </c>
      <c r="R619" s="47">
        <f>R620+R624+R627</f>
        <v>3209700</v>
      </c>
      <c r="S619" s="155">
        <f t="shared" si="80"/>
        <v>21.794574259276565</v>
      </c>
    </row>
    <row r="620" spans="1:19" ht="51" outlineLevel="5">
      <c r="A620" s="30" t="s">
        <v>42</v>
      </c>
      <c r="B620" s="27" t="s">
        <v>210</v>
      </c>
      <c r="C620" s="128"/>
      <c r="D620" s="27" t="s">
        <v>332</v>
      </c>
      <c r="E620" s="27" t="s">
        <v>77</v>
      </c>
      <c r="F620" s="27" t="s">
        <v>115</v>
      </c>
      <c r="G620" s="27" t="s">
        <v>334</v>
      </c>
      <c r="H620" s="27" t="s">
        <v>16</v>
      </c>
      <c r="I620" s="61">
        <f>I621</f>
        <v>2463000</v>
      </c>
      <c r="J620" s="28"/>
      <c r="K620" s="28"/>
      <c r="L620" s="29"/>
      <c r="M620" s="29"/>
      <c r="N620" s="46"/>
      <c r="O620" s="61">
        <f>O621</f>
        <v>2463000</v>
      </c>
      <c r="P620" s="61">
        <f>P621</f>
        <v>527193.24</v>
      </c>
      <c r="Q620" s="52">
        <f>Q621</f>
        <v>2463000</v>
      </c>
      <c r="R620" s="46">
        <f>R621</f>
        <v>2463000</v>
      </c>
      <c r="S620" s="155">
        <f t="shared" si="80"/>
        <v>21.404516443361754</v>
      </c>
    </row>
    <row r="621" spans="1:19" ht="25.5" outlineLevel="5">
      <c r="A621" s="30" t="s">
        <v>479</v>
      </c>
      <c r="B621" s="27" t="s">
        <v>210</v>
      </c>
      <c r="C621" s="126"/>
      <c r="D621" s="27" t="s">
        <v>332</v>
      </c>
      <c r="E621" s="27" t="s">
        <v>77</v>
      </c>
      <c r="F621" s="27" t="s">
        <v>115</v>
      </c>
      <c r="G621" s="27" t="s">
        <v>334</v>
      </c>
      <c r="H621" s="27" t="s">
        <v>478</v>
      </c>
      <c r="I621" s="61">
        <f>I622+I623</f>
        <v>2463000</v>
      </c>
      <c r="J621" s="28"/>
      <c r="K621" s="28"/>
      <c r="L621" s="29"/>
      <c r="M621" s="29"/>
      <c r="N621" s="46"/>
      <c r="O621" s="61">
        <f>O622+O623</f>
        <v>2463000</v>
      </c>
      <c r="P621" s="61">
        <f>P622+P623</f>
        <v>527193.24</v>
      </c>
      <c r="Q621" s="52">
        <f>Q622+Q623</f>
        <v>2463000</v>
      </c>
      <c r="R621" s="46">
        <f>R622+R623</f>
        <v>2463000</v>
      </c>
      <c r="S621" s="155">
        <f t="shared" si="80"/>
        <v>21.404516443361754</v>
      </c>
    </row>
    <row r="622" spans="1:19" ht="25.5" outlineLevel="6">
      <c r="A622" s="7" t="s">
        <v>84</v>
      </c>
      <c r="B622" s="27" t="s">
        <v>210</v>
      </c>
      <c r="C622" s="126"/>
      <c r="D622" s="27" t="s">
        <v>332</v>
      </c>
      <c r="E622" s="27" t="s">
        <v>77</v>
      </c>
      <c r="F622" s="27" t="s">
        <v>115</v>
      </c>
      <c r="G622" s="27" t="s">
        <v>334</v>
      </c>
      <c r="H622" s="27" t="s">
        <v>85</v>
      </c>
      <c r="I622" s="28">
        <v>2375000</v>
      </c>
      <c r="J622" s="28"/>
      <c r="K622" s="28"/>
      <c r="L622" s="29"/>
      <c r="M622" s="29"/>
      <c r="N622" s="46"/>
      <c r="O622" s="61">
        <f>L622+K622+J622+I622+M622+N622</f>
        <v>2375000</v>
      </c>
      <c r="P622" s="52">
        <v>526193.24</v>
      </c>
      <c r="Q622" s="50">
        <v>2375000</v>
      </c>
      <c r="R622" s="47">
        <v>2375000</v>
      </c>
      <c r="S622" s="155">
        <f t="shared" si="80"/>
        <v>22.155504842105262</v>
      </c>
    </row>
    <row r="623" spans="1:19" ht="25.5" outlineLevel="6">
      <c r="A623" s="7" t="s">
        <v>86</v>
      </c>
      <c r="B623" s="27" t="s">
        <v>210</v>
      </c>
      <c r="C623" s="126"/>
      <c r="D623" s="27" t="s">
        <v>332</v>
      </c>
      <c r="E623" s="27" t="s">
        <v>77</v>
      </c>
      <c r="F623" s="27" t="s">
        <v>115</v>
      </c>
      <c r="G623" s="27" t="s">
        <v>334</v>
      </c>
      <c r="H623" s="27" t="s">
        <v>87</v>
      </c>
      <c r="I623" s="28">
        <v>88000</v>
      </c>
      <c r="J623" s="28"/>
      <c r="K623" s="28"/>
      <c r="L623" s="29"/>
      <c r="M623" s="29"/>
      <c r="N623" s="46"/>
      <c r="O623" s="61">
        <f>L623+K623+J623+I623+M623+N623</f>
        <v>88000</v>
      </c>
      <c r="P623" s="52">
        <v>1000</v>
      </c>
      <c r="Q623" s="50">
        <v>88000</v>
      </c>
      <c r="R623" s="47">
        <v>88000</v>
      </c>
      <c r="S623" s="155">
        <f t="shared" si="80"/>
        <v>1.1363636363636365</v>
      </c>
    </row>
    <row r="624" spans="1:19" ht="25.5" outlineLevel="6">
      <c r="A624" s="31" t="s">
        <v>43</v>
      </c>
      <c r="B624" s="27" t="s">
        <v>210</v>
      </c>
      <c r="C624" s="129"/>
      <c r="D624" s="27" t="s">
        <v>332</v>
      </c>
      <c r="E624" s="27" t="s">
        <v>77</v>
      </c>
      <c r="F624" s="27" t="s">
        <v>115</v>
      </c>
      <c r="G624" s="27" t="s">
        <v>334</v>
      </c>
      <c r="H624" s="27" t="s">
        <v>17</v>
      </c>
      <c r="I624" s="28">
        <f>I625</f>
        <v>621700</v>
      </c>
      <c r="J624" s="28"/>
      <c r="K624" s="28"/>
      <c r="L624" s="29">
        <f>L625+L626</f>
        <v>0</v>
      </c>
      <c r="M624" s="29"/>
      <c r="N624" s="46"/>
      <c r="O624" s="61">
        <f>O625+O626</f>
        <v>621700</v>
      </c>
      <c r="P624" s="61">
        <f>P625+P626</f>
        <v>147035.21</v>
      </c>
      <c r="Q624" s="50">
        <f>Q625+Q626</f>
        <v>621700</v>
      </c>
      <c r="R624" s="47">
        <f>R625+R626</f>
        <v>621700</v>
      </c>
      <c r="S624" s="155">
        <f t="shared" si="80"/>
        <v>23.650508283738137</v>
      </c>
    </row>
    <row r="625" spans="1:19" ht="25.5" outlineLevel="6">
      <c r="A625" s="31" t="s">
        <v>44</v>
      </c>
      <c r="B625" s="27" t="s">
        <v>210</v>
      </c>
      <c r="C625" s="129"/>
      <c r="D625" s="27" t="s">
        <v>332</v>
      </c>
      <c r="E625" s="27" t="s">
        <v>77</v>
      </c>
      <c r="F625" s="27" t="s">
        <v>115</v>
      </c>
      <c r="G625" s="27" t="s">
        <v>334</v>
      </c>
      <c r="H625" s="27" t="s">
        <v>167</v>
      </c>
      <c r="I625" s="28">
        <f>I626</f>
        <v>621700</v>
      </c>
      <c r="J625" s="28"/>
      <c r="K625" s="28"/>
      <c r="L625" s="29">
        <v>621700</v>
      </c>
      <c r="M625" s="29"/>
      <c r="N625" s="46"/>
      <c r="O625" s="61">
        <v>621700</v>
      </c>
      <c r="P625" s="52">
        <v>147035.21</v>
      </c>
      <c r="Q625" s="50">
        <v>621700</v>
      </c>
      <c r="R625" s="47">
        <v>621700</v>
      </c>
      <c r="S625" s="155">
        <f t="shared" si="80"/>
        <v>23.650508283738137</v>
      </c>
    </row>
    <row r="626" spans="1:19" ht="25.5" outlineLevel="6">
      <c r="A626" s="7" t="s">
        <v>88</v>
      </c>
      <c r="B626" s="27" t="s">
        <v>210</v>
      </c>
      <c r="C626" s="126"/>
      <c r="D626" s="27" t="s">
        <v>332</v>
      </c>
      <c r="E626" s="27" t="s">
        <v>77</v>
      </c>
      <c r="F626" s="27" t="s">
        <v>115</v>
      </c>
      <c r="G626" s="27" t="s">
        <v>334</v>
      </c>
      <c r="H626" s="27" t="s">
        <v>89</v>
      </c>
      <c r="I626" s="28">
        <v>621700</v>
      </c>
      <c r="J626" s="28"/>
      <c r="K626" s="28"/>
      <c r="L626" s="29">
        <v>-621700</v>
      </c>
      <c r="M626" s="29"/>
      <c r="N626" s="46"/>
      <c r="O626" s="104">
        <f>L626+K626+J626+I626</f>
        <v>0</v>
      </c>
      <c r="P626" s="52"/>
      <c r="Q626" s="50">
        <v>0</v>
      </c>
      <c r="R626" s="47">
        <v>0</v>
      </c>
      <c r="S626" s="155"/>
    </row>
    <row r="627" spans="1:19" ht="15.75" outlineLevel="6">
      <c r="A627" s="31" t="s">
        <v>45</v>
      </c>
      <c r="B627" s="27" t="s">
        <v>210</v>
      </c>
      <c r="C627" s="129"/>
      <c r="D627" s="27" t="s">
        <v>332</v>
      </c>
      <c r="E627" s="27" t="s">
        <v>77</v>
      </c>
      <c r="F627" s="27" t="s">
        <v>115</v>
      </c>
      <c r="G627" s="27" t="s">
        <v>334</v>
      </c>
      <c r="H627" s="27" t="s">
        <v>18</v>
      </c>
      <c r="I627" s="61">
        <f>I628+I629</f>
        <v>125000</v>
      </c>
      <c r="J627" s="28"/>
      <c r="K627" s="28"/>
      <c r="L627" s="29"/>
      <c r="M627" s="29"/>
      <c r="N627" s="46"/>
      <c r="O627" s="61">
        <f>O628+O629</f>
        <v>125000</v>
      </c>
      <c r="P627" s="61">
        <f>P628+P629</f>
        <v>25312</v>
      </c>
      <c r="Q627" s="50">
        <f>Q628+Q629</f>
        <v>125000</v>
      </c>
      <c r="R627" s="47">
        <f>R628+R629</f>
        <v>125000</v>
      </c>
      <c r="S627" s="155">
        <f t="shared" si="80"/>
        <v>20.2496</v>
      </c>
    </row>
    <row r="628" spans="1:19" ht="25.5" outlineLevel="6">
      <c r="A628" s="7" t="s">
        <v>90</v>
      </c>
      <c r="B628" s="27" t="s">
        <v>210</v>
      </c>
      <c r="C628" s="126"/>
      <c r="D628" s="27" t="s">
        <v>332</v>
      </c>
      <c r="E628" s="27" t="s">
        <v>77</v>
      </c>
      <c r="F628" s="27" t="s">
        <v>115</v>
      </c>
      <c r="G628" s="27" t="s">
        <v>334</v>
      </c>
      <c r="H628" s="27" t="s">
        <v>91</v>
      </c>
      <c r="I628" s="28">
        <v>100000</v>
      </c>
      <c r="J628" s="28"/>
      <c r="K628" s="28"/>
      <c r="L628" s="29"/>
      <c r="M628" s="29"/>
      <c r="N628" s="46"/>
      <c r="O628" s="61">
        <f>L628+K628+J628+I628+M628+N628</f>
        <v>100000</v>
      </c>
      <c r="P628" s="52">
        <v>25075</v>
      </c>
      <c r="Q628" s="50">
        <v>100000</v>
      </c>
      <c r="R628" s="47">
        <v>100000</v>
      </c>
      <c r="S628" s="155">
        <f t="shared" si="80"/>
        <v>25.074999999999996</v>
      </c>
    </row>
    <row r="629" spans="1:19" ht="25.5" outlineLevel="6">
      <c r="A629" s="7" t="s">
        <v>92</v>
      </c>
      <c r="B629" s="27" t="s">
        <v>210</v>
      </c>
      <c r="C629" s="126"/>
      <c r="D629" s="27" t="s">
        <v>332</v>
      </c>
      <c r="E629" s="27" t="s">
        <v>77</v>
      </c>
      <c r="F629" s="27" t="s">
        <v>115</v>
      </c>
      <c r="G629" s="27" t="s">
        <v>334</v>
      </c>
      <c r="H629" s="27" t="s">
        <v>93</v>
      </c>
      <c r="I629" s="28">
        <v>25000</v>
      </c>
      <c r="J629" s="28"/>
      <c r="K629" s="28"/>
      <c r="L629" s="29"/>
      <c r="M629" s="29"/>
      <c r="N629" s="46"/>
      <c r="O629" s="61">
        <f>L629+K629+J629+I629+M629+N629</f>
        <v>25000</v>
      </c>
      <c r="P629" s="52">
        <v>237</v>
      </c>
      <c r="Q629" s="50">
        <v>25000</v>
      </c>
      <c r="R629" s="47">
        <v>25000</v>
      </c>
      <c r="S629" s="155">
        <f t="shared" si="80"/>
        <v>0.9480000000000001</v>
      </c>
    </row>
    <row r="630" spans="1:19" ht="51" outlineLevel="3">
      <c r="A630" s="7" t="s">
        <v>335</v>
      </c>
      <c r="B630" s="27" t="s">
        <v>210</v>
      </c>
      <c r="C630" s="126"/>
      <c r="D630" s="27" t="s">
        <v>332</v>
      </c>
      <c r="E630" s="27" t="s">
        <v>77</v>
      </c>
      <c r="F630" s="27" t="s">
        <v>115</v>
      </c>
      <c r="G630" s="27" t="s">
        <v>336</v>
      </c>
      <c r="H630" s="27"/>
      <c r="I630" s="61">
        <f>I631</f>
        <v>1000000</v>
      </c>
      <c r="J630" s="28"/>
      <c r="K630" s="28"/>
      <c r="L630" s="29">
        <f>L631</f>
        <v>0</v>
      </c>
      <c r="M630" s="29"/>
      <c r="N630" s="46"/>
      <c r="O630" s="61">
        <f aca="true" t="shared" si="86" ref="O630:R631">O631</f>
        <v>1000000</v>
      </c>
      <c r="P630" s="61">
        <f t="shared" si="86"/>
        <v>280274.13</v>
      </c>
      <c r="Q630" s="50">
        <f t="shared" si="86"/>
        <v>1000000</v>
      </c>
      <c r="R630" s="47">
        <f t="shared" si="86"/>
        <v>1000000</v>
      </c>
      <c r="S630" s="155">
        <f t="shared" si="80"/>
        <v>28.027413000000003</v>
      </c>
    </row>
    <row r="631" spans="1:19" ht="51" outlineLevel="4">
      <c r="A631" s="7" t="s">
        <v>337</v>
      </c>
      <c r="B631" s="27" t="s">
        <v>210</v>
      </c>
      <c r="C631" s="126"/>
      <c r="D631" s="27" t="s">
        <v>332</v>
      </c>
      <c r="E631" s="27" t="s">
        <v>77</v>
      </c>
      <c r="F631" s="27" t="s">
        <v>115</v>
      </c>
      <c r="G631" s="27" t="s">
        <v>338</v>
      </c>
      <c r="H631" s="27"/>
      <c r="I631" s="61">
        <f>I632</f>
        <v>1000000</v>
      </c>
      <c r="J631" s="28"/>
      <c r="K631" s="28"/>
      <c r="L631" s="29">
        <f>L632</f>
        <v>0</v>
      </c>
      <c r="M631" s="29"/>
      <c r="N631" s="46"/>
      <c r="O631" s="61">
        <f t="shared" si="86"/>
        <v>1000000</v>
      </c>
      <c r="P631" s="61">
        <f t="shared" si="86"/>
        <v>280274.13</v>
      </c>
      <c r="Q631" s="50">
        <f t="shared" si="86"/>
        <v>1000000</v>
      </c>
      <c r="R631" s="47">
        <f t="shared" si="86"/>
        <v>1000000</v>
      </c>
      <c r="S631" s="155">
        <f t="shared" si="80"/>
        <v>28.027413000000003</v>
      </c>
    </row>
    <row r="632" spans="1:19" ht="25.5" outlineLevel="4">
      <c r="A632" s="31" t="s">
        <v>43</v>
      </c>
      <c r="B632" s="27" t="s">
        <v>210</v>
      </c>
      <c r="C632" s="129"/>
      <c r="D632" s="27" t="s">
        <v>332</v>
      </c>
      <c r="E632" s="27" t="s">
        <v>77</v>
      </c>
      <c r="F632" s="27" t="s">
        <v>115</v>
      </c>
      <c r="G632" s="27" t="s">
        <v>338</v>
      </c>
      <c r="H632" s="27" t="s">
        <v>17</v>
      </c>
      <c r="I632" s="61">
        <f>I633</f>
        <v>1000000</v>
      </c>
      <c r="J632" s="28"/>
      <c r="K632" s="28"/>
      <c r="L632" s="29">
        <f>L633+L634</f>
        <v>0</v>
      </c>
      <c r="M632" s="29"/>
      <c r="N632" s="46"/>
      <c r="O632" s="61">
        <f>O633+O634</f>
        <v>1000000</v>
      </c>
      <c r="P632" s="61">
        <f>P633+P634</f>
        <v>280274.13</v>
      </c>
      <c r="Q632" s="50">
        <f>Q633+Q634</f>
        <v>1000000</v>
      </c>
      <c r="R632" s="47">
        <f>R633+R634</f>
        <v>1000000</v>
      </c>
      <c r="S632" s="155">
        <f t="shared" si="80"/>
        <v>28.027413000000003</v>
      </c>
    </row>
    <row r="633" spans="1:19" ht="25.5" outlineLevel="4">
      <c r="A633" s="31" t="s">
        <v>44</v>
      </c>
      <c r="B633" s="27" t="s">
        <v>210</v>
      </c>
      <c r="C633" s="129"/>
      <c r="D633" s="27" t="s">
        <v>332</v>
      </c>
      <c r="E633" s="27" t="s">
        <v>77</v>
      </c>
      <c r="F633" s="27" t="s">
        <v>115</v>
      </c>
      <c r="G633" s="27" t="s">
        <v>338</v>
      </c>
      <c r="H633" s="27" t="s">
        <v>167</v>
      </c>
      <c r="I633" s="61">
        <f>I634</f>
        <v>1000000</v>
      </c>
      <c r="J633" s="28"/>
      <c r="K633" s="28"/>
      <c r="L633" s="29">
        <v>1000000</v>
      </c>
      <c r="M633" s="29"/>
      <c r="N633" s="46"/>
      <c r="O633" s="61">
        <v>1000000</v>
      </c>
      <c r="P633" s="52">
        <v>280274.13</v>
      </c>
      <c r="Q633" s="50">
        <v>1000000</v>
      </c>
      <c r="R633" s="47">
        <v>1000000</v>
      </c>
      <c r="S633" s="155">
        <f t="shared" si="80"/>
        <v>28.027413000000003</v>
      </c>
    </row>
    <row r="634" spans="1:19" ht="25.5" outlineLevel="6">
      <c r="A634" s="7" t="s">
        <v>88</v>
      </c>
      <c r="B634" s="27" t="s">
        <v>210</v>
      </c>
      <c r="C634" s="126"/>
      <c r="D634" s="27" t="s">
        <v>332</v>
      </c>
      <c r="E634" s="27" t="s">
        <v>77</v>
      </c>
      <c r="F634" s="27" t="s">
        <v>115</v>
      </c>
      <c r="G634" s="27" t="s">
        <v>338</v>
      </c>
      <c r="H634" s="27" t="s">
        <v>89</v>
      </c>
      <c r="I634" s="28">
        <v>1000000</v>
      </c>
      <c r="J634" s="28"/>
      <c r="K634" s="28"/>
      <c r="L634" s="29">
        <v>-1000000</v>
      </c>
      <c r="M634" s="29"/>
      <c r="N634" s="46"/>
      <c r="O634" s="104">
        <f>L634+K634+J634+I634</f>
        <v>0</v>
      </c>
      <c r="P634" s="52"/>
      <c r="Q634" s="50">
        <v>0</v>
      </c>
      <c r="R634" s="47">
        <v>0</v>
      </c>
      <c r="S634" s="155"/>
    </row>
    <row r="635" spans="1:19" ht="38.25" outlineLevel="6">
      <c r="A635" s="7" t="s">
        <v>519</v>
      </c>
      <c r="B635" s="27" t="s">
        <v>79</v>
      </c>
      <c r="C635" s="126"/>
      <c r="D635" s="27"/>
      <c r="E635" s="27"/>
      <c r="F635" s="27"/>
      <c r="G635" s="27"/>
      <c r="H635" s="27"/>
      <c r="I635" s="61">
        <f>I636+I870+I887+I893</f>
        <v>357824118.14</v>
      </c>
      <c r="J635" s="28"/>
      <c r="K635" s="28"/>
      <c r="L635" s="29">
        <f>L636+L870+L887+L893</f>
        <v>1044275</v>
      </c>
      <c r="M635" s="29"/>
      <c r="N635" s="46"/>
      <c r="O635" s="61">
        <f>O636+O870+O887+O893</f>
        <v>387634789.14</v>
      </c>
      <c r="P635" s="61">
        <f>P636+P870+P887+P893</f>
        <v>89215185.63</v>
      </c>
      <c r="Q635" s="50">
        <f>Q636+Q870+Q887+Q893</f>
        <v>385013361.83</v>
      </c>
      <c r="R635" s="47">
        <f>R636+R870+R887+R893</f>
        <v>394742914.89</v>
      </c>
      <c r="S635" s="155">
        <f t="shared" si="80"/>
        <v>23.015268012432863</v>
      </c>
    </row>
    <row r="636" spans="1:19" ht="38.25" outlineLevel="6">
      <c r="A636" s="7" t="s">
        <v>520</v>
      </c>
      <c r="B636" s="27" t="s">
        <v>79</v>
      </c>
      <c r="C636" s="27" t="s">
        <v>77</v>
      </c>
      <c r="D636" s="27"/>
      <c r="E636" s="27"/>
      <c r="F636" s="27"/>
      <c r="G636" s="27"/>
      <c r="H636" s="27"/>
      <c r="I636" s="61">
        <f>I637</f>
        <v>352407208.14</v>
      </c>
      <c r="J636" s="28"/>
      <c r="K636" s="28"/>
      <c r="L636" s="29">
        <f>L637</f>
        <v>835200</v>
      </c>
      <c r="M636" s="29"/>
      <c r="N636" s="46"/>
      <c r="O636" s="61">
        <f>O637</f>
        <v>380766735.14</v>
      </c>
      <c r="P636" s="61">
        <f>P637</f>
        <v>86922541.36</v>
      </c>
      <c r="Q636" s="50">
        <f>Q637</f>
        <v>381317161.83</v>
      </c>
      <c r="R636" s="47">
        <f>R637</f>
        <v>391046714.89</v>
      </c>
      <c r="S636" s="155">
        <f t="shared" si="80"/>
        <v>22.82829179603633</v>
      </c>
    </row>
    <row r="637" spans="1:19" ht="25.5">
      <c r="A637" s="7" t="s">
        <v>339</v>
      </c>
      <c r="B637" s="27" t="s">
        <v>79</v>
      </c>
      <c r="C637" s="27" t="s">
        <v>77</v>
      </c>
      <c r="D637" s="27" t="s">
        <v>340</v>
      </c>
      <c r="E637" s="27"/>
      <c r="F637" s="27"/>
      <c r="G637" s="27"/>
      <c r="H637" s="27"/>
      <c r="I637" s="61">
        <f>I638+I864</f>
        <v>352407208.14</v>
      </c>
      <c r="J637" s="28"/>
      <c r="K637" s="28"/>
      <c r="L637" s="29">
        <f>L638+L864</f>
        <v>835200</v>
      </c>
      <c r="M637" s="29"/>
      <c r="N637" s="46"/>
      <c r="O637" s="61">
        <f>O638+O864</f>
        <v>380766735.14</v>
      </c>
      <c r="P637" s="61">
        <f>P638+P864</f>
        <v>86922541.36</v>
      </c>
      <c r="Q637" s="50">
        <f>Q638+Q864</f>
        <v>381317161.83</v>
      </c>
      <c r="R637" s="47">
        <f>R638+R864</f>
        <v>391046714.89</v>
      </c>
      <c r="S637" s="155">
        <f t="shared" si="80"/>
        <v>22.82829179603633</v>
      </c>
    </row>
    <row r="638" spans="1:19" ht="15" outlineLevel="1">
      <c r="A638" s="7" t="s">
        <v>226</v>
      </c>
      <c r="B638" s="27" t="s">
        <v>79</v>
      </c>
      <c r="C638" s="27" t="s">
        <v>77</v>
      </c>
      <c r="D638" s="27" t="s">
        <v>340</v>
      </c>
      <c r="E638" s="27" t="s">
        <v>227</v>
      </c>
      <c r="F638" s="27"/>
      <c r="G638" s="27"/>
      <c r="H638" s="27"/>
      <c r="I638" s="61">
        <f>I639+I654+I790+I829+I848</f>
        <v>348145708.14</v>
      </c>
      <c r="J638" s="28"/>
      <c r="K638" s="28"/>
      <c r="L638" s="29">
        <f>L639+L654+L790+L829+L848</f>
        <v>835200</v>
      </c>
      <c r="M638" s="29"/>
      <c r="N638" s="46"/>
      <c r="O638" s="61">
        <f>O639+O654+O790+O829+O848</f>
        <v>376505235.14</v>
      </c>
      <c r="P638" s="61">
        <f>P639+P654+P790+P829+P848</f>
        <v>85757046</v>
      </c>
      <c r="Q638" s="50">
        <f>Q639+Q654+Q790+Q829+Q848</f>
        <v>377055661.83</v>
      </c>
      <c r="R638" s="47">
        <f>R639+R654+R790+R829+R848</f>
        <v>386785214.89</v>
      </c>
      <c r="S638" s="155">
        <f t="shared" si="80"/>
        <v>22.777119146327948</v>
      </c>
    </row>
    <row r="639" spans="1:19" ht="15" outlineLevel="2">
      <c r="A639" s="7" t="s">
        <v>341</v>
      </c>
      <c r="B639" s="27" t="s">
        <v>79</v>
      </c>
      <c r="C639" s="27" t="s">
        <v>77</v>
      </c>
      <c r="D639" s="27" t="s">
        <v>340</v>
      </c>
      <c r="E639" s="27" t="s">
        <v>227</v>
      </c>
      <c r="F639" s="27" t="s">
        <v>77</v>
      </c>
      <c r="G639" s="27"/>
      <c r="H639" s="27"/>
      <c r="I639" s="61">
        <f>I640+I644+I651</f>
        <v>115991364</v>
      </c>
      <c r="J639" s="28"/>
      <c r="K639" s="28"/>
      <c r="L639" s="29"/>
      <c r="M639" s="29"/>
      <c r="N639" s="46"/>
      <c r="O639" s="61">
        <f>O640+O644+O651</f>
        <v>115991364</v>
      </c>
      <c r="P639" s="61">
        <f>P640+P644+P651</f>
        <v>26800120.74</v>
      </c>
      <c r="Q639" s="50">
        <f>Q640+Q644</f>
        <v>108602600</v>
      </c>
      <c r="R639" s="47">
        <f>R640+R644</f>
        <v>108602600</v>
      </c>
      <c r="S639" s="155">
        <f t="shared" si="80"/>
        <v>23.10527250977064</v>
      </c>
    </row>
    <row r="640" spans="1:19" ht="15" outlineLevel="3">
      <c r="A640" s="7" t="s">
        <v>342</v>
      </c>
      <c r="B640" s="27" t="s">
        <v>79</v>
      </c>
      <c r="C640" s="27" t="s">
        <v>77</v>
      </c>
      <c r="D640" s="27" t="s">
        <v>340</v>
      </c>
      <c r="E640" s="27" t="s">
        <v>227</v>
      </c>
      <c r="F640" s="27" t="s">
        <v>77</v>
      </c>
      <c r="G640" s="27" t="s">
        <v>343</v>
      </c>
      <c r="H640" s="27"/>
      <c r="I640" s="61">
        <f>I641</f>
        <v>115820364</v>
      </c>
      <c r="J640" s="28"/>
      <c r="K640" s="28"/>
      <c r="L640" s="29"/>
      <c r="M640" s="29"/>
      <c r="N640" s="46"/>
      <c r="O640" s="61">
        <f aca="true" t="shared" si="87" ref="O640:R642">O641</f>
        <v>115820364</v>
      </c>
      <c r="P640" s="61">
        <f t="shared" si="87"/>
        <v>26750890</v>
      </c>
      <c r="Q640" s="50">
        <f t="shared" si="87"/>
        <v>108431600</v>
      </c>
      <c r="R640" s="47">
        <f t="shared" si="87"/>
        <v>108431600</v>
      </c>
      <c r="S640" s="155">
        <f t="shared" si="80"/>
        <v>23.096879578102516</v>
      </c>
    </row>
    <row r="641" spans="1:19" ht="25.5" outlineLevel="4">
      <c r="A641" s="7" t="s">
        <v>231</v>
      </c>
      <c r="B641" s="27" t="s">
        <v>79</v>
      </c>
      <c r="C641" s="27" t="s">
        <v>77</v>
      </c>
      <c r="D641" s="27" t="s">
        <v>340</v>
      </c>
      <c r="E641" s="27" t="s">
        <v>227</v>
      </c>
      <c r="F641" s="27" t="s">
        <v>77</v>
      </c>
      <c r="G641" s="27" t="s">
        <v>344</v>
      </c>
      <c r="H641" s="27"/>
      <c r="I641" s="61">
        <f>I642</f>
        <v>115820364</v>
      </c>
      <c r="J641" s="28"/>
      <c r="K641" s="28"/>
      <c r="L641" s="29"/>
      <c r="M641" s="29"/>
      <c r="N641" s="46"/>
      <c r="O641" s="61">
        <f t="shared" si="87"/>
        <v>115820364</v>
      </c>
      <c r="P641" s="61">
        <f t="shared" si="87"/>
        <v>26750890</v>
      </c>
      <c r="Q641" s="50">
        <f t="shared" si="87"/>
        <v>108431600</v>
      </c>
      <c r="R641" s="47">
        <f t="shared" si="87"/>
        <v>108431600</v>
      </c>
      <c r="S641" s="155">
        <f t="shared" si="80"/>
        <v>23.096879578102516</v>
      </c>
    </row>
    <row r="642" spans="1:19" ht="51" outlineLevel="4">
      <c r="A642" s="31" t="s">
        <v>47</v>
      </c>
      <c r="B642" s="27" t="s">
        <v>79</v>
      </c>
      <c r="C642" s="27" t="s">
        <v>77</v>
      </c>
      <c r="D642" s="27" t="s">
        <v>340</v>
      </c>
      <c r="E642" s="27" t="s">
        <v>227</v>
      </c>
      <c r="F642" s="27" t="s">
        <v>77</v>
      </c>
      <c r="G642" s="27" t="s">
        <v>344</v>
      </c>
      <c r="H642" s="27" t="s">
        <v>20</v>
      </c>
      <c r="I642" s="61">
        <f>I643</f>
        <v>115820364</v>
      </c>
      <c r="J642" s="28"/>
      <c r="K642" s="28"/>
      <c r="L642" s="29"/>
      <c r="M642" s="29"/>
      <c r="N642" s="46"/>
      <c r="O642" s="61">
        <f>O643</f>
        <v>115820364</v>
      </c>
      <c r="P642" s="61">
        <f>P643</f>
        <v>26750890</v>
      </c>
      <c r="Q642" s="50">
        <f t="shared" si="87"/>
        <v>108431600</v>
      </c>
      <c r="R642" s="47">
        <f t="shared" si="87"/>
        <v>108431600</v>
      </c>
      <c r="S642" s="155">
        <f t="shared" si="80"/>
        <v>23.096879578102516</v>
      </c>
    </row>
    <row r="643" spans="1:19" ht="63.75" outlineLevel="6">
      <c r="A643" s="7" t="s">
        <v>235</v>
      </c>
      <c r="B643" s="27" t="s">
        <v>79</v>
      </c>
      <c r="C643" s="27" t="s">
        <v>77</v>
      </c>
      <c r="D643" s="27" t="s">
        <v>340</v>
      </c>
      <c r="E643" s="27" t="s">
        <v>227</v>
      </c>
      <c r="F643" s="27" t="s">
        <v>77</v>
      </c>
      <c r="G643" s="27" t="s">
        <v>344</v>
      </c>
      <c r="H643" s="27" t="s">
        <v>236</v>
      </c>
      <c r="I643" s="28">
        <v>115820364</v>
      </c>
      <c r="J643" s="28"/>
      <c r="K643" s="28"/>
      <c r="L643" s="29"/>
      <c r="M643" s="29"/>
      <c r="N643" s="46"/>
      <c r="O643" s="61">
        <f>L643+K643+J643+I643+M643+N643</f>
        <v>115820364</v>
      </c>
      <c r="P643" s="52">
        <v>26750890</v>
      </c>
      <c r="Q643" s="50">
        <v>108431600</v>
      </c>
      <c r="R643" s="47">
        <v>108431600</v>
      </c>
      <c r="S643" s="155">
        <f t="shared" si="80"/>
        <v>23.096879578102516</v>
      </c>
    </row>
    <row r="644" spans="1:19" ht="15" outlineLevel="3">
      <c r="A644" s="7" t="s">
        <v>116</v>
      </c>
      <c r="B644" s="27" t="s">
        <v>79</v>
      </c>
      <c r="C644" s="27" t="s">
        <v>77</v>
      </c>
      <c r="D644" s="27" t="s">
        <v>340</v>
      </c>
      <c r="E644" s="27" t="s">
        <v>227</v>
      </c>
      <c r="F644" s="27" t="s">
        <v>77</v>
      </c>
      <c r="G644" s="27" t="s">
        <v>117</v>
      </c>
      <c r="H644" s="27"/>
      <c r="I644" s="61">
        <f>I645</f>
        <v>171000</v>
      </c>
      <c r="J644" s="28"/>
      <c r="K644" s="28"/>
      <c r="L644" s="29"/>
      <c r="M644" s="29"/>
      <c r="N644" s="46"/>
      <c r="O644" s="61">
        <f aca="true" t="shared" si="88" ref="O644:R647">O645</f>
        <v>171000</v>
      </c>
      <c r="P644" s="61">
        <f t="shared" si="88"/>
        <v>49230.74</v>
      </c>
      <c r="Q644" s="50">
        <f t="shared" si="88"/>
        <v>171000</v>
      </c>
      <c r="R644" s="47">
        <f t="shared" si="88"/>
        <v>171000</v>
      </c>
      <c r="S644" s="155">
        <f t="shared" si="80"/>
        <v>28.789906432748534</v>
      </c>
    </row>
    <row r="645" spans="1:19" ht="127.5" outlineLevel="4">
      <c r="A645" s="7" t="s">
        <v>118</v>
      </c>
      <c r="B645" s="27" t="s">
        <v>79</v>
      </c>
      <c r="C645" s="27" t="s">
        <v>77</v>
      </c>
      <c r="D645" s="27" t="s">
        <v>340</v>
      </c>
      <c r="E645" s="27" t="s">
        <v>227</v>
      </c>
      <c r="F645" s="27" t="s">
        <v>77</v>
      </c>
      <c r="G645" s="27" t="s">
        <v>119</v>
      </c>
      <c r="H645" s="27"/>
      <c r="I645" s="61">
        <f>I646</f>
        <v>171000</v>
      </c>
      <c r="J645" s="28"/>
      <c r="K645" s="28"/>
      <c r="L645" s="29"/>
      <c r="M645" s="29"/>
      <c r="N645" s="46"/>
      <c r="O645" s="61">
        <f t="shared" si="88"/>
        <v>171000</v>
      </c>
      <c r="P645" s="61">
        <f t="shared" si="88"/>
        <v>49230.74</v>
      </c>
      <c r="Q645" s="50">
        <f t="shared" si="88"/>
        <v>171000</v>
      </c>
      <c r="R645" s="47">
        <f t="shared" si="88"/>
        <v>171000</v>
      </c>
      <c r="S645" s="155">
        <f t="shared" si="80"/>
        <v>28.789906432748534</v>
      </c>
    </row>
    <row r="646" spans="1:19" ht="153" outlineLevel="5">
      <c r="A646" s="7" t="s">
        <v>345</v>
      </c>
      <c r="B646" s="27" t="s">
        <v>79</v>
      </c>
      <c r="C646" s="27" t="s">
        <v>77</v>
      </c>
      <c r="D646" s="27" t="s">
        <v>340</v>
      </c>
      <c r="E646" s="27" t="s">
        <v>227</v>
      </c>
      <c r="F646" s="27" t="s">
        <v>77</v>
      </c>
      <c r="G646" s="27" t="s">
        <v>346</v>
      </c>
      <c r="H646" s="27"/>
      <c r="I646" s="61">
        <f>I647+I649</f>
        <v>171000</v>
      </c>
      <c r="J646" s="28"/>
      <c r="K646" s="28"/>
      <c r="L646" s="29">
        <f>L647+L649</f>
        <v>0</v>
      </c>
      <c r="M646" s="29"/>
      <c r="N646" s="46"/>
      <c r="O646" s="61">
        <f>O647+O649</f>
        <v>171000</v>
      </c>
      <c r="P646" s="61">
        <f>P647+P649</f>
        <v>49230.74</v>
      </c>
      <c r="Q646" s="50">
        <f>Q647+Q649</f>
        <v>171000</v>
      </c>
      <c r="R646" s="47">
        <f>R647+R649</f>
        <v>171000</v>
      </c>
      <c r="S646" s="155">
        <f t="shared" si="80"/>
        <v>28.789906432748534</v>
      </c>
    </row>
    <row r="647" spans="1:19" ht="25.5" outlineLevel="5">
      <c r="A647" s="31" t="s">
        <v>48</v>
      </c>
      <c r="B647" s="27" t="s">
        <v>79</v>
      </c>
      <c r="C647" s="27" t="s">
        <v>77</v>
      </c>
      <c r="D647" s="27" t="s">
        <v>340</v>
      </c>
      <c r="E647" s="27" t="s">
        <v>227</v>
      </c>
      <c r="F647" s="27" t="s">
        <v>77</v>
      </c>
      <c r="G647" s="27" t="s">
        <v>346</v>
      </c>
      <c r="H647" s="27" t="s">
        <v>21</v>
      </c>
      <c r="I647" s="61">
        <f>I648</f>
        <v>171000</v>
      </c>
      <c r="J647" s="28"/>
      <c r="K647" s="28"/>
      <c r="L647" s="29">
        <f>L648</f>
        <v>-171000</v>
      </c>
      <c r="M647" s="29"/>
      <c r="N647" s="46"/>
      <c r="O647" s="104">
        <f>O648</f>
        <v>0</v>
      </c>
      <c r="P647" s="52"/>
      <c r="Q647" s="50">
        <f t="shared" si="88"/>
        <v>0</v>
      </c>
      <c r="R647" s="47">
        <f t="shared" si="88"/>
        <v>0</v>
      </c>
      <c r="S647" s="155"/>
    </row>
    <row r="648" spans="1:19" ht="51" outlineLevel="6">
      <c r="A648" s="7" t="s">
        <v>347</v>
      </c>
      <c r="B648" s="27" t="s">
        <v>79</v>
      </c>
      <c r="C648" s="27" t="s">
        <v>77</v>
      </c>
      <c r="D648" s="27" t="s">
        <v>340</v>
      </c>
      <c r="E648" s="27" t="s">
        <v>227</v>
      </c>
      <c r="F648" s="27" t="s">
        <v>77</v>
      </c>
      <c r="G648" s="27" t="s">
        <v>346</v>
      </c>
      <c r="H648" s="27" t="s">
        <v>348</v>
      </c>
      <c r="I648" s="28">
        <v>171000</v>
      </c>
      <c r="J648" s="28"/>
      <c r="K648" s="28"/>
      <c r="L648" s="29">
        <v>-171000</v>
      </c>
      <c r="M648" s="29"/>
      <c r="N648" s="46"/>
      <c r="O648" s="104">
        <f>L648+K648+J648+I648</f>
        <v>0</v>
      </c>
      <c r="P648" s="52"/>
      <c r="Q648" s="50">
        <v>0</v>
      </c>
      <c r="R648" s="47">
        <v>0</v>
      </c>
      <c r="S648" s="155"/>
    </row>
    <row r="649" spans="1:19" ht="51" outlineLevel="6">
      <c r="A649" s="31" t="s">
        <v>47</v>
      </c>
      <c r="B649" s="27" t="s">
        <v>79</v>
      </c>
      <c r="C649" s="27" t="s">
        <v>77</v>
      </c>
      <c r="D649" s="27" t="s">
        <v>340</v>
      </c>
      <c r="E649" s="27" t="s">
        <v>227</v>
      </c>
      <c r="F649" s="27" t="s">
        <v>77</v>
      </c>
      <c r="G649" s="27" t="s">
        <v>346</v>
      </c>
      <c r="H649" s="27" t="s">
        <v>20</v>
      </c>
      <c r="I649" s="28"/>
      <c r="J649" s="28"/>
      <c r="K649" s="28"/>
      <c r="L649" s="29">
        <f>L650</f>
        <v>171000</v>
      </c>
      <c r="M649" s="29"/>
      <c r="N649" s="46"/>
      <c r="O649" s="61">
        <f>O650</f>
        <v>171000</v>
      </c>
      <c r="P649" s="61">
        <f>P650</f>
        <v>49230.74</v>
      </c>
      <c r="Q649" s="50">
        <f>Q650</f>
        <v>171000</v>
      </c>
      <c r="R649" s="47">
        <f>R650</f>
        <v>171000</v>
      </c>
      <c r="S649" s="155">
        <f t="shared" si="80"/>
        <v>28.789906432748534</v>
      </c>
    </row>
    <row r="650" spans="1:19" ht="63.75" outlineLevel="6">
      <c r="A650" s="7" t="s">
        <v>235</v>
      </c>
      <c r="B650" s="27" t="s">
        <v>79</v>
      </c>
      <c r="C650" s="27" t="s">
        <v>77</v>
      </c>
      <c r="D650" s="27" t="s">
        <v>340</v>
      </c>
      <c r="E650" s="27" t="s">
        <v>227</v>
      </c>
      <c r="F650" s="27" t="s">
        <v>77</v>
      </c>
      <c r="G650" s="27" t="s">
        <v>346</v>
      </c>
      <c r="H650" s="27" t="s">
        <v>236</v>
      </c>
      <c r="I650" s="28"/>
      <c r="J650" s="28"/>
      <c r="K650" s="28"/>
      <c r="L650" s="29">
        <v>171000</v>
      </c>
      <c r="M650" s="29"/>
      <c r="N650" s="46"/>
      <c r="O650" s="61">
        <f>L650+K650+J650+I650+M650+N650</f>
        <v>171000</v>
      </c>
      <c r="P650" s="52">
        <v>49230.74</v>
      </c>
      <c r="Q650" s="50">
        <v>171000</v>
      </c>
      <c r="R650" s="47">
        <v>171000</v>
      </c>
      <c r="S650" s="155">
        <f aca="true" t="shared" si="89" ref="S650:S713">P650/O650*100</f>
        <v>28.789906432748534</v>
      </c>
    </row>
    <row r="651" spans="1:19" ht="40.5" customHeight="1" hidden="1" outlineLevel="6">
      <c r="A651" s="7" t="s">
        <v>521</v>
      </c>
      <c r="B651" s="27" t="s">
        <v>79</v>
      </c>
      <c r="C651" s="27" t="s">
        <v>77</v>
      </c>
      <c r="D651" s="27" t="s">
        <v>340</v>
      </c>
      <c r="E651" s="27" t="s">
        <v>227</v>
      </c>
      <c r="F651" s="27" t="s">
        <v>77</v>
      </c>
      <c r="G651" s="27" t="s">
        <v>522</v>
      </c>
      <c r="H651" s="27"/>
      <c r="I651" s="28"/>
      <c r="J651" s="28"/>
      <c r="K651" s="28"/>
      <c r="L651" s="29"/>
      <c r="M651" s="29"/>
      <c r="N651" s="46"/>
      <c r="O651" s="61">
        <f>O652</f>
        <v>0</v>
      </c>
      <c r="P651" s="52"/>
      <c r="Q651" s="130"/>
      <c r="R651" s="47"/>
      <c r="S651" s="155" t="e">
        <f t="shared" si="89"/>
        <v>#DIV/0!</v>
      </c>
    </row>
    <row r="652" spans="1:19" ht="53.25" customHeight="1" hidden="1" outlineLevel="6">
      <c r="A652" s="31" t="s">
        <v>47</v>
      </c>
      <c r="B652" s="27" t="s">
        <v>79</v>
      </c>
      <c r="C652" s="27" t="s">
        <v>77</v>
      </c>
      <c r="D652" s="27" t="s">
        <v>340</v>
      </c>
      <c r="E652" s="27" t="s">
        <v>227</v>
      </c>
      <c r="F652" s="27" t="s">
        <v>77</v>
      </c>
      <c r="G652" s="27" t="s">
        <v>522</v>
      </c>
      <c r="H652" s="27" t="s">
        <v>20</v>
      </c>
      <c r="I652" s="28"/>
      <c r="J652" s="28"/>
      <c r="K652" s="28"/>
      <c r="L652" s="29"/>
      <c r="M652" s="29"/>
      <c r="N652" s="46"/>
      <c r="O652" s="61">
        <f>O653</f>
        <v>0</v>
      </c>
      <c r="P652" s="52"/>
      <c r="Q652" s="130"/>
      <c r="R652" s="47"/>
      <c r="S652" s="155" t="e">
        <f t="shared" si="89"/>
        <v>#DIV/0!</v>
      </c>
    </row>
    <row r="653" spans="1:19" ht="40.5" customHeight="1" hidden="1" outlineLevel="6">
      <c r="A653" s="7" t="s">
        <v>523</v>
      </c>
      <c r="B653" s="27" t="s">
        <v>79</v>
      </c>
      <c r="C653" s="27" t="s">
        <v>77</v>
      </c>
      <c r="D653" s="27" t="s">
        <v>340</v>
      </c>
      <c r="E653" s="27" t="s">
        <v>227</v>
      </c>
      <c r="F653" s="27" t="s">
        <v>77</v>
      </c>
      <c r="G653" s="27" t="s">
        <v>522</v>
      </c>
      <c r="H653" s="27" t="s">
        <v>252</v>
      </c>
      <c r="I653" s="28"/>
      <c r="J653" s="28"/>
      <c r="K653" s="28"/>
      <c r="L653" s="29"/>
      <c r="M653" s="29"/>
      <c r="N653" s="46">
        <v>2833000</v>
      </c>
      <c r="O653" s="61">
        <v>0</v>
      </c>
      <c r="P653" s="52"/>
      <c r="Q653" s="130"/>
      <c r="R653" s="47"/>
      <c r="S653" s="155" t="e">
        <f t="shared" si="89"/>
        <v>#DIV/0!</v>
      </c>
    </row>
    <row r="654" spans="1:19" ht="15" outlineLevel="2" collapsed="1">
      <c r="A654" s="7" t="s">
        <v>228</v>
      </c>
      <c r="B654" s="27" t="s">
        <v>79</v>
      </c>
      <c r="C654" s="27" t="s">
        <v>77</v>
      </c>
      <c r="D654" s="27" t="s">
        <v>340</v>
      </c>
      <c r="E654" s="27" t="s">
        <v>227</v>
      </c>
      <c r="F654" s="27" t="s">
        <v>210</v>
      </c>
      <c r="G654" s="27"/>
      <c r="H654" s="27"/>
      <c r="I654" s="61">
        <f>I655+I693+I704+I708+I746</f>
        <v>213503944.14</v>
      </c>
      <c r="J654" s="28"/>
      <c r="K654" s="28"/>
      <c r="L654" s="29"/>
      <c r="M654" s="29"/>
      <c r="N654" s="46"/>
      <c r="O654" s="61">
        <f>O655+O693+O704+O708+O746</f>
        <v>241028271.14</v>
      </c>
      <c r="P654" s="61">
        <f>P655+P693+P704+P708+P746</f>
        <v>54724691.26</v>
      </c>
      <c r="Q654" s="52">
        <f>Q655+Q693+Q704+Q708+Q746</f>
        <v>249802661.82999998</v>
      </c>
      <c r="R654" s="46">
        <f>R655+R693+R704+R708+R746</f>
        <v>259532214.89</v>
      </c>
      <c r="S654" s="155">
        <f t="shared" si="89"/>
        <v>22.704677339785363</v>
      </c>
    </row>
    <row r="655" spans="1:19" ht="38.25" outlineLevel="3">
      <c r="A655" s="7" t="s">
        <v>349</v>
      </c>
      <c r="B655" s="27" t="s">
        <v>79</v>
      </c>
      <c r="C655" s="27" t="s">
        <v>77</v>
      </c>
      <c r="D655" s="27" t="s">
        <v>340</v>
      </c>
      <c r="E655" s="27" t="s">
        <v>227</v>
      </c>
      <c r="F655" s="27" t="s">
        <v>210</v>
      </c>
      <c r="G655" s="27" t="s">
        <v>350</v>
      </c>
      <c r="H655" s="27"/>
      <c r="I655" s="61">
        <f>I656</f>
        <v>41878000</v>
      </c>
      <c r="J655" s="28"/>
      <c r="K655" s="28"/>
      <c r="L655" s="29"/>
      <c r="M655" s="29"/>
      <c r="N655" s="46"/>
      <c r="O655" s="61">
        <f>O656</f>
        <v>41878000</v>
      </c>
      <c r="P655" s="61">
        <f>P656</f>
        <v>13795931</v>
      </c>
      <c r="Q655" s="50">
        <f>Q656</f>
        <v>41719400</v>
      </c>
      <c r="R655" s="47">
        <f>R656</f>
        <v>41719400</v>
      </c>
      <c r="S655" s="155">
        <f t="shared" si="89"/>
        <v>32.94314675963513</v>
      </c>
    </row>
    <row r="656" spans="1:19" ht="25.5" outlineLevel="3">
      <c r="A656" s="7" t="s">
        <v>231</v>
      </c>
      <c r="B656" s="27" t="s">
        <v>79</v>
      </c>
      <c r="C656" s="27" t="s">
        <v>77</v>
      </c>
      <c r="D656" s="27" t="s">
        <v>340</v>
      </c>
      <c r="E656" s="27" t="s">
        <v>227</v>
      </c>
      <c r="F656" s="27" t="s">
        <v>210</v>
      </c>
      <c r="G656" s="27" t="s">
        <v>352</v>
      </c>
      <c r="H656" s="27"/>
      <c r="I656" s="61">
        <f>I657+I660+I663+I666+I669+I672+I675+I678+I681+I684+I687+I690</f>
        <v>41878000</v>
      </c>
      <c r="J656" s="28"/>
      <c r="K656" s="28"/>
      <c r="L656" s="29"/>
      <c r="M656" s="29"/>
      <c r="N656" s="46"/>
      <c r="O656" s="61">
        <f>O657+O660+O663+O666+O669+O672+O675+O678+O681+O684+O687+O690</f>
        <v>41878000</v>
      </c>
      <c r="P656" s="61">
        <f>P657+P660+P663+P666+P669+P672+P675+P678+P681+P684+P687+P690</f>
        <v>13795931</v>
      </c>
      <c r="Q656" s="50">
        <f>Q657+Q660+Q663+Q666+Q669+Q672+Q675+Q678+Q681+Q684+Q687+Q690</f>
        <v>41719400</v>
      </c>
      <c r="R656" s="47">
        <f>R657+R660+R663+R666+R669+R672+R675+R678+R681+R684+R687+R690</f>
        <v>41719400</v>
      </c>
      <c r="S656" s="155">
        <f t="shared" si="89"/>
        <v>32.94314675963513</v>
      </c>
    </row>
    <row r="657" spans="1:19" ht="51" outlineLevel="4">
      <c r="A657" s="7" t="s">
        <v>351</v>
      </c>
      <c r="B657" s="27" t="s">
        <v>79</v>
      </c>
      <c r="C657" s="27" t="s">
        <v>77</v>
      </c>
      <c r="D657" s="27" t="s">
        <v>340</v>
      </c>
      <c r="E657" s="27" t="s">
        <v>227</v>
      </c>
      <c r="F657" s="27" t="s">
        <v>210</v>
      </c>
      <c r="G657" s="27" t="s">
        <v>352</v>
      </c>
      <c r="H657" s="27"/>
      <c r="I657" s="61">
        <f>I658</f>
        <v>7053800</v>
      </c>
      <c r="J657" s="28"/>
      <c r="K657" s="28"/>
      <c r="L657" s="29"/>
      <c r="M657" s="29"/>
      <c r="N657" s="46"/>
      <c r="O657" s="61">
        <f aca="true" t="shared" si="90" ref="O657:R658">O658</f>
        <v>7053800</v>
      </c>
      <c r="P657" s="61">
        <f t="shared" si="90"/>
        <v>2048575</v>
      </c>
      <c r="Q657" s="50">
        <f t="shared" si="90"/>
        <v>7053800</v>
      </c>
      <c r="R657" s="47">
        <f t="shared" si="90"/>
        <v>7053800</v>
      </c>
      <c r="S657" s="155">
        <f t="shared" si="89"/>
        <v>29.042147494967253</v>
      </c>
    </row>
    <row r="658" spans="1:19" ht="51" outlineLevel="4">
      <c r="A658" s="31" t="s">
        <v>47</v>
      </c>
      <c r="B658" s="27" t="s">
        <v>79</v>
      </c>
      <c r="C658" s="27" t="s">
        <v>77</v>
      </c>
      <c r="D658" s="27" t="s">
        <v>340</v>
      </c>
      <c r="E658" s="27" t="s">
        <v>227</v>
      </c>
      <c r="F658" s="27" t="s">
        <v>210</v>
      </c>
      <c r="G658" s="27" t="s">
        <v>352</v>
      </c>
      <c r="H658" s="27" t="s">
        <v>20</v>
      </c>
      <c r="I658" s="61">
        <f>I659</f>
        <v>7053800</v>
      </c>
      <c r="J658" s="28"/>
      <c r="K658" s="28"/>
      <c r="L658" s="29"/>
      <c r="M658" s="29"/>
      <c r="N658" s="46"/>
      <c r="O658" s="61">
        <f>O659</f>
        <v>7053800</v>
      </c>
      <c r="P658" s="61">
        <f>P659</f>
        <v>2048575</v>
      </c>
      <c r="Q658" s="50">
        <f t="shared" si="90"/>
        <v>7053800</v>
      </c>
      <c r="R658" s="47">
        <f t="shared" si="90"/>
        <v>7053800</v>
      </c>
      <c r="S658" s="155">
        <f t="shared" si="89"/>
        <v>29.042147494967253</v>
      </c>
    </row>
    <row r="659" spans="1:19" ht="63.75" outlineLevel="6">
      <c r="A659" s="7" t="s">
        <v>235</v>
      </c>
      <c r="B659" s="27" t="s">
        <v>79</v>
      </c>
      <c r="C659" s="27" t="s">
        <v>77</v>
      </c>
      <c r="D659" s="27" t="s">
        <v>340</v>
      </c>
      <c r="E659" s="27" t="s">
        <v>227</v>
      </c>
      <c r="F659" s="27" t="s">
        <v>210</v>
      </c>
      <c r="G659" s="27" t="s">
        <v>352</v>
      </c>
      <c r="H659" s="27" t="s">
        <v>236</v>
      </c>
      <c r="I659" s="28">
        <v>7053800</v>
      </c>
      <c r="J659" s="28"/>
      <c r="K659" s="28"/>
      <c r="L659" s="29"/>
      <c r="M659" s="29"/>
      <c r="N659" s="46"/>
      <c r="O659" s="61">
        <f>L659+K659+J659+I659+M659+N659</f>
        <v>7053800</v>
      </c>
      <c r="P659" s="52">
        <v>2048575</v>
      </c>
      <c r="Q659" s="50">
        <v>7053800</v>
      </c>
      <c r="R659" s="47">
        <v>7053800</v>
      </c>
      <c r="S659" s="155">
        <f t="shared" si="89"/>
        <v>29.042147494967253</v>
      </c>
    </row>
    <row r="660" spans="1:19" ht="38.25" outlineLevel="5">
      <c r="A660" s="7" t="s">
        <v>353</v>
      </c>
      <c r="B660" s="27" t="s">
        <v>79</v>
      </c>
      <c r="C660" s="27" t="s">
        <v>77</v>
      </c>
      <c r="D660" s="27" t="s">
        <v>340</v>
      </c>
      <c r="E660" s="27" t="s">
        <v>227</v>
      </c>
      <c r="F660" s="27" t="s">
        <v>210</v>
      </c>
      <c r="G660" s="27" t="s">
        <v>354</v>
      </c>
      <c r="H660" s="27"/>
      <c r="I660" s="61">
        <f>I661</f>
        <v>3413000</v>
      </c>
      <c r="J660" s="28"/>
      <c r="K660" s="28"/>
      <c r="L660" s="29"/>
      <c r="M660" s="29"/>
      <c r="N660" s="46"/>
      <c r="O660" s="61">
        <f aca="true" t="shared" si="91" ref="O660:R661">O661</f>
        <v>3413000</v>
      </c>
      <c r="P660" s="61">
        <f t="shared" si="91"/>
        <v>1307440</v>
      </c>
      <c r="Q660" s="50">
        <f t="shared" si="91"/>
        <v>3413000</v>
      </c>
      <c r="R660" s="47">
        <f t="shared" si="91"/>
        <v>3413000</v>
      </c>
      <c r="S660" s="155">
        <f t="shared" si="89"/>
        <v>38.30764723117492</v>
      </c>
    </row>
    <row r="661" spans="1:19" ht="51" outlineLevel="5">
      <c r="A661" s="31" t="s">
        <v>47</v>
      </c>
      <c r="B661" s="27" t="s">
        <v>79</v>
      </c>
      <c r="C661" s="27" t="s">
        <v>77</v>
      </c>
      <c r="D661" s="27" t="s">
        <v>340</v>
      </c>
      <c r="E661" s="27" t="s">
        <v>227</v>
      </c>
      <c r="F661" s="27" t="s">
        <v>210</v>
      </c>
      <c r="G661" s="27" t="s">
        <v>354</v>
      </c>
      <c r="H661" s="27" t="s">
        <v>20</v>
      </c>
      <c r="I661" s="61">
        <f>I662</f>
        <v>3413000</v>
      </c>
      <c r="J661" s="28"/>
      <c r="K661" s="28"/>
      <c r="L661" s="29"/>
      <c r="M661" s="29"/>
      <c r="N661" s="46"/>
      <c r="O661" s="61">
        <f>O662</f>
        <v>3413000</v>
      </c>
      <c r="P661" s="61">
        <f>P662</f>
        <v>1307440</v>
      </c>
      <c r="Q661" s="50">
        <f t="shared" si="91"/>
        <v>3413000</v>
      </c>
      <c r="R661" s="47">
        <f t="shared" si="91"/>
        <v>3413000</v>
      </c>
      <c r="S661" s="155">
        <f t="shared" si="89"/>
        <v>38.30764723117492</v>
      </c>
    </row>
    <row r="662" spans="1:19" ht="63.75" outlineLevel="6">
      <c r="A662" s="7" t="s">
        <v>235</v>
      </c>
      <c r="B662" s="27" t="s">
        <v>79</v>
      </c>
      <c r="C662" s="27" t="s">
        <v>77</v>
      </c>
      <c r="D662" s="27" t="s">
        <v>340</v>
      </c>
      <c r="E662" s="27" t="s">
        <v>227</v>
      </c>
      <c r="F662" s="27" t="s">
        <v>210</v>
      </c>
      <c r="G662" s="27" t="s">
        <v>354</v>
      </c>
      <c r="H662" s="27" t="s">
        <v>236</v>
      </c>
      <c r="I662" s="28">
        <v>3413000</v>
      </c>
      <c r="J662" s="28"/>
      <c r="K662" s="28"/>
      <c r="L662" s="29"/>
      <c r="M662" s="29"/>
      <c r="N662" s="46"/>
      <c r="O662" s="61">
        <f>L662+K662+J662+I662+M662+N662</f>
        <v>3413000</v>
      </c>
      <c r="P662" s="52">
        <v>1307440</v>
      </c>
      <c r="Q662" s="50">
        <v>3413000</v>
      </c>
      <c r="R662" s="47">
        <v>3413000</v>
      </c>
      <c r="S662" s="155">
        <f t="shared" si="89"/>
        <v>38.30764723117492</v>
      </c>
    </row>
    <row r="663" spans="1:19" ht="38.25" outlineLevel="5">
      <c r="A663" s="7" t="s">
        <v>355</v>
      </c>
      <c r="B663" s="27" t="s">
        <v>79</v>
      </c>
      <c r="C663" s="27" t="s">
        <v>77</v>
      </c>
      <c r="D663" s="27" t="s">
        <v>340</v>
      </c>
      <c r="E663" s="27" t="s">
        <v>227</v>
      </c>
      <c r="F663" s="27" t="s">
        <v>210</v>
      </c>
      <c r="G663" s="27" t="s">
        <v>356</v>
      </c>
      <c r="H663" s="27"/>
      <c r="I663" s="61">
        <f>I664</f>
        <v>2525700</v>
      </c>
      <c r="J663" s="28"/>
      <c r="K663" s="28"/>
      <c r="L663" s="29"/>
      <c r="M663" s="29"/>
      <c r="N663" s="46"/>
      <c r="O663" s="61">
        <f aca="true" t="shared" si="92" ref="O663:R664">O664</f>
        <v>2525700</v>
      </c>
      <c r="P663" s="61">
        <f t="shared" si="92"/>
        <v>827270</v>
      </c>
      <c r="Q663" s="50">
        <f t="shared" si="92"/>
        <v>2525700</v>
      </c>
      <c r="R663" s="47">
        <f t="shared" si="92"/>
        <v>2525700</v>
      </c>
      <c r="S663" s="155">
        <f t="shared" si="89"/>
        <v>32.75408797561072</v>
      </c>
    </row>
    <row r="664" spans="1:19" ht="51" outlineLevel="5">
      <c r="A664" s="31" t="s">
        <v>47</v>
      </c>
      <c r="B664" s="27" t="s">
        <v>79</v>
      </c>
      <c r="C664" s="27" t="s">
        <v>77</v>
      </c>
      <c r="D664" s="27" t="s">
        <v>340</v>
      </c>
      <c r="E664" s="27" t="s">
        <v>227</v>
      </c>
      <c r="F664" s="27" t="s">
        <v>210</v>
      </c>
      <c r="G664" s="27" t="s">
        <v>356</v>
      </c>
      <c r="H664" s="27" t="s">
        <v>20</v>
      </c>
      <c r="I664" s="61">
        <f>I665</f>
        <v>2525700</v>
      </c>
      <c r="J664" s="28"/>
      <c r="K664" s="28"/>
      <c r="L664" s="29"/>
      <c r="M664" s="29"/>
      <c r="N664" s="46"/>
      <c r="O664" s="61">
        <f>O665</f>
        <v>2525700</v>
      </c>
      <c r="P664" s="61">
        <f>P665</f>
        <v>827270</v>
      </c>
      <c r="Q664" s="50">
        <f t="shared" si="92"/>
        <v>2525700</v>
      </c>
      <c r="R664" s="47">
        <f t="shared" si="92"/>
        <v>2525700</v>
      </c>
      <c r="S664" s="155">
        <f t="shared" si="89"/>
        <v>32.75408797561072</v>
      </c>
    </row>
    <row r="665" spans="1:19" ht="63.75" outlineLevel="6">
      <c r="A665" s="7" t="s">
        <v>235</v>
      </c>
      <c r="B665" s="27" t="s">
        <v>79</v>
      </c>
      <c r="C665" s="27" t="s">
        <v>77</v>
      </c>
      <c r="D665" s="27" t="s">
        <v>340</v>
      </c>
      <c r="E665" s="27" t="s">
        <v>227</v>
      </c>
      <c r="F665" s="27" t="s">
        <v>210</v>
      </c>
      <c r="G665" s="27" t="s">
        <v>356</v>
      </c>
      <c r="H665" s="27" t="s">
        <v>236</v>
      </c>
      <c r="I665" s="28">
        <v>2525700</v>
      </c>
      <c r="J665" s="28"/>
      <c r="K665" s="28"/>
      <c r="L665" s="29"/>
      <c r="M665" s="29"/>
      <c r="N665" s="46"/>
      <c r="O665" s="61">
        <f>L665+K665+J665+I665+M665+N665</f>
        <v>2525700</v>
      </c>
      <c r="P665" s="52">
        <v>827270</v>
      </c>
      <c r="Q665" s="50">
        <v>2525700</v>
      </c>
      <c r="R665" s="47">
        <v>2525700</v>
      </c>
      <c r="S665" s="155">
        <f t="shared" si="89"/>
        <v>32.75408797561072</v>
      </c>
    </row>
    <row r="666" spans="1:19" ht="38.25" outlineLevel="5">
      <c r="A666" s="7" t="s">
        <v>357</v>
      </c>
      <c r="B666" s="27" t="s">
        <v>79</v>
      </c>
      <c r="C666" s="27" t="s">
        <v>77</v>
      </c>
      <c r="D666" s="27" t="s">
        <v>340</v>
      </c>
      <c r="E666" s="27" t="s">
        <v>227</v>
      </c>
      <c r="F666" s="27" t="s">
        <v>210</v>
      </c>
      <c r="G666" s="27" t="s">
        <v>358</v>
      </c>
      <c r="H666" s="27"/>
      <c r="I666" s="61">
        <f>I667</f>
        <v>4220500</v>
      </c>
      <c r="J666" s="28"/>
      <c r="K666" s="28"/>
      <c r="L666" s="29"/>
      <c r="M666" s="29"/>
      <c r="N666" s="46"/>
      <c r="O666" s="61">
        <f aca="true" t="shared" si="93" ref="O666:R667">O667</f>
        <v>4220500</v>
      </c>
      <c r="P666" s="61">
        <f t="shared" si="93"/>
        <v>1309713</v>
      </c>
      <c r="Q666" s="50">
        <f t="shared" si="93"/>
        <v>4220500</v>
      </c>
      <c r="R666" s="47">
        <f t="shared" si="93"/>
        <v>4220500</v>
      </c>
      <c r="S666" s="155">
        <f t="shared" si="89"/>
        <v>31.03217628243099</v>
      </c>
    </row>
    <row r="667" spans="1:19" ht="51" outlineLevel="5">
      <c r="A667" s="31" t="s">
        <v>47</v>
      </c>
      <c r="B667" s="27" t="s">
        <v>79</v>
      </c>
      <c r="C667" s="27" t="s">
        <v>77</v>
      </c>
      <c r="D667" s="27" t="s">
        <v>340</v>
      </c>
      <c r="E667" s="27" t="s">
        <v>227</v>
      </c>
      <c r="F667" s="27" t="s">
        <v>210</v>
      </c>
      <c r="G667" s="27" t="s">
        <v>358</v>
      </c>
      <c r="H667" s="27" t="s">
        <v>20</v>
      </c>
      <c r="I667" s="61">
        <f>I668</f>
        <v>4220500</v>
      </c>
      <c r="J667" s="28"/>
      <c r="K667" s="28"/>
      <c r="L667" s="29"/>
      <c r="M667" s="29"/>
      <c r="N667" s="46"/>
      <c r="O667" s="61">
        <f>O668</f>
        <v>4220500</v>
      </c>
      <c r="P667" s="61">
        <f>P668</f>
        <v>1309713</v>
      </c>
      <c r="Q667" s="50">
        <f t="shared" si="93"/>
        <v>4220500</v>
      </c>
      <c r="R667" s="47">
        <f t="shared" si="93"/>
        <v>4220500</v>
      </c>
      <c r="S667" s="155">
        <f t="shared" si="89"/>
        <v>31.03217628243099</v>
      </c>
    </row>
    <row r="668" spans="1:19" ht="63.75" outlineLevel="6">
      <c r="A668" s="7" t="s">
        <v>235</v>
      </c>
      <c r="B668" s="27" t="s">
        <v>79</v>
      </c>
      <c r="C668" s="27" t="s">
        <v>77</v>
      </c>
      <c r="D668" s="27" t="s">
        <v>340</v>
      </c>
      <c r="E668" s="27" t="s">
        <v>227</v>
      </c>
      <c r="F668" s="27" t="s">
        <v>210</v>
      </c>
      <c r="G668" s="27" t="s">
        <v>358</v>
      </c>
      <c r="H668" s="27" t="s">
        <v>236</v>
      </c>
      <c r="I668" s="28">
        <v>4220500</v>
      </c>
      <c r="J668" s="28"/>
      <c r="K668" s="28"/>
      <c r="L668" s="29"/>
      <c r="M668" s="29"/>
      <c r="N668" s="46"/>
      <c r="O668" s="61">
        <f>L668+K668+J668+I668+M668+N668</f>
        <v>4220500</v>
      </c>
      <c r="P668" s="52">
        <v>1309713</v>
      </c>
      <c r="Q668" s="50">
        <v>4220500</v>
      </c>
      <c r="R668" s="47">
        <v>4220500</v>
      </c>
      <c r="S668" s="155">
        <f t="shared" si="89"/>
        <v>31.03217628243099</v>
      </c>
    </row>
    <row r="669" spans="1:19" ht="38.25" outlineLevel="5">
      <c r="A669" s="7" t="s">
        <v>359</v>
      </c>
      <c r="B669" s="27" t="s">
        <v>79</v>
      </c>
      <c r="C669" s="27" t="s">
        <v>77</v>
      </c>
      <c r="D669" s="27" t="s">
        <v>340</v>
      </c>
      <c r="E669" s="27" t="s">
        <v>227</v>
      </c>
      <c r="F669" s="27" t="s">
        <v>210</v>
      </c>
      <c r="G669" s="27" t="s">
        <v>360</v>
      </c>
      <c r="H669" s="27"/>
      <c r="I669" s="61">
        <f>I670</f>
        <v>2371100</v>
      </c>
      <c r="J669" s="28"/>
      <c r="K669" s="28"/>
      <c r="L669" s="29"/>
      <c r="M669" s="29"/>
      <c r="N669" s="46"/>
      <c r="O669" s="61">
        <f aca="true" t="shared" si="94" ref="O669:R670">O670</f>
        <v>2371100</v>
      </c>
      <c r="P669" s="61">
        <f t="shared" si="94"/>
        <v>883675</v>
      </c>
      <c r="Q669" s="50">
        <f t="shared" si="94"/>
        <v>2329300</v>
      </c>
      <c r="R669" s="47">
        <f t="shared" si="94"/>
        <v>2329300</v>
      </c>
      <c r="S669" s="155">
        <f t="shared" si="89"/>
        <v>37.268567331618236</v>
      </c>
    </row>
    <row r="670" spans="1:19" ht="51" outlineLevel="5">
      <c r="A670" s="31" t="s">
        <v>47</v>
      </c>
      <c r="B670" s="27" t="s">
        <v>79</v>
      </c>
      <c r="C670" s="27" t="s">
        <v>77</v>
      </c>
      <c r="D670" s="27" t="s">
        <v>340</v>
      </c>
      <c r="E670" s="27" t="s">
        <v>227</v>
      </c>
      <c r="F670" s="27" t="s">
        <v>210</v>
      </c>
      <c r="G670" s="27" t="s">
        <v>360</v>
      </c>
      <c r="H670" s="27" t="s">
        <v>20</v>
      </c>
      <c r="I670" s="61">
        <f>I671</f>
        <v>2371100</v>
      </c>
      <c r="J670" s="28"/>
      <c r="K670" s="28"/>
      <c r="L670" s="29"/>
      <c r="M670" s="29"/>
      <c r="N670" s="46"/>
      <c r="O670" s="61">
        <f>O671</f>
        <v>2371100</v>
      </c>
      <c r="P670" s="61">
        <f>P671</f>
        <v>883675</v>
      </c>
      <c r="Q670" s="50">
        <f t="shared" si="94"/>
        <v>2329300</v>
      </c>
      <c r="R670" s="47">
        <f t="shared" si="94"/>
        <v>2329300</v>
      </c>
      <c r="S670" s="155">
        <f t="shared" si="89"/>
        <v>37.268567331618236</v>
      </c>
    </row>
    <row r="671" spans="1:19" ht="63.75" outlineLevel="6">
      <c r="A671" s="7" t="s">
        <v>235</v>
      </c>
      <c r="B671" s="27" t="s">
        <v>79</v>
      </c>
      <c r="C671" s="27" t="s">
        <v>77</v>
      </c>
      <c r="D671" s="27" t="s">
        <v>340</v>
      </c>
      <c r="E671" s="27" t="s">
        <v>227</v>
      </c>
      <c r="F671" s="27" t="s">
        <v>210</v>
      </c>
      <c r="G671" s="27" t="s">
        <v>360</v>
      </c>
      <c r="H671" s="27" t="s">
        <v>236</v>
      </c>
      <c r="I671" s="28">
        <v>2371100</v>
      </c>
      <c r="J671" s="28"/>
      <c r="K671" s="28"/>
      <c r="L671" s="29"/>
      <c r="M671" s="29"/>
      <c r="N671" s="46"/>
      <c r="O671" s="61">
        <f>L671+K671+J671+I671+M671+N671</f>
        <v>2371100</v>
      </c>
      <c r="P671" s="52">
        <v>883675</v>
      </c>
      <c r="Q671" s="50">
        <v>2329300</v>
      </c>
      <c r="R671" s="47">
        <v>2329300</v>
      </c>
      <c r="S671" s="155">
        <f t="shared" si="89"/>
        <v>37.268567331618236</v>
      </c>
    </row>
    <row r="672" spans="1:19" ht="38.25" outlineLevel="5">
      <c r="A672" s="7" t="s">
        <v>361</v>
      </c>
      <c r="B672" s="27" t="s">
        <v>79</v>
      </c>
      <c r="C672" s="27" t="s">
        <v>77</v>
      </c>
      <c r="D672" s="27" t="s">
        <v>340</v>
      </c>
      <c r="E672" s="27" t="s">
        <v>227</v>
      </c>
      <c r="F672" s="27" t="s">
        <v>210</v>
      </c>
      <c r="G672" s="27" t="s">
        <v>362</v>
      </c>
      <c r="H672" s="27"/>
      <c r="I672" s="61">
        <f>I673</f>
        <v>2114700</v>
      </c>
      <c r="J672" s="28"/>
      <c r="K672" s="28"/>
      <c r="L672" s="29"/>
      <c r="M672" s="29"/>
      <c r="N672" s="46"/>
      <c r="O672" s="61">
        <f aca="true" t="shared" si="95" ref="O672:R673">O673</f>
        <v>2114700</v>
      </c>
      <c r="P672" s="61">
        <f t="shared" si="95"/>
        <v>778131</v>
      </c>
      <c r="Q672" s="50">
        <f t="shared" si="95"/>
        <v>2114700</v>
      </c>
      <c r="R672" s="47">
        <f t="shared" si="95"/>
        <v>2114700</v>
      </c>
      <c r="S672" s="155">
        <f t="shared" si="89"/>
        <v>36.79628316073202</v>
      </c>
    </row>
    <row r="673" spans="1:19" ht="51" outlineLevel="5">
      <c r="A673" s="31" t="s">
        <v>47</v>
      </c>
      <c r="B673" s="27" t="s">
        <v>79</v>
      </c>
      <c r="C673" s="27" t="s">
        <v>77</v>
      </c>
      <c r="D673" s="27" t="s">
        <v>340</v>
      </c>
      <c r="E673" s="27" t="s">
        <v>227</v>
      </c>
      <c r="F673" s="27" t="s">
        <v>210</v>
      </c>
      <c r="G673" s="27" t="s">
        <v>362</v>
      </c>
      <c r="H673" s="27" t="s">
        <v>20</v>
      </c>
      <c r="I673" s="61">
        <f>I674</f>
        <v>2114700</v>
      </c>
      <c r="J673" s="28"/>
      <c r="K673" s="28"/>
      <c r="L673" s="29"/>
      <c r="M673" s="29"/>
      <c r="N673" s="46"/>
      <c r="O673" s="61">
        <f>O674</f>
        <v>2114700</v>
      </c>
      <c r="P673" s="61">
        <f>P674</f>
        <v>778131</v>
      </c>
      <c r="Q673" s="50">
        <f t="shared" si="95"/>
        <v>2114700</v>
      </c>
      <c r="R673" s="47">
        <f t="shared" si="95"/>
        <v>2114700</v>
      </c>
      <c r="S673" s="155">
        <f t="shared" si="89"/>
        <v>36.79628316073202</v>
      </c>
    </row>
    <row r="674" spans="1:19" ht="63.75" outlineLevel="6">
      <c r="A674" s="7" t="s">
        <v>235</v>
      </c>
      <c r="B674" s="27" t="s">
        <v>79</v>
      </c>
      <c r="C674" s="27" t="s">
        <v>77</v>
      </c>
      <c r="D674" s="27" t="s">
        <v>340</v>
      </c>
      <c r="E674" s="27" t="s">
        <v>227</v>
      </c>
      <c r="F674" s="27" t="s">
        <v>210</v>
      </c>
      <c r="G674" s="27" t="s">
        <v>362</v>
      </c>
      <c r="H674" s="27" t="s">
        <v>236</v>
      </c>
      <c r="I674" s="28">
        <v>2114700</v>
      </c>
      <c r="J674" s="28"/>
      <c r="K674" s="28"/>
      <c r="L674" s="29"/>
      <c r="M674" s="29"/>
      <c r="N674" s="46"/>
      <c r="O674" s="61">
        <f>L674+K674+J674+I674+M674+N674</f>
        <v>2114700</v>
      </c>
      <c r="P674" s="52">
        <v>778131</v>
      </c>
      <c r="Q674" s="50">
        <v>2114700</v>
      </c>
      <c r="R674" s="47">
        <v>2114700</v>
      </c>
      <c r="S674" s="155">
        <f t="shared" si="89"/>
        <v>36.79628316073202</v>
      </c>
    </row>
    <row r="675" spans="1:19" ht="38.25" outlineLevel="5">
      <c r="A675" s="7" t="s">
        <v>363</v>
      </c>
      <c r="B675" s="27" t="s">
        <v>79</v>
      </c>
      <c r="C675" s="27" t="s">
        <v>77</v>
      </c>
      <c r="D675" s="27" t="s">
        <v>340</v>
      </c>
      <c r="E675" s="27" t="s">
        <v>227</v>
      </c>
      <c r="F675" s="27" t="s">
        <v>210</v>
      </c>
      <c r="G675" s="27" t="s">
        <v>364</v>
      </c>
      <c r="H675" s="27"/>
      <c r="I675" s="61">
        <f>I676</f>
        <v>3623200</v>
      </c>
      <c r="J675" s="28"/>
      <c r="K675" s="28"/>
      <c r="L675" s="29"/>
      <c r="M675" s="29"/>
      <c r="N675" s="46"/>
      <c r="O675" s="61">
        <f aca="true" t="shared" si="96" ref="O675:R676">O676</f>
        <v>3623200</v>
      </c>
      <c r="P675" s="61">
        <f t="shared" si="96"/>
        <v>1157245</v>
      </c>
      <c r="Q675" s="50">
        <f t="shared" si="96"/>
        <v>3581400</v>
      </c>
      <c r="R675" s="47">
        <f t="shared" si="96"/>
        <v>3581400</v>
      </c>
      <c r="S675" s="155">
        <f t="shared" si="89"/>
        <v>31.939859792448665</v>
      </c>
    </row>
    <row r="676" spans="1:19" ht="51" outlineLevel="5">
      <c r="A676" s="31" t="s">
        <v>47</v>
      </c>
      <c r="B676" s="27" t="s">
        <v>79</v>
      </c>
      <c r="C676" s="27" t="s">
        <v>77</v>
      </c>
      <c r="D676" s="27" t="s">
        <v>340</v>
      </c>
      <c r="E676" s="27" t="s">
        <v>227</v>
      </c>
      <c r="F676" s="27" t="s">
        <v>210</v>
      </c>
      <c r="G676" s="27" t="s">
        <v>364</v>
      </c>
      <c r="H676" s="27" t="s">
        <v>20</v>
      </c>
      <c r="I676" s="61">
        <f>I677</f>
        <v>3623200</v>
      </c>
      <c r="J676" s="28"/>
      <c r="K676" s="28"/>
      <c r="L676" s="29"/>
      <c r="M676" s="29"/>
      <c r="N676" s="46"/>
      <c r="O676" s="61">
        <f>O677</f>
        <v>3623200</v>
      </c>
      <c r="P676" s="61">
        <f>P677</f>
        <v>1157245</v>
      </c>
      <c r="Q676" s="50">
        <f t="shared" si="96"/>
        <v>3581400</v>
      </c>
      <c r="R676" s="47">
        <f t="shared" si="96"/>
        <v>3581400</v>
      </c>
      <c r="S676" s="155">
        <f t="shared" si="89"/>
        <v>31.939859792448665</v>
      </c>
    </row>
    <row r="677" spans="1:19" ht="63.75" outlineLevel="6">
      <c r="A677" s="7" t="s">
        <v>235</v>
      </c>
      <c r="B677" s="27" t="s">
        <v>79</v>
      </c>
      <c r="C677" s="27" t="s">
        <v>77</v>
      </c>
      <c r="D677" s="27" t="s">
        <v>340</v>
      </c>
      <c r="E677" s="27" t="s">
        <v>227</v>
      </c>
      <c r="F677" s="27" t="s">
        <v>210</v>
      </c>
      <c r="G677" s="27" t="s">
        <v>364</v>
      </c>
      <c r="H677" s="27" t="s">
        <v>236</v>
      </c>
      <c r="I677" s="28">
        <v>3623200</v>
      </c>
      <c r="J677" s="28"/>
      <c r="K677" s="28"/>
      <c r="L677" s="29"/>
      <c r="M677" s="29"/>
      <c r="N677" s="46"/>
      <c r="O677" s="61">
        <f>L677+K677+J677+I677+M677+N677</f>
        <v>3623200</v>
      </c>
      <c r="P677" s="52">
        <v>1157245</v>
      </c>
      <c r="Q677" s="50">
        <v>3581400</v>
      </c>
      <c r="R677" s="47">
        <v>3581400</v>
      </c>
      <c r="S677" s="155">
        <f t="shared" si="89"/>
        <v>31.939859792448665</v>
      </c>
    </row>
    <row r="678" spans="1:19" ht="38.25" outlineLevel="5">
      <c r="A678" s="7" t="s">
        <v>365</v>
      </c>
      <c r="B678" s="27" t="s">
        <v>79</v>
      </c>
      <c r="C678" s="27" t="s">
        <v>77</v>
      </c>
      <c r="D678" s="27" t="s">
        <v>340</v>
      </c>
      <c r="E678" s="27" t="s">
        <v>227</v>
      </c>
      <c r="F678" s="27" t="s">
        <v>210</v>
      </c>
      <c r="G678" s="27" t="s">
        <v>366</v>
      </c>
      <c r="H678" s="27"/>
      <c r="I678" s="61">
        <f>I679</f>
        <v>4519800</v>
      </c>
      <c r="J678" s="28"/>
      <c r="K678" s="28"/>
      <c r="L678" s="29"/>
      <c r="M678" s="29"/>
      <c r="N678" s="46"/>
      <c r="O678" s="61">
        <f aca="true" t="shared" si="97" ref="O678:R679">O679</f>
        <v>4519800</v>
      </c>
      <c r="P678" s="61">
        <f t="shared" si="97"/>
        <v>1579463</v>
      </c>
      <c r="Q678" s="50">
        <f t="shared" si="97"/>
        <v>4519800</v>
      </c>
      <c r="R678" s="47">
        <f t="shared" si="97"/>
        <v>4519800</v>
      </c>
      <c r="S678" s="155">
        <f t="shared" si="89"/>
        <v>34.94541793884685</v>
      </c>
    </row>
    <row r="679" spans="1:19" ht="51" outlineLevel="5">
      <c r="A679" s="31" t="s">
        <v>47</v>
      </c>
      <c r="B679" s="27" t="s">
        <v>79</v>
      </c>
      <c r="C679" s="27" t="s">
        <v>77</v>
      </c>
      <c r="D679" s="27" t="s">
        <v>340</v>
      </c>
      <c r="E679" s="27" t="s">
        <v>227</v>
      </c>
      <c r="F679" s="27" t="s">
        <v>210</v>
      </c>
      <c r="G679" s="27" t="s">
        <v>366</v>
      </c>
      <c r="H679" s="27" t="s">
        <v>20</v>
      </c>
      <c r="I679" s="61">
        <f>I680</f>
        <v>4519800</v>
      </c>
      <c r="J679" s="28"/>
      <c r="K679" s="28"/>
      <c r="L679" s="29"/>
      <c r="M679" s="29"/>
      <c r="N679" s="46"/>
      <c r="O679" s="61">
        <f>O680</f>
        <v>4519800</v>
      </c>
      <c r="P679" s="61">
        <f>P680</f>
        <v>1579463</v>
      </c>
      <c r="Q679" s="50">
        <f t="shared" si="97"/>
        <v>4519800</v>
      </c>
      <c r="R679" s="47">
        <f t="shared" si="97"/>
        <v>4519800</v>
      </c>
      <c r="S679" s="155">
        <f t="shared" si="89"/>
        <v>34.94541793884685</v>
      </c>
    </row>
    <row r="680" spans="1:19" ht="63.75" outlineLevel="6">
      <c r="A680" s="7" t="s">
        <v>235</v>
      </c>
      <c r="B680" s="27" t="s">
        <v>79</v>
      </c>
      <c r="C680" s="27" t="s">
        <v>77</v>
      </c>
      <c r="D680" s="27" t="s">
        <v>340</v>
      </c>
      <c r="E680" s="27" t="s">
        <v>227</v>
      </c>
      <c r="F680" s="27" t="s">
        <v>210</v>
      </c>
      <c r="G680" s="27" t="s">
        <v>366</v>
      </c>
      <c r="H680" s="27" t="s">
        <v>236</v>
      </c>
      <c r="I680" s="28">
        <v>4519800</v>
      </c>
      <c r="J680" s="28"/>
      <c r="K680" s="28"/>
      <c r="L680" s="29"/>
      <c r="M680" s="29"/>
      <c r="N680" s="46"/>
      <c r="O680" s="61">
        <f>L680+K680+J680+I680+M680+N680</f>
        <v>4519800</v>
      </c>
      <c r="P680" s="52">
        <v>1579463</v>
      </c>
      <c r="Q680" s="50">
        <v>4519800</v>
      </c>
      <c r="R680" s="47">
        <v>4519800</v>
      </c>
      <c r="S680" s="155">
        <f t="shared" si="89"/>
        <v>34.94541793884685</v>
      </c>
    </row>
    <row r="681" spans="1:19" ht="38.25" outlineLevel="5">
      <c r="A681" s="7" t="s">
        <v>367</v>
      </c>
      <c r="B681" s="27" t="s">
        <v>79</v>
      </c>
      <c r="C681" s="27" t="s">
        <v>77</v>
      </c>
      <c r="D681" s="27" t="s">
        <v>340</v>
      </c>
      <c r="E681" s="27" t="s">
        <v>227</v>
      </c>
      <c r="F681" s="27" t="s">
        <v>210</v>
      </c>
      <c r="G681" s="27" t="s">
        <v>368</v>
      </c>
      <c r="H681" s="27"/>
      <c r="I681" s="61">
        <f>I682</f>
        <v>2283900</v>
      </c>
      <c r="J681" s="28"/>
      <c r="K681" s="28"/>
      <c r="L681" s="29"/>
      <c r="M681" s="29"/>
      <c r="N681" s="46"/>
      <c r="O681" s="61">
        <f aca="true" t="shared" si="98" ref="O681:R682">O682</f>
        <v>2283900</v>
      </c>
      <c r="P681" s="61">
        <f t="shared" si="98"/>
        <v>666840</v>
      </c>
      <c r="Q681" s="50">
        <f t="shared" si="98"/>
        <v>2283900</v>
      </c>
      <c r="R681" s="47">
        <f t="shared" si="98"/>
        <v>2283900</v>
      </c>
      <c r="S681" s="155">
        <f t="shared" si="89"/>
        <v>29.19742545645606</v>
      </c>
    </row>
    <row r="682" spans="1:19" ht="51" outlineLevel="5">
      <c r="A682" s="31" t="s">
        <v>47</v>
      </c>
      <c r="B682" s="27" t="s">
        <v>79</v>
      </c>
      <c r="C682" s="27" t="s">
        <v>77</v>
      </c>
      <c r="D682" s="27" t="s">
        <v>340</v>
      </c>
      <c r="E682" s="27" t="s">
        <v>227</v>
      </c>
      <c r="F682" s="27" t="s">
        <v>210</v>
      </c>
      <c r="G682" s="27" t="s">
        <v>368</v>
      </c>
      <c r="H682" s="27" t="s">
        <v>20</v>
      </c>
      <c r="I682" s="61">
        <f>I683</f>
        <v>2283900</v>
      </c>
      <c r="J682" s="28"/>
      <c r="K682" s="28"/>
      <c r="L682" s="29"/>
      <c r="M682" s="29"/>
      <c r="N682" s="46"/>
      <c r="O682" s="61">
        <f>O683</f>
        <v>2283900</v>
      </c>
      <c r="P682" s="61">
        <f>P683</f>
        <v>666840</v>
      </c>
      <c r="Q682" s="50">
        <f t="shared" si="98"/>
        <v>2283900</v>
      </c>
      <c r="R682" s="47">
        <f t="shared" si="98"/>
        <v>2283900</v>
      </c>
      <c r="S682" s="155">
        <f t="shared" si="89"/>
        <v>29.19742545645606</v>
      </c>
    </row>
    <row r="683" spans="1:19" ht="63.75" outlineLevel="6">
      <c r="A683" s="7" t="s">
        <v>235</v>
      </c>
      <c r="B683" s="27" t="s">
        <v>79</v>
      </c>
      <c r="C683" s="27" t="s">
        <v>77</v>
      </c>
      <c r="D683" s="27" t="s">
        <v>340</v>
      </c>
      <c r="E683" s="27" t="s">
        <v>227</v>
      </c>
      <c r="F683" s="27" t="s">
        <v>210</v>
      </c>
      <c r="G683" s="27" t="s">
        <v>368</v>
      </c>
      <c r="H683" s="27" t="s">
        <v>236</v>
      </c>
      <c r="I683" s="28">
        <v>2283900</v>
      </c>
      <c r="J683" s="28"/>
      <c r="K683" s="28"/>
      <c r="L683" s="29"/>
      <c r="M683" s="29"/>
      <c r="N683" s="46"/>
      <c r="O683" s="61">
        <f>L683+K683+J683+I683+M683+N683</f>
        <v>2283900</v>
      </c>
      <c r="P683" s="52">
        <v>666840</v>
      </c>
      <c r="Q683" s="50">
        <v>2283900</v>
      </c>
      <c r="R683" s="47">
        <v>2283900</v>
      </c>
      <c r="S683" s="155">
        <f t="shared" si="89"/>
        <v>29.19742545645606</v>
      </c>
    </row>
    <row r="684" spans="1:19" ht="38.25" outlineLevel="5">
      <c r="A684" s="7" t="s">
        <v>369</v>
      </c>
      <c r="B684" s="27" t="s">
        <v>79</v>
      </c>
      <c r="C684" s="27" t="s">
        <v>77</v>
      </c>
      <c r="D684" s="27" t="s">
        <v>340</v>
      </c>
      <c r="E684" s="27" t="s">
        <v>227</v>
      </c>
      <c r="F684" s="27" t="s">
        <v>210</v>
      </c>
      <c r="G684" s="27" t="s">
        <v>370</v>
      </c>
      <c r="H684" s="27"/>
      <c r="I684" s="61">
        <f>I685</f>
        <v>5122000</v>
      </c>
      <c r="J684" s="28"/>
      <c r="K684" s="28"/>
      <c r="L684" s="29"/>
      <c r="M684" s="29"/>
      <c r="N684" s="46"/>
      <c r="O684" s="61">
        <f aca="true" t="shared" si="99" ref="O684:R685">O685</f>
        <v>5122000</v>
      </c>
      <c r="P684" s="61">
        <f t="shared" si="99"/>
        <v>1488350</v>
      </c>
      <c r="Q684" s="50">
        <f t="shared" si="99"/>
        <v>5122000</v>
      </c>
      <c r="R684" s="47">
        <f t="shared" si="99"/>
        <v>5122000</v>
      </c>
      <c r="S684" s="155">
        <f t="shared" si="89"/>
        <v>29.057985162046073</v>
      </c>
    </row>
    <row r="685" spans="1:19" ht="51" outlineLevel="5">
      <c r="A685" s="31" t="s">
        <v>47</v>
      </c>
      <c r="B685" s="27" t="s">
        <v>79</v>
      </c>
      <c r="C685" s="27" t="s">
        <v>77</v>
      </c>
      <c r="D685" s="27" t="s">
        <v>340</v>
      </c>
      <c r="E685" s="27" t="s">
        <v>227</v>
      </c>
      <c r="F685" s="27" t="s">
        <v>210</v>
      </c>
      <c r="G685" s="27" t="s">
        <v>370</v>
      </c>
      <c r="H685" s="27" t="s">
        <v>20</v>
      </c>
      <c r="I685" s="61">
        <f>I686</f>
        <v>5122000</v>
      </c>
      <c r="J685" s="28"/>
      <c r="K685" s="28"/>
      <c r="L685" s="29"/>
      <c r="M685" s="29"/>
      <c r="N685" s="46"/>
      <c r="O685" s="61">
        <f>O686</f>
        <v>5122000</v>
      </c>
      <c r="P685" s="61">
        <f>P686</f>
        <v>1488350</v>
      </c>
      <c r="Q685" s="50">
        <f t="shared" si="99"/>
        <v>5122000</v>
      </c>
      <c r="R685" s="47">
        <f t="shared" si="99"/>
        <v>5122000</v>
      </c>
      <c r="S685" s="155">
        <f t="shared" si="89"/>
        <v>29.057985162046073</v>
      </c>
    </row>
    <row r="686" spans="1:19" ht="63.75" outlineLevel="6">
      <c r="A686" s="7" t="s">
        <v>235</v>
      </c>
      <c r="B686" s="27" t="s">
        <v>79</v>
      </c>
      <c r="C686" s="27" t="s">
        <v>77</v>
      </c>
      <c r="D686" s="27" t="s">
        <v>340</v>
      </c>
      <c r="E686" s="27" t="s">
        <v>227</v>
      </c>
      <c r="F686" s="27" t="s">
        <v>210</v>
      </c>
      <c r="G686" s="27" t="s">
        <v>370</v>
      </c>
      <c r="H686" s="27" t="s">
        <v>236</v>
      </c>
      <c r="I686" s="28">
        <v>5122000</v>
      </c>
      <c r="J686" s="28"/>
      <c r="K686" s="28"/>
      <c r="L686" s="29"/>
      <c r="M686" s="29"/>
      <c r="N686" s="46"/>
      <c r="O686" s="61">
        <f>L686+K686+J686+I686+M686+N686</f>
        <v>5122000</v>
      </c>
      <c r="P686" s="52">
        <v>1488350</v>
      </c>
      <c r="Q686" s="50">
        <v>5122000</v>
      </c>
      <c r="R686" s="47">
        <v>5122000</v>
      </c>
      <c r="S686" s="155">
        <f t="shared" si="89"/>
        <v>29.057985162046073</v>
      </c>
    </row>
    <row r="687" spans="1:19" ht="38.25" outlineLevel="5">
      <c r="A687" s="7" t="s">
        <v>371</v>
      </c>
      <c r="B687" s="27" t="s">
        <v>79</v>
      </c>
      <c r="C687" s="27" t="s">
        <v>77</v>
      </c>
      <c r="D687" s="27" t="s">
        <v>340</v>
      </c>
      <c r="E687" s="27" t="s">
        <v>227</v>
      </c>
      <c r="F687" s="27" t="s">
        <v>210</v>
      </c>
      <c r="G687" s="27" t="s">
        <v>372</v>
      </c>
      <c r="H687" s="27"/>
      <c r="I687" s="61">
        <f>I688</f>
        <v>1955800</v>
      </c>
      <c r="J687" s="28"/>
      <c r="K687" s="28"/>
      <c r="L687" s="29"/>
      <c r="M687" s="29"/>
      <c r="N687" s="46"/>
      <c r="O687" s="61">
        <f aca="true" t="shared" si="100" ref="O687:R688">O688</f>
        <v>1955800</v>
      </c>
      <c r="P687" s="61">
        <f t="shared" si="100"/>
        <v>617494</v>
      </c>
      <c r="Q687" s="50">
        <f t="shared" si="100"/>
        <v>1940800</v>
      </c>
      <c r="R687" s="47">
        <f t="shared" si="100"/>
        <v>1940800</v>
      </c>
      <c r="S687" s="155">
        <f t="shared" si="89"/>
        <v>31.57245117087637</v>
      </c>
    </row>
    <row r="688" spans="1:19" ht="51" outlineLevel="5">
      <c r="A688" s="31" t="s">
        <v>47</v>
      </c>
      <c r="B688" s="27" t="s">
        <v>79</v>
      </c>
      <c r="C688" s="27" t="s">
        <v>77</v>
      </c>
      <c r="D688" s="27" t="s">
        <v>340</v>
      </c>
      <c r="E688" s="27" t="s">
        <v>227</v>
      </c>
      <c r="F688" s="27" t="s">
        <v>210</v>
      </c>
      <c r="G688" s="27" t="s">
        <v>372</v>
      </c>
      <c r="H688" s="27" t="s">
        <v>20</v>
      </c>
      <c r="I688" s="61">
        <f>I689</f>
        <v>1955800</v>
      </c>
      <c r="J688" s="28"/>
      <c r="K688" s="28"/>
      <c r="L688" s="29"/>
      <c r="M688" s="29"/>
      <c r="N688" s="46"/>
      <c r="O688" s="61">
        <f>O689</f>
        <v>1955800</v>
      </c>
      <c r="P688" s="61">
        <f>P689</f>
        <v>617494</v>
      </c>
      <c r="Q688" s="50">
        <f t="shared" si="100"/>
        <v>1940800</v>
      </c>
      <c r="R688" s="47">
        <f t="shared" si="100"/>
        <v>1940800</v>
      </c>
      <c r="S688" s="155">
        <f t="shared" si="89"/>
        <v>31.57245117087637</v>
      </c>
    </row>
    <row r="689" spans="1:19" ht="63.75" outlineLevel="6">
      <c r="A689" s="7" t="s">
        <v>235</v>
      </c>
      <c r="B689" s="27" t="s">
        <v>79</v>
      </c>
      <c r="C689" s="27" t="s">
        <v>77</v>
      </c>
      <c r="D689" s="27" t="s">
        <v>340</v>
      </c>
      <c r="E689" s="27" t="s">
        <v>227</v>
      </c>
      <c r="F689" s="27" t="s">
        <v>210</v>
      </c>
      <c r="G689" s="27" t="s">
        <v>372</v>
      </c>
      <c r="H689" s="27" t="s">
        <v>236</v>
      </c>
      <c r="I689" s="28">
        <v>1955800</v>
      </c>
      <c r="J689" s="28"/>
      <c r="K689" s="28"/>
      <c r="L689" s="29"/>
      <c r="M689" s="29"/>
      <c r="N689" s="46"/>
      <c r="O689" s="61">
        <f>L689+K689+J689+I689+M689+N689</f>
        <v>1955800</v>
      </c>
      <c r="P689" s="52">
        <v>617494</v>
      </c>
      <c r="Q689" s="50">
        <v>1940800</v>
      </c>
      <c r="R689" s="47">
        <v>1940800</v>
      </c>
      <c r="S689" s="155">
        <f t="shared" si="89"/>
        <v>31.57245117087637</v>
      </c>
    </row>
    <row r="690" spans="1:19" ht="38.25" outlineLevel="5">
      <c r="A690" s="7" t="s">
        <v>373</v>
      </c>
      <c r="B690" s="27" t="s">
        <v>79</v>
      </c>
      <c r="C690" s="27" t="s">
        <v>77</v>
      </c>
      <c r="D690" s="27" t="s">
        <v>340</v>
      </c>
      <c r="E690" s="27" t="s">
        <v>227</v>
      </c>
      <c r="F690" s="27" t="s">
        <v>210</v>
      </c>
      <c r="G690" s="27" t="s">
        <v>374</v>
      </c>
      <c r="H690" s="27"/>
      <c r="I690" s="61">
        <f>I691</f>
        <v>2674500</v>
      </c>
      <c r="J690" s="28"/>
      <c r="K690" s="28"/>
      <c r="L690" s="29"/>
      <c r="M690" s="29"/>
      <c r="N690" s="46"/>
      <c r="O690" s="61">
        <f aca="true" t="shared" si="101" ref="O690:R691">O691</f>
        <v>2674500</v>
      </c>
      <c r="P690" s="61">
        <f t="shared" si="101"/>
        <v>1131735</v>
      </c>
      <c r="Q690" s="50">
        <f t="shared" si="101"/>
        <v>2614500</v>
      </c>
      <c r="R690" s="47">
        <f t="shared" si="101"/>
        <v>2614500</v>
      </c>
      <c r="S690" s="155">
        <f t="shared" si="89"/>
        <v>42.315759955131796</v>
      </c>
    </row>
    <row r="691" spans="1:19" ht="51" outlineLevel="5">
      <c r="A691" s="31" t="s">
        <v>47</v>
      </c>
      <c r="B691" s="27" t="s">
        <v>79</v>
      </c>
      <c r="C691" s="27" t="s">
        <v>77</v>
      </c>
      <c r="D691" s="27" t="s">
        <v>340</v>
      </c>
      <c r="E691" s="27" t="s">
        <v>227</v>
      </c>
      <c r="F691" s="27" t="s">
        <v>210</v>
      </c>
      <c r="G691" s="27" t="s">
        <v>374</v>
      </c>
      <c r="H691" s="27" t="s">
        <v>20</v>
      </c>
      <c r="I691" s="61">
        <f>I692</f>
        <v>2674500</v>
      </c>
      <c r="J691" s="28"/>
      <c r="K691" s="28"/>
      <c r="L691" s="29"/>
      <c r="M691" s="29"/>
      <c r="N691" s="46"/>
      <c r="O691" s="61">
        <f>O692</f>
        <v>2674500</v>
      </c>
      <c r="P691" s="61">
        <f>P692</f>
        <v>1131735</v>
      </c>
      <c r="Q691" s="50">
        <f t="shared" si="101"/>
        <v>2614500</v>
      </c>
      <c r="R691" s="47">
        <f t="shared" si="101"/>
        <v>2614500</v>
      </c>
      <c r="S691" s="155">
        <f t="shared" si="89"/>
        <v>42.315759955131796</v>
      </c>
    </row>
    <row r="692" spans="1:19" ht="63.75" outlineLevel="6">
      <c r="A692" s="7" t="s">
        <v>235</v>
      </c>
      <c r="B692" s="27" t="s">
        <v>79</v>
      </c>
      <c r="C692" s="27" t="s">
        <v>77</v>
      </c>
      <c r="D692" s="27" t="s">
        <v>340</v>
      </c>
      <c r="E692" s="27" t="s">
        <v>227</v>
      </c>
      <c r="F692" s="27" t="s">
        <v>210</v>
      </c>
      <c r="G692" s="27" t="s">
        <v>374</v>
      </c>
      <c r="H692" s="27" t="s">
        <v>236</v>
      </c>
      <c r="I692" s="28">
        <v>2674500</v>
      </c>
      <c r="J692" s="28"/>
      <c r="K692" s="28"/>
      <c r="L692" s="29"/>
      <c r="M692" s="29"/>
      <c r="N692" s="46"/>
      <c r="O692" s="61">
        <f>L692+K692+J692+I692+M692+N692</f>
        <v>2674500</v>
      </c>
      <c r="P692" s="52">
        <v>1131735</v>
      </c>
      <c r="Q692" s="50">
        <v>2614500</v>
      </c>
      <c r="R692" s="47">
        <v>2614500</v>
      </c>
      <c r="S692" s="155">
        <f t="shared" si="89"/>
        <v>42.315759955131796</v>
      </c>
    </row>
    <row r="693" spans="1:19" ht="25.5" outlineLevel="3">
      <c r="A693" s="7" t="s">
        <v>229</v>
      </c>
      <c r="B693" s="27" t="s">
        <v>79</v>
      </c>
      <c r="C693" s="27" t="s">
        <v>77</v>
      </c>
      <c r="D693" s="27" t="s">
        <v>340</v>
      </c>
      <c r="E693" s="27" t="s">
        <v>227</v>
      </c>
      <c r="F693" s="27" t="s">
        <v>210</v>
      </c>
      <c r="G693" s="27" t="s">
        <v>230</v>
      </c>
      <c r="H693" s="27"/>
      <c r="I693" s="61">
        <f>I694</f>
        <v>6598600</v>
      </c>
      <c r="J693" s="28"/>
      <c r="K693" s="28"/>
      <c r="L693" s="29"/>
      <c r="M693" s="29"/>
      <c r="N693" s="46"/>
      <c r="O693" s="61">
        <f aca="true" t="shared" si="102" ref="O693:R696">O694</f>
        <v>30062827</v>
      </c>
      <c r="P693" s="61">
        <f t="shared" si="102"/>
        <v>1270420</v>
      </c>
      <c r="Q693" s="50">
        <f t="shared" si="102"/>
        <v>35775100</v>
      </c>
      <c r="R693" s="47">
        <f t="shared" si="102"/>
        <v>35842500</v>
      </c>
      <c r="S693" s="155">
        <f t="shared" si="89"/>
        <v>4.2258833475640865</v>
      </c>
    </row>
    <row r="694" spans="1:19" ht="25.5" outlineLevel="4">
      <c r="A694" s="7" t="s">
        <v>231</v>
      </c>
      <c r="B694" s="27" t="s">
        <v>79</v>
      </c>
      <c r="C694" s="27" t="s">
        <v>77</v>
      </c>
      <c r="D694" s="27" t="s">
        <v>340</v>
      </c>
      <c r="E694" s="27" t="s">
        <v>227</v>
      </c>
      <c r="F694" s="27" t="s">
        <v>210</v>
      </c>
      <c r="G694" s="27" t="s">
        <v>232</v>
      </c>
      <c r="H694" s="27"/>
      <c r="I694" s="61">
        <f>I695+I698+I701</f>
        <v>6598600</v>
      </c>
      <c r="J694" s="28"/>
      <c r="K694" s="28"/>
      <c r="L694" s="29"/>
      <c r="M694" s="29"/>
      <c r="N694" s="46"/>
      <c r="O694" s="61">
        <f>O695+O698+O701</f>
        <v>30062827</v>
      </c>
      <c r="P694" s="61">
        <f>P695+P698+P701</f>
        <v>1270420</v>
      </c>
      <c r="Q694" s="52">
        <f>Q695+Q698+Q701</f>
        <v>35775100</v>
      </c>
      <c r="R694" s="46">
        <f>R695+R698+R701</f>
        <v>35842500</v>
      </c>
      <c r="S694" s="155">
        <f t="shared" si="89"/>
        <v>4.2258833475640865</v>
      </c>
    </row>
    <row r="695" spans="1:19" ht="38.25" outlineLevel="5">
      <c r="A695" s="7" t="s">
        <v>375</v>
      </c>
      <c r="B695" s="27" t="s">
        <v>79</v>
      </c>
      <c r="C695" s="27" t="s">
        <v>77</v>
      </c>
      <c r="D695" s="27" t="s">
        <v>340</v>
      </c>
      <c r="E695" s="27" t="s">
        <v>227</v>
      </c>
      <c r="F695" s="27" t="s">
        <v>210</v>
      </c>
      <c r="G695" s="27" t="s">
        <v>376</v>
      </c>
      <c r="H695" s="27"/>
      <c r="I695" s="61">
        <f>I696</f>
        <v>6598600</v>
      </c>
      <c r="J695" s="28"/>
      <c r="K695" s="28"/>
      <c r="L695" s="29"/>
      <c r="M695" s="29"/>
      <c r="N695" s="46"/>
      <c r="O695" s="61">
        <f t="shared" si="102"/>
        <v>6598600</v>
      </c>
      <c r="P695" s="61">
        <f t="shared" si="102"/>
        <v>1270420</v>
      </c>
      <c r="Q695" s="50">
        <f t="shared" si="102"/>
        <v>6598600</v>
      </c>
      <c r="R695" s="47">
        <f t="shared" si="102"/>
        <v>6598600</v>
      </c>
      <c r="S695" s="155">
        <f t="shared" si="89"/>
        <v>19.252871821295425</v>
      </c>
    </row>
    <row r="696" spans="1:19" ht="51" outlineLevel="5">
      <c r="A696" s="31" t="s">
        <v>47</v>
      </c>
      <c r="B696" s="27" t="s">
        <v>79</v>
      </c>
      <c r="C696" s="27" t="s">
        <v>77</v>
      </c>
      <c r="D696" s="27" t="s">
        <v>340</v>
      </c>
      <c r="E696" s="27" t="s">
        <v>227</v>
      </c>
      <c r="F696" s="27" t="s">
        <v>210</v>
      </c>
      <c r="G696" s="27" t="s">
        <v>376</v>
      </c>
      <c r="H696" s="27" t="s">
        <v>20</v>
      </c>
      <c r="I696" s="61">
        <f>I697</f>
        <v>6598600</v>
      </c>
      <c r="J696" s="28"/>
      <c r="K696" s="28"/>
      <c r="L696" s="29"/>
      <c r="M696" s="29"/>
      <c r="N696" s="46"/>
      <c r="O696" s="61">
        <f>O697</f>
        <v>6598600</v>
      </c>
      <c r="P696" s="61">
        <f>P697</f>
        <v>1270420</v>
      </c>
      <c r="Q696" s="50">
        <f t="shared" si="102"/>
        <v>6598600</v>
      </c>
      <c r="R696" s="47">
        <f t="shared" si="102"/>
        <v>6598600</v>
      </c>
      <c r="S696" s="155">
        <f t="shared" si="89"/>
        <v>19.252871821295425</v>
      </c>
    </row>
    <row r="697" spans="1:19" ht="63.75" outlineLevel="6">
      <c r="A697" s="7" t="s">
        <v>235</v>
      </c>
      <c r="B697" s="27" t="s">
        <v>79</v>
      </c>
      <c r="C697" s="27" t="s">
        <v>77</v>
      </c>
      <c r="D697" s="27" t="s">
        <v>340</v>
      </c>
      <c r="E697" s="27" t="s">
        <v>227</v>
      </c>
      <c r="F697" s="27" t="s">
        <v>210</v>
      </c>
      <c r="G697" s="27" t="s">
        <v>376</v>
      </c>
      <c r="H697" s="27" t="s">
        <v>236</v>
      </c>
      <c r="I697" s="28">
        <v>6598600</v>
      </c>
      <c r="J697" s="28"/>
      <c r="K697" s="28"/>
      <c r="L697" s="29"/>
      <c r="M697" s="29"/>
      <c r="N697" s="46"/>
      <c r="O697" s="61">
        <f>L697+K697+J697+I697+M697+N697</f>
        <v>6598600</v>
      </c>
      <c r="P697" s="52">
        <v>1270420</v>
      </c>
      <c r="Q697" s="50">
        <v>6598600</v>
      </c>
      <c r="R697" s="47">
        <v>6598600</v>
      </c>
      <c r="S697" s="155">
        <f t="shared" si="89"/>
        <v>19.252871821295425</v>
      </c>
    </row>
    <row r="698" spans="1:19" ht="38.25" outlineLevel="6">
      <c r="A698" s="7" t="s">
        <v>233</v>
      </c>
      <c r="B698" s="27" t="s">
        <v>79</v>
      </c>
      <c r="C698" s="27" t="s">
        <v>77</v>
      </c>
      <c r="D698" s="27" t="s">
        <v>340</v>
      </c>
      <c r="E698" s="27" t="s">
        <v>227</v>
      </c>
      <c r="F698" s="27" t="s">
        <v>210</v>
      </c>
      <c r="G698" s="27" t="s">
        <v>234</v>
      </c>
      <c r="H698" s="27"/>
      <c r="I698" s="28"/>
      <c r="J698" s="28"/>
      <c r="K698" s="28"/>
      <c r="L698" s="29"/>
      <c r="M698" s="29"/>
      <c r="N698" s="46"/>
      <c r="O698" s="61">
        <f aca="true" t="shared" si="103" ref="O698:R699">O699</f>
        <v>12478120</v>
      </c>
      <c r="P698" s="52"/>
      <c r="Q698" s="52">
        <f t="shared" si="103"/>
        <v>15405900</v>
      </c>
      <c r="R698" s="46">
        <f t="shared" si="103"/>
        <v>15446100</v>
      </c>
      <c r="S698" s="158">
        <f t="shared" si="89"/>
        <v>0</v>
      </c>
    </row>
    <row r="699" spans="1:19" ht="51" outlineLevel="6">
      <c r="A699" s="31" t="s">
        <v>47</v>
      </c>
      <c r="B699" s="27" t="s">
        <v>79</v>
      </c>
      <c r="C699" s="27" t="s">
        <v>77</v>
      </c>
      <c r="D699" s="27" t="s">
        <v>340</v>
      </c>
      <c r="E699" s="27" t="s">
        <v>227</v>
      </c>
      <c r="F699" s="27" t="s">
        <v>210</v>
      </c>
      <c r="G699" s="27" t="s">
        <v>234</v>
      </c>
      <c r="H699" s="27" t="s">
        <v>20</v>
      </c>
      <c r="I699" s="28"/>
      <c r="J699" s="28"/>
      <c r="K699" s="28"/>
      <c r="L699" s="29"/>
      <c r="M699" s="29"/>
      <c r="N699" s="46"/>
      <c r="O699" s="61">
        <f t="shared" si="103"/>
        <v>12478120</v>
      </c>
      <c r="P699" s="52"/>
      <c r="Q699" s="52">
        <f t="shared" si="103"/>
        <v>15405900</v>
      </c>
      <c r="R699" s="46">
        <f t="shared" si="103"/>
        <v>15446100</v>
      </c>
      <c r="S699" s="158">
        <f t="shared" si="89"/>
        <v>0</v>
      </c>
    </row>
    <row r="700" spans="1:19" ht="63.75" outlineLevel="6">
      <c r="A700" s="7" t="s">
        <v>235</v>
      </c>
      <c r="B700" s="27" t="s">
        <v>79</v>
      </c>
      <c r="C700" s="27" t="s">
        <v>77</v>
      </c>
      <c r="D700" s="27" t="s">
        <v>340</v>
      </c>
      <c r="E700" s="27" t="s">
        <v>227</v>
      </c>
      <c r="F700" s="27" t="s">
        <v>210</v>
      </c>
      <c r="G700" s="27" t="s">
        <v>234</v>
      </c>
      <c r="H700" s="27" t="s">
        <v>236</v>
      </c>
      <c r="I700" s="28"/>
      <c r="J700" s="28"/>
      <c r="K700" s="28"/>
      <c r="L700" s="29"/>
      <c r="M700" s="29">
        <v>12478120</v>
      </c>
      <c r="N700" s="46"/>
      <c r="O700" s="61">
        <f>L700+K700+J700+I700+M700+N700</f>
        <v>12478120</v>
      </c>
      <c r="P700" s="52"/>
      <c r="Q700" s="50">
        <v>15405900</v>
      </c>
      <c r="R700" s="47">
        <v>15446100</v>
      </c>
      <c r="S700" s="158">
        <f t="shared" si="89"/>
        <v>0</v>
      </c>
    </row>
    <row r="701" spans="1:19" ht="38.25" outlineLevel="6">
      <c r="A701" s="7" t="s">
        <v>241</v>
      </c>
      <c r="B701" s="27" t="s">
        <v>79</v>
      </c>
      <c r="C701" s="27" t="s">
        <v>77</v>
      </c>
      <c r="D701" s="27" t="s">
        <v>340</v>
      </c>
      <c r="E701" s="27" t="s">
        <v>227</v>
      </c>
      <c r="F701" s="27" t="s">
        <v>210</v>
      </c>
      <c r="G701" s="27" t="s">
        <v>242</v>
      </c>
      <c r="H701" s="27"/>
      <c r="I701" s="28"/>
      <c r="J701" s="28"/>
      <c r="K701" s="28"/>
      <c r="L701" s="29"/>
      <c r="M701" s="29"/>
      <c r="N701" s="46"/>
      <c r="O701" s="61">
        <f aca="true" t="shared" si="104" ref="O701:R702">O702</f>
        <v>10986107</v>
      </c>
      <c r="P701" s="52"/>
      <c r="Q701" s="52">
        <f t="shared" si="104"/>
        <v>13770600</v>
      </c>
      <c r="R701" s="46">
        <f t="shared" si="104"/>
        <v>13797800</v>
      </c>
      <c r="S701" s="158">
        <f t="shared" si="89"/>
        <v>0</v>
      </c>
    </row>
    <row r="702" spans="1:19" ht="51" outlineLevel="6">
      <c r="A702" s="31" t="s">
        <v>47</v>
      </c>
      <c r="B702" s="27" t="s">
        <v>79</v>
      </c>
      <c r="C702" s="27" t="s">
        <v>77</v>
      </c>
      <c r="D702" s="27" t="s">
        <v>340</v>
      </c>
      <c r="E702" s="27" t="s">
        <v>227</v>
      </c>
      <c r="F702" s="27" t="s">
        <v>210</v>
      </c>
      <c r="G702" s="27" t="s">
        <v>242</v>
      </c>
      <c r="H702" s="27" t="s">
        <v>20</v>
      </c>
      <c r="I702" s="28"/>
      <c r="J702" s="28"/>
      <c r="K702" s="28"/>
      <c r="L702" s="29"/>
      <c r="M702" s="29"/>
      <c r="N702" s="46"/>
      <c r="O702" s="61">
        <f t="shared" si="104"/>
        <v>10986107</v>
      </c>
      <c r="P702" s="52"/>
      <c r="Q702" s="52">
        <f t="shared" si="104"/>
        <v>13770600</v>
      </c>
      <c r="R702" s="46">
        <f t="shared" si="104"/>
        <v>13797800</v>
      </c>
      <c r="S702" s="158">
        <f t="shared" si="89"/>
        <v>0</v>
      </c>
    </row>
    <row r="703" spans="1:19" ht="63.75" outlineLevel="6">
      <c r="A703" s="7" t="s">
        <v>235</v>
      </c>
      <c r="B703" s="27" t="s">
        <v>79</v>
      </c>
      <c r="C703" s="27" t="s">
        <v>77</v>
      </c>
      <c r="D703" s="27" t="s">
        <v>340</v>
      </c>
      <c r="E703" s="27" t="s">
        <v>227</v>
      </c>
      <c r="F703" s="27" t="s">
        <v>210</v>
      </c>
      <c r="G703" s="27" t="s">
        <v>242</v>
      </c>
      <c r="H703" s="27" t="s">
        <v>236</v>
      </c>
      <c r="I703" s="28"/>
      <c r="J703" s="28"/>
      <c r="K703" s="28"/>
      <c r="L703" s="29"/>
      <c r="M703" s="29">
        <v>10986107</v>
      </c>
      <c r="N703" s="46"/>
      <c r="O703" s="61">
        <f>L703+K703+J703+I703+M703+N703</f>
        <v>10986107</v>
      </c>
      <c r="P703" s="52"/>
      <c r="Q703" s="50">
        <v>13770600</v>
      </c>
      <c r="R703" s="47">
        <v>13797800</v>
      </c>
      <c r="S703" s="158">
        <f t="shared" si="89"/>
        <v>0</v>
      </c>
    </row>
    <row r="704" spans="1:19" ht="15" outlineLevel="6">
      <c r="A704" s="7" t="s">
        <v>474</v>
      </c>
      <c r="B704" s="27" t="s">
        <v>79</v>
      </c>
      <c r="C704" s="27" t="s">
        <v>77</v>
      </c>
      <c r="D704" s="27" t="s">
        <v>340</v>
      </c>
      <c r="E704" s="27" t="s">
        <v>227</v>
      </c>
      <c r="F704" s="27" t="s">
        <v>210</v>
      </c>
      <c r="G704" s="27" t="s">
        <v>473</v>
      </c>
      <c r="H704" s="27"/>
      <c r="I704" s="28"/>
      <c r="J704" s="28"/>
      <c r="K704" s="28"/>
      <c r="L704" s="29"/>
      <c r="M704" s="29"/>
      <c r="N704" s="46"/>
      <c r="O704" s="61">
        <f aca="true" t="shared" si="105" ref="O704:P706">O705</f>
        <v>4060100</v>
      </c>
      <c r="P704" s="61">
        <f t="shared" si="105"/>
        <v>1205428</v>
      </c>
      <c r="Q704" s="52">
        <f aca="true" t="shared" si="106" ref="Q704:R706">Q705</f>
        <v>4060100</v>
      </c>
      <c r="R704" s="46">
        <f t="shared" si="106"/>
        <v>4060100</v>
      </c>
      <c r="S704" s="155">
        <f t="shared" si="89"/>
        <v>29.689613556316345</v>
      </c>
    </row>
    <row r="705" spans="1:19" ht="38.25" outlineLevel="6">
      <c r="A705" s="7" t="s">
        <v>472</v>
      </c>
      <c r="B705" s="27" t="s">
        <v>79</v>
      </c>
      <c r="C705" s="27" t="s">
        <v>77</v>
      </c>
      <c r="D705" s="27" t="s">
        <v>340</v>
      </c>
      <c r="E705" s="27" t="s">
        <v>227</v>
      </c>
      <c r="F705" s="27" t="s">
        <v>210</v>
      </c>
      <c r="G705" s="27" t="s">
        <v>471</v>
      </c>
      <c r="H705" s="27"/>
      <c r="I705" s="28"/>
      <c r="J705" s="28"/>
      <c r="K705" s="28"/>
      <c r="L705" s="29"/>
      <c r="M705" s="29"/>
      <c r="N705" s="46"/>
      <c r="O705" s="61">
        <f t="shared" si="105"/>
        <v>4060100</v>
      </c>
      <c r="P705" s="61">
        <f t="shared" si="105"/>
        <v>1205428</v>
      </c>
      <c r="Q705" s="52">
        <f t="shared" si="106"/>
        <v>4060100</v>
      </c>
      <c r="R705" s="46">
        <f t="shared" si="106"/>
        <v>4060100</v>
      </c>
      <c r="S705" s="155">
        <f t="shared" si="89"/>
        <v>29.689613556316345</v>
      </c>
    </row>
    <row r="706" spans="1:19" ht="51" outlineLevel="6">
      <c r="A706" s="31" t="s">
        <v>47</v>
      </c>
      <c r="B706" s="27" t="s">
        <v>79</v>
      </c>
      <c r="C706" s="27" t="s">
        <v>77</v>
      </c>
      <c r="D706" s="27" t="s">
        <v>340</v>
      </c>
      <c r="E706" s="27" t="s">
        <v>227</v>
      </c>
      <c r="F706" s="27" t="s">
        <v>210</v>
      </c>
      <c r="G706" s="27" t="s">
        <v>471</v>
      </c>
      <c r="H706" s="27" t="s">
        <v>20</v>
      </c>
      <c r="I706" s="28"/>
      <c r="J706" s="28"/>
      <c r="K706" s="28"/>
      <c r="L706" s="29"/>
      <c r="M706" s="29"/>
      <c r="N706" s="46"/>
      <c r="O706" s="61">
        <f t="shared" si="105"/>
        <v>4060100</v>
      </c>
      <c r="P706" s="61">
        <f t="shared" si="105"/>
        <v>1205428</v>
      </c>
      <c r="Q706" s="52">
        <f t="shared" si="106"/>
        <v>4060100</v>
      </c>
      <c r="R706" s="46">
        <f t="shared" si="106"/>
        <v>4060100</v>
      </c>
      <c r="S706" s="155">
        <f t="shared" si="89"/>
        <v>29.689613556316345</v>
      </c>
    </row>
    <row r="707" spans="1:19" ht="25.5" outlineLevel="6">
      <c r="A707" s="7" t="s">
        <v>251</v>
      </c>
      <c r="B707" s="27" t="s">
        <v>79</v>
      </c>
      <c r="C707" s="27" t="s">
        <v>77</v>
      </c>
      <c r="D707" s="27" t="s">
        <v>340</v>
      </c>
      <c r="E707" s="27" t="s">
        <v>227</v>
      </c>
      <c r="F707" s="27" t="s">
        <v>210</v>
      </c>
      <c r="G707" s="27" t="s">
        <v>471</v>
      </c>
      <c r="H707" s="27" t="s">
        <v>252</v>
      </c>
      <c r="I707" s="28"/>
      <c r="J707" s="28"/>
      <c r="K707" s="28"/>
      <c r="L707" s="29"/>
      <c r="M707" s="29">
        <v>4060100</v>
      </c>
      <c r="N707" s="46"/>
      <c r="O707" s="61">
        <f>L707+K707+J707+I707+M707+N707</f>
        <v>4060100</v>
      </c>
      <c r="P707" s="52">
        <v>1205428</v>
      </c>
      <c r="Q707" s="50">
        <v>4060100</v>
      </c>
      <c r="R707" s="47">
        <v>4060100</v>
      </c>
      <c r="S707" s="155">
        <f t="shared" si="89"/>
        <v>29.689613556316345</v>
      </c>
    </row>
    <row r="708" spans="1:19" ht="25.5" outlineLevel="3">
      <c r="A708" s="7" t="s">
        <v>314</v>
      </c>
      <c r="B708" s="27" t="s">
        <v>79</v>
      </c>
      <c r="C708" s="27" t="s">
        <v>77</v>
      </c>
      <c r="D708" s="27" t="s">
        <v>340</v>
      </c>
      <c r="E708" s="27" t="s">
        <v>227</v>
      </c>
      <c r="F708" s="27" t="s">
        <v>210</v>
      </c>
      <c r="G708" s="27" t="s">
        <v>315</v>
      </c>
      <c r="H708" s="27"/>
      <c r="I708" s="61">
        <v>4036700</v>
      </c>
      <c r="J708" s="28"/>
      <c r="K708" s="28"/>
      <c r="L708" s="29"/>
      <c r="M708" s="29"/>
      <c r="N708" s="46"/>
      <c r="O708" s="61">
        <f>O709</f>
        <v>4036700</v>
      </c>
      <c r="P708" s="61">
        <f>P709</f>
        <v>981949</v>
      </c>
      <c r="Q708" s="50">
        <v>4036700</v>
      </c>
      <c r="R708" s="47">
        <v>4036700</v>
      </c>
      <c r="S708" s="155">
        <f t="shared" si="89"/>
        <v>24.325538187133056</v>
      </c>
    </row>
    <row r="709" spans="1:19" ht="38.25" outlineLevel="4">
      <c r="A709" s="7" t="s">
        <v>377</v>
      </c>
      <c r="B709" s="27" t="s">
        <v>79</v>
      </c>
      <c r="C709" s="27" t="s">
        <v>77</v>
      </c>
      <c r="D709" s="27" t="s">
        <v>340</v>
      </c>
      <c r="E709" s="27" t="s">
        <v>227</v>
      </c>
      <c r="F709" s="27" t="s">
        <v>210</v>
      </c>
      <c r="G709" s="27" t="s">
        <v>378</v>
      </c>
      <c r="H709" s="27"/>
      <c r="I709" s="61">
        <f>I710+I713+I716+I719+I722+I725+I728+I731+I734+I737+I740+I743</f>
        <v>4036700</v>
      </c>
      <c r="J709" s="28"/>
      <c r="K709" s="28"/>
      <c r="L709" s="29"/>
      <c r="M709" s="29"/>
      <c r="N709" s="46"/>
      <c r="O709" s="61">
        <f>O710+O713+O716+O719+O722+O725+O728+O731+O734+O737+O740+O743</f>
        <v>4036700</v>
      </c>
      <c r="P709" s="61">
        <f>P710+P713+P716+P719+P722+P725+P728+P731+P734+P737+P740+P743</f>
        <v>981949</v>
      </c>
      <c r="Q709" s="50">
        <f>Q710+Q713+Q716+Q719+Q722+Q725+Q728+Q731+Q734+Q737+Q740+Q743</f>
        <v>4036700</v>
      </c>
      <c r="R709" s="47">
        <f>R710+R713+R716+R719+R722+R725+R728+R731+R734+R737+R740+R743</f>
        <v>4036700</v>
      </c>
      <c r="S709" s="155">
        <f t="shared" si="89"/>
        <v>24.325538187133056</v>
      </c>
    </row>
    <row r="710" spans="1:19" ht="51" outlineLevel="4">
      <c r="A710" s="7" t="s">
        <v>22</v>
      </c>
      <c r="B710" s="27" t="s">
        <v>79</v>
      </c>
      <c r="C710" s="27" t="s">
        <v>77</v>
      </c>
      <c r="D710" s="27" t="s">
        <v>340</v>
      </c>
      <c r="E710" s="27" t="s">
        <v>227</v>
      </c>
      <c r="F710" s="27" t="s">
        <v>210</v>
      </c>
      <c r="G710" s="27" t="s">
        <v>378</v>
      </c>
      <c r="H710" s="27"/>
      <c r="I710" s="61">
        <f>I711</f>
        <v>189700</v>
      </c>
      <c r="J710" s="28"/>
      <c r="K710" s="28"/>
      <c r="L710" s="29"/>
      <c r="M710" s="29"/>
      <c r="N710" s="46"/>
      <c r="O710" s="61">
        <f aca="true" t="shared" si="107" ref="O710:R711">O711</f>
        <v>189700</v>
      </c>
      <c r="P710" s="61">
        <f t="shared" si="107"/>
        <v>48119</v>
      </c>
      <c r="Q710" s="50">
        <f t="shared" si="107"/>
        <v>189700</v>
      </c>
      <c r="R710" s="47">
        <f t="shared" si="107"/>
        <v>189700</v>
      </c>
      <c r="S710" s="155">
        <f t="shared" si="89"/>
        <v>25.365840801265154</v>
      </c>
    </row>
    <row r="711" spans="1:19" ht="51" outlineLevel="4">
      <c r="A711" s="31" t="s">
        <v>47</v>
      </c>
      <c r="B711" s="27" t="s">
        <v>79</v>
      </c>
      <c r="C711" s="27" t="s">
        <v>77</v>
      </c>
      <c r="D711" s="27" t="s">
        <v>340</v>
      </c>
      <c r="E711" s="27" t="s">
        <v>227</v>
      </c>
      <c r="F711" s="27" t="s">
        <v>210</v>
      </c>
      <c r="G711" s="27" t="s">
        <v>378</v>
      </c>
      <c r="H711" s="27" t="s">
        <v>20</v>
      </c>
      <c r="I711" s="61">
        <f>I712</f>
        <v>189700</v>
      </c>
      <c r="J711" s="28"/>
      <c r="K711" s="28"/>
      <c r="L711" s="29"/>
      <c r="M711" s="29"/>
      <c r="N711" s="46"/>
      <c r="O711" s="61">
        <f>O712</f>
        <v>189700</v>
      </c>
      <c r="P711" s="61">
        <f>P712</f>
        <v>48119</v>
      </c>
      <c r="Q711" s="50">
        <f t="shared" si="107"/>
        <v>189700</v>
      </c>
      <c r="R711" s="47">
        <f t="shared" si="107"/>
        <v>189700</v>
      </c>
      <c r="S711" s="155">
        <f t="shared" si="89"/>
        <v>25.365840801265154</v>
      </c>
    </row>
    <row r="712" spans="1:19" ht="25.5" outlineLevel="6">
      <c r="A712" s="7" t="s">
        <v>251</v>
      </c>
      <c r="B712" s="27" t="s">
        <v>79</v>
      </c>
      <c r="C712" s="27" t="s">
        <v>77</v>
      </c>
      <c r="D712" s="27" t="s">
        <v>340</v>
      </c>
      <c r="E712" s="27" t="s">
        <v>227</v>
      </c>
      <c r="F712" s="27" t="s">
        <v>210</v>
      </c>
      <c r="G712" s="27" t="s">
        <v>378</v>
      </c>
      <c r="H712" s="27" t="s">
        <v>252</v>
      </c>
      <c r="I712" s="28">
        <v>189700</v>
      </c>
      <c r="J712" s="28"/>
      <c r="K712" s="28"/>
      <c r="L712" s="29"/>
      <c r="M712" s="29"/>
      <c r="N712" s="46"/>
      <c r="O712" s="61">
        <f>L712+K712+J712+I712+M712+N712</f>
        <v>189700</v>
      </c>
      <c r="P712" s="52">
        <v>48119</v>
      </c>
      <c r="Q712" s="50">
        <v>189700</v>
      </c>
      <c r="R712" s="47">
        <v>189700</v>
      </c>
      <c r="S712" s="155">
        <f t="shared" si="89"/>
        <v>25.365840801265154</v>
      </c>
    </row>
    <row r="713" spans="1:19" ht="51" outlineLevel="5">
      <c r="A713" s="7" t="s">
        <v>379</v>
      </c>
      <c r="B713" s="27" t="s">
        <v>79</v>
      </c>
      <c r="C713" s="27" t="s">
        <v>77</v>
      </c>
      <c r="D713" s="27" t="s">
        <v>340</v>
      </c>
      <c r="E713" s="27" t="s">
        <v>227</v>
      </c>
      <c r="F713" s="27" t="s">
        <v>210</v>
      </c>
      <c r="G713" s="27" t="s">
        <v>380</v>
      </c>
      <c r="H713" s="27"/>
      <c r="I713" s="61">
        <f>I714</f>
        <v>481600</v>
      </c>
      <c r="J713" s="28"/>
      <c r="K713" s="28"/>
      <c r="L713" s="29"/>
      <c r="M713" s="29"/>
      <c r="N713" s="46"/>
      <c r="O713" s="61">
        <f aca="true" t="shared" si="108" ref="O713:R714">O714</f>
        <v>481600</v>
      </c>
      <c r="P713" s="61">
        <f t="shared" si="108"/>
        <v>115481</v>
      </c>
      <c r="Q713" s="50">
        <f t="shared" si="108"/>
        <v>481600</v>
      </c>
      <c r="R713" s="47">
        <f t="shared" si="108"/>
        <v>481600</v>
      </c>
      <c r="S713" s="155">
        <f t="shared" si="89"/>
        <v>23.97861295681063</v>
      </c>
    </row>
    <row r="714" spans="1:19" ht="51" outlineLevel="5">
      <c r="A714" s="31" t="s">
        <v>47</v>
      </c>
      <c r="B714" s="27" t="s">
        <v>79</v>
      </c>
      <c r="C714" s="27" t="s">
        <v>77</v>
      </c>
      <c r="D714" s="27" t="s">
        <v>340</v>
      </c>
      <c r="E714" s="27" t="s">
        <v>227</v>
      </c>
      <c r="F714" s="27" t="s">
        <v>210</v>
      </c>
      <c r="G714" s="27" t="s">
        <v>380</v>
      </c>
      <c r="H714" s="27" t="s">
        <v>20</v>
      </c>
      <c r="I714" s="61">
        <f>I715</f>
        <v>481600</v>
      </c>
      <c r="J714" s="28"/>
      <c r="K714" s="28"/>
      <c r="L714" s="29"/>
      <c r="M714" s="29"/>
      <c r="N714" s="46"/>
      <c r="O714" s="61">
        <f>O715</f>
        <v>481600</v>
      </c>
      <c r="P714" s="61">
        <f>P715</f>
        <v>115481</v>
      </c>
      <c r="Q714" s="50">
        <f t="shared" si="108"/>
        <v>481600</v>
      </c>
      <c r="R714" s="47">
        <f t="shared" si="108"/>
        <v>481600</v>
      </c>
      <c r="S714" s="155">
        <f aca="true" t="shared" si="109" ref="S714:S777">P714/O714*100</f>
        <v>23.97861295681063</v>
      </c>
    </row>
    <row r="715" spans="1:19" ht="25.5" outlineLevel="6">
      <c r="A715" s="7" t="s">
        <v>251</v>
      </c>
      <c r="B715" s="27" t="s">
        <v>79</v>
      </c>
      <c r="C715" s="27" t="s">
        <v>77</v>
      </c>
      <c r="D715" s="27" t="s">
        <v>340</v>
      </c>
      <c r="E715" s="27" t="s">
        <v>227</v>
      </c>
      <c r="F715" s="27" t="s">
        <v>210</v>
      </c>
      <c r="G715" s="27" t="s">
        <v>380</v>
      </c>
      <c r="H715" s="27" t="s">
        <v>252</v>
      </c>
      <c r="I715" s="28">
        <v>481600</v>
      </c>
      <c r="J715" s="28"/>
      <c r="K715" s="28"/>
      <c r="L715" s="29"/>
      <c r="M715" s="29"/>
      <c r="N715" s="46"/>
      <c r="O715" s="61">
        <f>L715+K715+J715+I715+M715+N715</f>
        <v>481600</v>
      </c>
      <c r="P715" s="52">
        <v>115481</v>
      </c>
      <c r="Q715" s="50">
        <v>481600</v>
      </c>
      <c r="R715" s="47">
        <v>481600</v>
      </c>
      <c r="S715" s="155">
        <f t="shared" si="109"/>
        <v>23.97861295681063</v>
      </c>
    </row>
    <row r="716" spans="1:19" ht="38.25" outlineLevel="5">
      <c r="A716" s="7" t="s">
        <v>381</v>
      </c>
      <c r="B716" s="27" t="s">
        <v>79</v>
      </c>
      <c r="C716" s="27" t="s">
        <v>77</v>
      </c>
      <c r="D716" s="27" t="s">
        <v>340</v>
      </c>
      <c r="E716" s="27" t="s">
        <v>227</v>
      </c>
      <c r="F716" s="27" t="s">
        <v>210</v>
      </c>
      <c r="G716" s="27" t="s">
        <v>382</v>
      </c>
      <c r="H716" s="27"/>
      <c r="I716" s="61">
        <f>I717</f>
        <v>383000</v>
      </c>
      <c r="J716" s="28"/>
      <c r="K716" s="28"/>
      <c r="L716" s="29"/>
      <c r="M716" s="29"/>
      <c r="N716" s="46"/>
      <c r="O716" s="61">
        <f aca="true" t="shared" si="110" ref="O716:R717">O717</f>
        <v>383000</v>
      </c>
      <c r="P716" s="61">
        <f t="shared" si="110"/>
        <v>93590</v>
      </c>
      <c r="Q716" s="50">
        <f t="shared" si="110"/>
        <v>383000</v>
      </c>
      <c r="R716" s="47">
        <f t="shared" si="110"/>
        <v>383000</v>
      </c>
      <c r="S716" s="155">
        <f t="shared" si="109"/>
        <v>24.436031331592687</v>
      </c>
    </row>
    <row r="717" spans="1:19" ht="51" outlineLevel="5">
      <c r="A717" s="31" t="s">
        <v>47</v>
      </c>
      <c r="B717" s="27" t="s">
        <v>79</v>
      </c>
      <c r="C717" s="27" t="s">
        <v>77</v>
      </c>
      <c r="D717" s="27" t="s">
        <v>340</v>
      </c>
      <c r="E717" s="27" t="s">
        <v>227</v>
      </c>
      <c r="F717" s="27" t="s">
        <v>210</v>
      </c>
      <c r="G717" s="27" t="s">
        <v>382</v>
      </c>
      <c r="H717" s="27" t="s">
        <v>20</v>
      </c>
      <c r="I717" s="61">
        <f>I718</f>
        <v>383000</v>
      </c>
      <c r="J717" s="28"/>
      <c r="K717" s="28"/>
      <c r="L717" s="29"/>
      <c r="M717" s="29"/>
      <c r="N717" s="46"/>
      <c r="O717" s="61">
        <f>O718</f>
        <v>383000</v>
      </c>
      <c r="P717" s="61">
        <f>P718</f>
        <v>93590</v>
      </c>
      <c r="Q717" s="50">
        <f t="shared" si="110"/>
        <v>383000</v>
      </c>
      <c r="R717" s="47">
        <f t="shared" si="110"/>
        <v>383000</v>
      </c>
      <c r="S717" s="155">
        <f t="shared" si="109"/>
        <v>24.436031331592687</v>
      </c>
    </row>
    <row r="718" spans="1:19" ht="25.5" outlineLevel="6">
      <c r="A718" s="7" t="s">
        <v>251</v>
      </c>
      <c r="B718" s="27" t="s">
        <v>79</v>
      </c>
      <c r="C718" s="27" t="s">
        <v>77</v>
      </c>
      <c r="D718" s="27" t="s">
        <v>340</v>
      </c>
      <c r="E718" s="27" t="s">
        <v>227</v>
      </c>
      <c r="F718" s="27" t="s">
        <v>210</v>
      </c>
      <c r="G718" s="27" t="s">
        <v>382</v>
      </c>
      <c r="H718" s="27" t="s">
        <v>252</v>
      </c>
      <c r="I718" s="28">
        <v>383000</v>
      </c>
      <c r="J718" s="28"/>
      <c r="K718" s="28"/>
      <c r="L718" s="29"/>
      <c r="M718" s="29"/>
      <c r="N718" s="46"/>
      <c r="O718" s="61">
        <f>L718+K718+J718+I718+M718+N718</f>
        <v>383000</v>
      </c>
      <c r="P718" s="52">
        <v>93590</v>
      </c>
      <c r="Q718" s="50">
        <v>383000</v>
      </c>
      <c r="R718" s="47">
        <v>383000</v>
      </c>
      <c r="S718" s="155">
        <f t="shared" si="109"/>
        <v>24.436031331592687</v>
      </c>
    </row>
    <row r="719" spans="1:19" ht="38.25" outlineLevel="5">
      <c r="A719" s="7" t="s">
        <v>383</v>
      </c>
      <c r="B719" s="27" t="s">
        <v>79</v>
      </c>
      <c r="C719" s="27" t="s">
        <v>77</v>
      </c>
      <c r="D719" s="27" t="s">
        <v>340</v>
      </c>
      <c r="E719" s="27" t="s">
        <v>227</v>
      </c>
      <c r="F719" s="27" t="s">
        <v>210</v>
      </c>
      <c r="G719" s="27" t="s">
        <v>384</v>
      </c>
      <c r="H719" s="27"/>
      <c r="I719" s="61">
        <f>I720</f>
        <v>575400</v>
      </c>
      <c r="J719" s="28"/>
      <c r="K719" s="28"/>
      <c r="L719" s="29"/>
      <c r="M719" s="29"/>
      <c r="N719" s="46"/>
      <c r="O719" s="61">
        <f aca="true" t="shared" si="111" ref="O719:R720">O720</f>
        <v>575400</v>
      </c>
      <c r="P719" s="61">
        <f t="shared" si="111"/>
        <v>140024</v>
      </c>
      <c r="Q719" s="50">
        <f t="shared" si="111"/>
        <v>575400</v>
      </c>
      <c r="R719" s="47">
        <f t="shared" si="111"/>
        <v>575400</v>
      </c>
      <c r="S719" s="155">
        <f t="shared" si="109"/>
        <v>24.335071254779283</v>
      </c>
    </row>
    <row r="720" spans="1:19" ht="51" outlineLevel="5">
      <c r="A720" s="31" t="s">
        <v>47</v>
      </c>
      <c r="B720" s="27" t="s">
        <v>79</v>
      </c>
      <c r="C720" s="27" t="s">
        <v>77</v>
      </c>
      <c r="D720" s="27" t="s">
        <v>340</v>
      </c>
      <c r="E720" s="27" t="s">
        <v>227</v>
      </c>
      <c r="F720" s="27" t="s">
        <v>210</v>
      </c>
      <c r="G720" s="27" t="s">
        <v>384</v>
      </c>
      <c r="H720" s="27" t="s">
        <v>20</v>
      </c>
      <c r="I720" s="61">
        <f>I721</f>
        <v>575400</v>
      </c>
      <c r="J720" s="28"/>
      <c r="K720" s="28"/>
      <c r="L720" s="29"/>
      <c r="M720" s="29"/>
      <c r="N720" s="46"/>
      <c r="O720" s="61">
        <f>O721</f>
        <v>575400</v>
      </c>
      <c r="P720" s="61">
        <f>P721</f>
        <v>140024</v>
      </c>
      <c r="Q720" s="50">
        <f t="shared" si="111"/>
        <v>575400</v>
      </c>
      <c r="R720" s="47">
        <f t="shared" si="111"/>
        <v>575400</v>
      </c>
      <c r="S720" s="155">
        <f t="shared" si="109"/>
        <v>24.335071254779283</v>
      </c>
    </row>
    <row r="721" spans="1:19" ht="25.5" outlineLevel="6">
      <c r="A721" s="7" t="s">
        <v>251</v>
      </c>
      <c r="B721" s="27" t="s">
        <v>79</v>
      </c>
      <c r="C721" s="27" t="s">
        <v>77</v>
      </c>
      <c r="D721" s="27" t="s">
        <v>340</v>
      </c>
      <c r="E721" s="27" t="s">
        <v>227</v>
      </c>
      <c r="F721" s="27" t="s">
        <v>210</v>
      </c>
      <c r="G721" s="27" t="s">
        <v>384</v>
      </c>
      <c r="H721" s="27" t="s">
        <v>252</v>
      </c>
      <c r="I721" s="28">
        <v>575400</v>
      </c>
      <c r="J721" s="28"/>
      <c r="K721" s="28"/>
      <c r="L721" s="29"/>
      <c r="M721" s="29"/>
      <c r="N721" s="46"/>
      <c r="O721" s="61">
        <f>L721+K721+J721+I721+M721+N721</f>
        <v>575400</v>
      </c>
      <c r="P721" s="52">
        <v>140024</v>
      </c>
      <c r="Q721" s="50">
        <v>575400</v>
      </c>
      <c r="R721" s="47">
        <v>575400</v>
      </c>
      <c r="S721" s="155">
        <f t="shared" si="109"/>
        <v>24.335071254779283</v>
      </c>
    </row>
    <row r="722" spans="1:19" ht="38.25" outlineLevel="5">
      <c r="A722" s="7" t="s">
        <v>385</v>
      </c>
      <c r="B722" s="27" t="s">
        <v>79</v>
      </c>
      <c r="C722" s="27" t="s">
        <v>77</v>
      </c>
      <c r="D722" s="27" t="s">
        <v>340</v>
      </c>
      <c r="E722" s="27" t="s">
        <v>227</v>
      </c>
      <c r="F722" s="27" t="s">
        <v>210</v>
      </c>
      <c r="G722" s="27" t="s">
        <v>386</v>
      </c>
      <c r="H722" s="27"/>
      <c r="I722" s="61">
        <f>I723</f>
        <v>305600</v>
      </c>
      <c r="J722" s="28"/>
      <c r="K722" s="28"/>
      <c r="L722" s="29"/>
      <c r="M722" s="29"/>
      <c r="N722" s="46"/>
      <c r="O722" s="61">
        <f aca="true" t="shared" si="112" ref="O722:R723">O723</f>
        <v>305600</v>
      </c>
      <c r="P722" s="61">
        <f t="shared" si="112"/>
        <v>73352</v>
      </c>
      <c r="Q722" s="50">
        <f t="shared" si="112"/>
        <v>305600</v>
      </c>
      <c r="R722" s="47">
        <f t="shared" si="112"/>
        <v>305600</v>
      </c>
      <c r="S722" s="155">
        <f t="shared" si="109"/>
        <v>24.002617801047123</v>
      </c>
    </row>
    <row r="723" spans="1:19" ht="51" outlineLevel="5">
      <c r="A723" s="31" t="s">
        <v>47</v>
      </c>
      <c r="B723" s="27" t="s">
        <v>79</v>
      </c>
      <c r="C723" s="27" t="s">
        <v>77</v>
      </c>
      <c r="D723" s="27" t="s">
        <v>340</v>
      </c>
      <c r="E723" s="27" t="s">
        <v>227</v>
      </c>
      <c r="F723" s="27" t="s">
        <v>210</v>
      </c>
      <c r="G723" s="27" t="s">
        <v>386</v>
      </c>
      <c r="H723" s="27" t="s">
        <v>20</v>
      </c>
      <c r="I723" s="61">
        <f>I724</f>
        <v>305600</v>
      </c>
      <c r="J723" s="28"/>
      <c r="K723" s="28"/>
      <c r="L723" s="29"/>
      <c r="M723" s="29"/>
      <c r="N723" s="46"/>
      <c r="O723" s="61">
        <f>O724</f>
        <v>305600</v>
      </c>
      <c r="P723" s="61">
        <f>P724</f>
        <v>73352</v>
      </c>
      <c r="Q723" s="50">
        <f t="shared" si="112"/>
        <v>305600</v>
      </c>
      <c r="R723" s="47">
        <f t="shared" si="112"/>
        <v>305600</v>
      </c>
      <c r="S723" s="155">
        <f t="shared" si="109"/>
        <v>24.002617801047123</v>
      </c>
    </row>
    <row r="724" spans="1:19" ht="25.5" outlineLevel="6">
      <c r="A724" s="7" t="s">
        <v>251</v>
      </c>
      <c r="B724" s="27" t="s">
        <v>79</v>
      </c>
      <c r="C724" s="27" t="s">
        <v>77</v>
      </c>
      <c r="D724" s="27" t="s">
        <v>340</v>
      </c>
      <c r="E724" s="27" t="s">
        <v>227</v>
      </c>
      <c r="F724" s="27" t="s">
        <v>210</v>
      </c>
      <c r="G724" s="27" t="s">
        <v>386</v>
      </c>
      <c r="H724" s="27" t="s">
        <v>252</v>
      </c>
      <c r="I724" s="28">
        <v>305600</v>
      </c>
      <c r="J724" s="28"/>
      <c r="K724" s="28"/>
      <c r="L724" s="29"/>
      <c r="M724" s="29"/>
      <c r="N724" s="46"/>
      <c r="O724" s="61">
        <f>L724+K724+J724+I724+M724+N724</f>
        <v>305600</v>
      </c>
      <c r="P724" s="52">
        <v>73352</v>
      </c>
      <c r="Q724" s="50">
        <v>305600</v>
      </c>
      <c r="R724" s="47">
        <v>305600</v>
      </c>
      <c r="S724" s="155">
        <f t="shared" si="109"/>
        <v>24.002617801047123</v>
      </c>
    </row>
    <row r="725" spans="1:19" ht="38.25" outlineLevel="5">
      <c r="A725" s="7" t="s">
        <v>389</v>
      </c>
      <c r="B725" s="27" t="s">
        <v>79</v>
      </c>
      <c r="C725" s="27" t="s">
        <v>77</v>
      </c>
      <c r="D725" s="27" t="s">
        <v>340</v>
      </c>
      <c r="E725" s="27" t="s">
        <v>227</v>
      </c>
      <c r="F725" s="27" t="s">
        <v>210</v>
      </c>
      <c r="G725" s="27" t="s">
        <v>390</v>
      </c>
      <c r="H725" s="27"/>
      <c r="I725" s="61">
        <f>I726</f>
        <v>126800</v>
      </c>
      <c r="J725" s="28"/>
      <c r="K725" s="28"/>
      <c r="L725" s="29"/>
      <c r="M725" s="29"/>
      <c r="N725" s="46"/>
      <c r="O725" s="61">
        <f aca="true" t="shared" si="113" ref="O725:R726">O726</f>
        <v>126800</v>
      </c>
      <c r="P725" s="61">
        <f t="shared" si="113"/>
        <v>31972</v>
      </c>
      <c r="Q725" s="50">
        <f t="shared" si="113"/>
        <v>126800</v>
      </c>
      <c r="R725" s="47">
        <f t="shared" si="113"/>
        <v>126800</v>
      </c>
      <c r="S725" s="155">
        <f t="shared" si="109"/>
        <v>25.214511041009462</v>
      </c>
    </row>
    <row r="726" spans="1:19" ht="51" outlineLevel="5">
      <c r="A726" s="31" t="s">
        <v>47</v>
      </c>
      <c r="B726" s="27" t="s">
        <v>79</v>
      </c>
      <c r="C726" s="27" t="s">
        <v>77</v>
      </c>
      <c r="D726" s="27" t="s">
        <v>340</v>
      </c>
      <c r="E726" s="27" t="s">
        <v>227</v>
      </c>
      <c r="F726" s="27" t="s">
        <v>210</v>
      </c>
      <c r="G726" s="27" t="s">
        <v>390</v>
      </c>
      <c r="H726" s="27" t="s">
        <v>20</v>
      </c>
      <c r="I726" s="61">
        <f>I727</f>
        <v>126800</v>
      </c>
      <c r="J726" s="28"/>
      <c r="K726" s="28"/>
      <c r="L726" s="29"/>
      <c r="M726" s="29"/>
      <c r="N726" s="46"/>
      <c r="O726" s="61">
        <f>O727</f>
        <v>126800</v>
      </c>
      <c r="P726" s="61">
        <f>P727</f>
        <v>31972</v>
      </c>
      <c r="Q726" s="50">
        <f t="shared" si="113"/>
        <v>126800</v>
      </c>
      <c r="R726" s="47">
        <f t="shared" si="113"/>
        <v>126800</v>
      </c>
      <c r="S726" s="155">
        <f t="shared" si="109"/>
        <v>25.214511041009462</v>
      </c>
    </row>
    <row r="727" spans="1:19" ht="25.5" outlineLevel="6">
      <c r="A727" s="7" t="s">
        <v>251</v>
      </c>
      <c r="B727" s="27" t="s">
        <v>79</v>
      </c>
      <c r="C727" s="27" t="s">
        <v>77</v>
      </c>
      <c r="D727" s="27" t="s">
        <v>340</v>
      </c>
      <c r="E727" s="27" t="s">
        <v>227</v>
      </c>
      <c r="F727" s="27" t="s">
        <v>210</v>
      </c>
      <c r="G727" s="27" t="s">
        <v>390</v>
      </c>
      <c r="H727" s="27" t="s">
        <v>252</v>
      </c>
      <c r="I727" s="28">
        <v>126800</v>
      </c>
      <c r="J727" s="28"/>
      <c r="K727" s="28"/>
      <c r="L727" s="29"/>
      <c r="M727" s="29"/>
      <c r="N727" s="46"/>
      <c r="O727" s="61">
        <f>L727+K727+J727+I727+M727+N727</f>
        <v>126800</v>
      </c>
      <c r="P727" s="52">
        <v>31972</v>
      </c>
      <c r="Q727" s="50">
        <v>126800</v>
      </c>
      <c r="R727" s="47">
        <v>126800</v>
      </c>
      <c r="S727" s="155">
        <f t="shared" si="109"/>
        <v>25.214511041009462</v>
      </c>
    </row>
    <row r="728" spans="1:19" ht="51" outlineLevel="5">
      <c r="A728" s="7" t="s">
        <v>391</v>
      </c>
      <c r="B728" s="27" t="s">
        <v>79</v>
      </c>
      <c r="C728" s="27" t="s">
        <v>77</v>
      </c>
      <c r="D728" s="27" t="s">
        <v>340</v>
      </c>
      <c r="E728" s="27" t="s">
        <v>227</v>
      </c>
      <c r="F728" s="27" t="s">
        <v>210</v>
      </c>
      <c r="G728" s="27" t="s">
        <v>392</v>
      </c>
      <c r="H728" s="27"/>
      <c r="I728" s="61">
        <f>I729</f>
        <v>252400</v>
      </c>
      <c r="J728" s="28"/>
      <c r="K728" s="28"/>
      <c r="L728" s="29"/>
      <c r="M728" s="29"/>
      <c r="N728" s="46"/>
      <c r="O728" s="61">
        <f aca="true" t="shared" si="114" ref="O728:R729">O729</f>
        <v>252400</v>
      </c>
      <c r="P728" s="61">
        <f t="shared" si="114"/>
        <v>61383</v>
      </c>
      <c r="Q728" s="50">
        <f t="shared" si="114"/>
        <v>252400</v>
      </c>
      <c r="R728" s="47">
        <f t="shared" si="114"/>
        <v>252400</v>
      </c>
      <c r="S728" s="155">
        <f t="shared" si="109"/>
        <v>24.31973058637084</v>
      </c>
    </row>
    <row r="729" spans="1:19" ht="51" outlineLevel="5">
      <c r="A729" s="31" t="s">
        <v>47</v>
      </c>
      <c r="B729" s="27" t="s">
        <v>79</v>
      </c>
      <c r="C729" s="27" t="s">
        <v>77</v>
      </c>
      <c r="D729" s="27" t="s">
        <v>340</v>
      </c>
      <c r="E729" s="27" t="s">
        <v>227</v>
      </c>
      <c r="F729" s="27" t="s">
        <v>210</v>
      </c>
      <c r="G729" s="27" t="s">
        <v>392</v>
      </c>
      <c r="H729" s="27" t="s">
        <v>20</v>
      </c>
      <c r="I729" s="61">
        <f>I730</f>
        <v>252400</v>
      </c>
      <c r="J729" s="28"/>
      <c r="K729" s="28"/>
      <c r="L729" s="29"/>
      <c r="M729" s="29"/>
      <c r="N729" s="46"/>
      <c r="O729" s="61">
        <f>O730</f>
        <v>252400</v>
      </c>
      <c r="P729" s="61">
        <f>P730</f>
        <v>61383</v>
      </c>
      <c r="Q729" s="50">
        <f t="shared" si="114"/>
        <v>252400</v>
      </c>
      <c r="R729" s="47">
        <f t="shared" si="114"/>
        <v>252400</v>
      </c>
      <c r="S729" s="155">
        <f t="shared" si="109"/>
        <v>24.31973058637084</v>
      </c>
    </row>
    <row r="730" spans="1:19" ht="25.5" outlineLevel="6">
      <c r="A730" s="7" t="s">
        <v>251</v>
      </c>
      <c r="B730" s="27" t="s">
        <v>79</v>
      </c>
      <c r="C730" s="27" t="s">
        <v>77</v>
      </c>
      <c r="D730" s="27" t="s">
        <v>340</v>
      </c>
      <c r="E730" s="27" t="s">
        <v>227</v>
      </c>
      <c r="F730" s="27" t="s">
        <v>210</v>
      </c>
      <c r="G730" s="27" t="s">
        <v>392</v>
      </c>
      <c r="H730" s="27" t="s">
        <v>252</v>
      </c>
      <c r="I730" s="28">
        <v>252400</v>
      </c>
      <c r="J730" s="28"/>
      <c r="K730" s="28"/>
      <c r="L730" s="29"/>
      <c r="M730" s="29"/>
      <c r="N730" s="46"/>
      <c r="O730" s="61">
        <f>L730+K730+J730+I730+M730+N730</f>
        <v>252400</v>
      </c>
      <c r="P730" s="52">
        <v>61383</v>
      </c>
      <c r="Q730" s="50">
        <v>252400</v>
      </c>
      <c r="R730" s="47">
        <v>252400</v>
      </c>
      <c r="S730" s="155">
        <f t="shared" si="109"/>
        <v>24.31973058637084</v>
      </c>
    </row>
    <row r="731" spans="1:19" ht="38.25" outlineLevel="5">
      <c r="A731" s="7" t="s">
        <v>393</v>
      </c>
      <c r="B731" s="27" t="s">
        <v>79</v>
      </c>
      <c r="C731" s="27" t="s">
        <v>77</v>
      </c>
      <c r="D731" s="27" t="s">
        <v>340</v>
      </c>
      <c r="E731" s="27" t="s">
        <v>227</v>
      </c>
      <c r="F731" s="27" t="s">
        <v>210</v>
      </c>
      <c r="G731" s="27" t="s">
        <v>394</v>
      </c>
      <c r="H731" s="27"/>
      <c r="I731" s="61">
        <f>I732</f>
        <v>354200</v>
      </c>
      <c r="J731" s="28"/>
      <c r="K731" s="28"/>
      <c r="L731" s="29"/>
      <c r="M731" s="29"/>
      <c r="N731" s="46"/>
      <c r="O731" s="61">
        <f aca="true" t="shared" si="115" ref="O731:R732">O732</f>
        <v>354200</v>
      </c>
      <c r="P731" s="61">
        <f t="shared" si="115"/>
        <v>84063</v>
      </c>
      <c r="Q731" s="50">
        <f t="shared" si="115"/>
        <v>354200</v>
      </c>
      <c r="R731" s="47">
        <f t="shared" si="115"/>
        <v>354200</v>
      </c>
      <c r="S731" s="155">
        <f t="shared" si="109"/>
        <v>23.733201581027668</v>
      </c>
    </row>
    <row r="732" spans="1:19" ht="51" outlineLevel="5">
      <c r="A732" s="31" t="s">
        <v>47</v>
      </c>
      <c r="B732" s="27" t="s">
        <v>79</v>
      </c>
      <c r="C732" s="27" t="s">
        <v>77</v>
      </c>
      <c r="D732" s="27" t="s">
        <v>340</v>
      </c>
      <c r="E732" s="27" t="s">
        <v>227</v>
      </c>
      <c r="F732" s="27" t="s">
        <v>210</v>
      </c>
      <c r="G732" s="27" t="s">
        <v>394</v>
      </c>
      <c r="H732" s="27" t="s">
        <v>20</v>
      </c>
      <c r="I732" s="61">
        <f>I733</f>
        <v>354200</v>
      </c>
      <c r="J732" s="28"/>
      <c r="K732" s="28"/>
      <c r="L732" s="29"/>
      <c r="M732" s="29"/>
      <c r="N732" s="46"/>
      <c r="O732" s="61">
        <f>O733</f>
        <v>354200</v>
      </c>
      <c r="P732" s="61">
        <f>P733</f>
        <v>84063</v>
      </c>
      <c r="Q732" s="50">
        <f t="shared" si="115"/>
        <v>354200</v>
      </c>
      <c r="R732" s="47">
        <f t="shared" si="115"/>
        <v>354200</v>
      </c>
      <c r="S732" s="155">
        <f t="shared" si="109"/>
        <v>23.733201581027668</v>
      </c>
    </row>
    <row r="733" spans="1:19" ht="25.5" outlineLevel="6">
      <c r="A733" s="7" t="s">
        <v>251</v>
      </c>
      <c r="B733" s="27" t="s">
        <v>79</v>
      </c>
      <c r="C733" s="27" t="s">
        <v>77</v>
      </c>
      <c r="D733" s="27" t="s">
        <v>340</v>
      </c>
      <c r="E733" s="27" t="s">
        <v>227</v>
      </c>
      <c r="F733" s="27" t="s">
        <v>210</v>
      </c>
      <c r="G733" s="27" t="s">
        <v>394</v>
      </c>
      <c r="H733" s="27" t="s">
        <v>252</v>
      </c>
      <c r="I733" s="28">
        <v>354200</v>
      </c>
      <c r="J733" s="28"/>
      <c r="K733" s="28"/>
      <c r="L733" s="29"/>
      <c r="M733" s="29"/>
      <c r="N733" s="46"/>
      <c r="O733" s="61">
        <f>L733+K733+J733+I733+M733+N733</f>
        <v>354200</v>
      </c>
      <c r="P733" s="52">
        <v>84063</v>
      </c>
      <c r="Q733" s="50">
        <v>354200</v>
      </c>
      <c r="R733" s="47">
        <v>354200</v>
      </c>
      <c r="S733" s="155">
        <f t="shared" si="109"/>
        <v>23.733201581027668</v>
      </c>
    </row>
    <row r="734" spans="1:19" ht="38.25" outlineLevel="5">
      <c r="A734" s="7" t="s">
        <v>395</v>
      </c>
      <c r="B734" s="27" t="s">
        <v>79</v>
      </c>
      <c r="C734" s="27" t="s">
        <v>77</v>
      </c>
      <c r="D734" s="27" t="s">
        <v>340</v>
      </c>
      <c r="E734" s="27" t="s">
        <v>227</v>
      </c>
      <c r="F734" s="27" t="s">
        <v>210</v>
      </c>
      <c r="G734" s="27" t="s">
        <v>396</v>
      </c>
      <c r="H734" s="27"/>
      <c r="I734" s="61">
        <f>I735</f>
        <v>325200</v>
      </c>
      <c r="J734" s="28"/>
      <c r="K734" s="28"/>
      <c r="L734" s="29"/>
      <c r="M734" s="29"/>
      <c r="N734" s="46"/>
      <c r="O734" s="61">
        <f aca="true" t="shared" si="116" ref="O734:R735">O735</f>
        <v>325200</v>
      </c>
      <c r="P734" s="61">
        <f t="shared" si="116"/>
        <v>79278</v>
      </c>
      <c r="Q734" s="50">
        <f t="shared" si="116"/>
        <v>325200</v>
      </c>
      <c r="R734" s="47">
        <f t="shared" si="116"/>
        <v>325200</v>
      </c>
      <c r="S734" s="155">
        <f t="shared" si="109"/>
        <v>24.378228782287824</v>
      </c>
    </row>
    <row r="735" spans="1:19" ht="51" outlineLevel="5">
      <c r="A735" s="31" t="s">
        <v>47</v>
      </c>
      <c r="B735" s="27" t="s">
        <v>79</v>
      </c>
      <c r="C735" s="27" t="s">
        <v>77</v>
      </c>
      <c r="D735" s="27" t="s">
        <v>340</v>
      </c>
      <c r="E735" s="27" t="s">
        <v>227</v>
      </c>
      <c r="F735" s="27" t="s">
        <v>210</v>
      </c>
      <c r="G735" s="27" t="s">
        <v>396</v>
      </c>
      <c r="H735" s="27" t="s">
        <v>20</v>
      </c>
      <c r="I735" s="61">
        <f>I736</f>
        <v>325200</v>
      </c>
      <c r="J735" s="28"/>
      <c r="K735" s="28"/>
      <c r="L735" s="29"/>
      <c r="M735" s="29"/>
      <c r="N735" s="46"/>
      <c r="O735" s="61">
        <f>O736</f>
        <v>325200</v>
      </c>
      <c r="P735" s="61">
        <f>P736</f>
        <v>79278</v>
      </c>
      <c r="Q735" s="50">
        <f t="shared" si="116"/>
        <v>325200</v>
      </c>
      <c r="R735" s="47">
        <f t="shared" si="116"/>
        <v>325200</v>
      </c>
      <c r="S735" s="155">
        <f t="shared" si="109"/>
        <v>24.378228782287824</v>
      </c>
    </row>
    <row r="736" spans="1:19" ht="25.5" outlineLevel="6">
      <c r="A736" s="7" t="s">
        <v>251</v>
      </c>
      <c r="B736" s="27" t="s">
        <v>79</v>
      </c>
      <c r="C736" s="27" t="s">
        <v>77</v>
      </c>
      <c r="D736" s="27" t="s">
        <v>340</v>
      </c>
      <c r="E736" s="27" t="s">
        <v>227</v>
      </c>
      <c r="F736" s="27" t="s">
        <v>210</v>
      </c>
      <c r="G736" s="27" t="s">
        <v>396</v>
      </c>
      <c r="H736" s="27" t="s">
        <v>252</v>
      </c>
      <c r="I736" s="28">
        <v>325200</v>
      </c>
      <c r="J736" s="28"/>
      <c r="K736" s="28"/>
      <c r="L736" s="29"/>
      <c r="M736" s="29"/>
      <c r="N736" s="46"/>
      <c r="O736" s="61">
        <f>L736+K736+J736+I736+M736+N736</f>
        <v>325200</v>
      </c>
      <c r="P736" s="52">
        <v>79278</v>
      </c>
      <c r="Q736" s="50">
        <v>325200</v>
      </c>
      <c r="R736" s="47">
        <v>325200</v>
      </c>
      <c r="S736" s="155">
        <f t="shared" si="109"/>
        <v>24.378228782287824</v>
      </c>
    </row>
    <row r="737" spans="1:19" ht="38.25" outlineLevel="5">
      <c r="A737" s="7" t="s">
        <v>397</v>
      </c>
      <c r="B737" s="27" t="s">
        <v>79</v>
      </c>
      <c r="C737" s="27" t="s">
        <v>77</v>
      </c>
      <c r="D737" s="27" t="s">
        <v>340</v>
      </c>
      <c r="E737" s="27" t="s">
        <v>227</v>
      </c>
      <c r="F737" s="27" t="s">
        <v>210</v>
      </c>
      <c r="G737" s="27" t="s">
        <v>398</v>
      </c>
      <c r="H737" s="27"/>
      <c r="I737" s="61">
        <f>I738</f>
        <v>602900</v>
      </c>
      <c r="J737" s="28"/>
      <c r="K737" s="28"/>
      <c r="L737" s="29"/>
      <c r="M737" s="29"/>
      <c r="N737" s="46"/>
      <c r="O737" s="61">
        <f aca="true" t="shared" si="117" ref="O737:R738">O738</f>
        <v>602900</v>
      </c>
      <c r="P737" s="61">
        <f t="shared" si="117"/>
        <v>145570</v>
      </c>
      <c r="Q737" s="50">
        <f t="shared" si="117"/>
        <v>602900</v>
      </c>
      <c r="R737" s="47">
        <f t="shared" si="117"/>
        <v>602900</v>
      </c>
      <c r="S737" s="155">
        <f t="shared" si="109"/>
        <v>24.14496599767789</v>
      </c>
    </row>
    <row r="738" spans="1:19" ht="51" outlineLevel="5">
      <c r="A738" s="31" t="s">
        <v>47</v>
      </c>
      <c r="B738" s="27" t="s">
        <v>79</v>
      </c>
      <c r="C738" s="27" t="s">
        <v>77</v>
      </c>
      <c r="D738" s="27" t="s">
        <v>340</v>
      </c>
      <c r="E738" s="27" t="s">
        <v>227</v>
      </c>
      <c r="F738" s="27" t="s">
        <v>210</v>
      </c>
      <c r="G738" s="27" t="s">
        <v>398</v>
      </c>
      <c r="H738" s="27" t="s">
        <v>20</v>
      </c>
      <c r="I738" s="61">
        <f>I739</f>
        <v>602900</v>
      </c>
      <c r="J738" s="28"/>
      <c r="K738" s="28"/>
      <c r="L738" s="29"/>
      <c r="M738" s="29"/>
      <c r="N738" s="46"/>
      <c r="O738" s="61">
        <f>O739</f>
        <v>602900</v>
      </c>
      <c r="P738" s="61">
        <f>P739</f>
        <v>145570</v>
      </c>
      <c r="Q738" s="50">
        <f t="shared" si="117"/>
        <v>602900</v>
      </c>
      <c r="R738" s="47">
        <f t="shared" si="117"/>
        <v>602900</v>
      </c>
      <c r="S738" s="155">
        <f t="shared" si="109"/>
        <v>24.14496599767789</v>
      </c>
    </row>
    <row r="739" spans="1:19" ht="25.5" outlineLevel="6">
      <c r="A739" s="7" t="s">
        <v>251</v>
      </c>
      <c r="B739" s="27" t="s">
        <v>79</v>
      </c>
      <c r="C739" s="27" t="s">
        <v>77</v>
      </c>
      <c r="D739" s="27" t="s">
        <v>340</v>
      </c>
      <c r="E739" s="27" t="s">
        <v>227</v>
      </c>
      <c r="F739" s="27" t="s">
        <v>210</v>
      </c>
      <c r="G739" s="27" t="s">
        <v>398</v>
      </c>
      <c r="H739" s="27" t="s">
        <v>252</v>
      </c>
      <c r="I739" s="28">
        <v>602900</v>
      </c>
      <c r="J739" s="28"/>
      <c r="K739" s="28"/>
      <c r="L739" s="29"/>
      <c r="M739" s="29"/>
      <c r="N739" s="46"/>
      <c r="O739" s="61">
        <f>L739+K739+J739+I739+M739+N739</f>
        <v>602900</v>
      </c>
      <c r="P739" s="52">
        <v>145570</v>
      </c>
      <c r="Q739" s="50">
        <v>602900</v>
      </c>
      <c r="R739" s="47">
        <v>602900</v>
      </c>
      <c r="S739" s="155">
        <f t="shared" si="109"/>
        <v>24.14496599767789</v>
      </c>
    </row>
    <row r="740" spans="1:19" ht="38.25" outlineLevel="5">
      <c r="A740" s="7" t="s">
        <v>399</v>
      </c>
      <c r="B740" s="27" t="s">
        <v>79</v>
      </c>
      <c r="C740" s="27" t="s">
        <v>77</v>
      </c>
      <c r="D740" s="27" t="s">
        <v>340</v>
      </c>
      <c r="E740" s="27" t="s">
        <v>227</v>
      </c>
      <c r="F740" s="27" t="s">
        <v>210</v>
      </c>
      <c r="G740" s="27" t="s">
        <v>400</v>
      </c>
      <c r="H740" s="27"/>
      <c r="I740" s="61">
        <f>I741</f>
        <v>168800</v>
      </c>
      <c r="J740" s="28"/>
      <c r="K740" s="28"/>
      <c r="L740" s="29"/>
      <c r="M740" s="29"/>
      <c r="N740" s="46"/>
      <c r="O740" s="61">
        <f aca="true" t="shared" si="118" ref="O740:R741">O741</f>
        <v>168800</v>
      </c>
      <c r="P740" s="61">
        <f t="shared" si="118"/>
        <v>41527</v>
      </c>
      <c r="Q740" s="50">
        <f t="shared" si="118"/>
        <v>168800</v>
      </c>
      <c r="R740" s="47">
        <f t="shared" si="118"/>
        <v>168800</v>
      </c>
      <c r="S740" s="155">
        <f t="shared" si="109"/>
        <v>24.601303317535546</v>
      </c>
    </row>
    <row r="741" spans="1:19" ht="51" outlineLevel="5">
      <c r="A741" s="31" t="s">
        <v>47</v>
      </c>
      <c r="B741" s="27" t="s">
        <v>79</v>
      </c>
      <c r="C741" s="27" t="s">
        <v>77</v>
      </c>
      <c r="D741" s="27" t="s">
        <v>340</v>
      </c>
      <c r="E741" s="27" t="s">
        <v>227</v>
      </c>
      <c r="F741" s="27" t="s">
        <v>210</v>
      </c>
      <c r="G741" s="27" t="s">
        <v>400</v>
      </c>
      <c r="H741" s="27" t="s">
        <v>20</v>
      </c>
      <c r="I741" s="61">
        <f>I742</f>
        <v>168800</v>
      </c>
      <c r="J741" s="28"/>
      <c r="K741" s="28"/>
      <c r="L741" s="29"/>
      <c r="M741" s="29"/>
      <c r="N741" s="46"/>
      <c r="O741" s="61">
        <f>O742</f>
        <v>168800</v>
      </c>
      <c r="P741" s="61">
        <f>P742</f>
        <v>41527</v>
      </c>
      <c r="Q741" s="50">
        <f t="shared" si="118"/>
        <v>168800</v>
      </c>
      <c r="R741" s="47">
        <f t="shared" si="118"/>
        <v>168800</v>
      </c>
      <c r="S741" s="155">
        <f t="shared" si="109"/>
        <v>24.601303317535546</v>
      </c>
    </row>
    <row r="742" spans="1:19" ht="25.5" outlineLevel="6">
      <c r="A742" s="7" t="s">
        <v>251</v>
      </c>
      <c r="B742" s="27" t="s">
        <v>79</v>
      </c>
      <c r="C742" s="27" t="s">
        <v>77</v>
      </c>
      <c r="D742" s="27" t="s">
        <v>340</v>
      </c>
      <c r="E742" s="27" t="s">
        <v>227</v>
      </c>
      <c r="F742" s="27" t="s">
        <v>210</v>
      </c>
      <c r="G742" s="27" t="s">
        <v>400</v>
      </c>
      <c r="H742" s="27" t="s">
        <v>252</v>
      </c>
      <c r="I742" s="28">
        <v>168800</v>
      </c>
      <c r="J742" s="28"/>
      <c r="K742" s="28"/>
      <c r="L742" s="29"/>
      <c r="M742" s="29"/>
      <c r="N742" s="46"/>
      <c r="O742" s="61">
        <f>L742+K742+J742+I742+M742+N742</f>
        <v>168800</v>
      </c>
      <c r="P742" s="52">
        <v>41527</v>
      </c>
      <c r="Q742" s="50">
        <v>168800</v>
      </c>
      <c r="R742" s="47">
        <v>168800</v>
      </c>
      <c r="S742" s="155">
        <f t="shared" si="109"/>
        <v>24.601303317535546</v>
      </c>
    </row>
    <row r="743" spans="1:19" ht="38.25" outlineLevel="5">
      <c r="A743" s="7" t="s">
        <v>401</v>
      </c>
      <c r="B743" s="27" t="s">
        <v>79</v>
      </c>
      <c r="C743" s="27" t="s">
        <v>77</v>
      </c>
      <c r="D743" s="27" t="s">
        <v>340</v>
      </c>
      <c r="E743" s="27" t="s">
        <v>227</v>
      </c>
      <c r="F743" s="27" t="s">
        <v>210</v>
      </c>
      <c r="G743" s="27" t="s">
        <v>402</v>
      </c>
      <c r="H743" s="27"/>
      <c r="I743" s="61">
        <f>I744</f>
        <v>271100</v>
      </c>
      <c r="J743" s="28"/>
      <c r="K743" s="28"/>
      <c r="L743" s="29"/>
      <c r="M743" s="29"/>
      <c r="N743" s="46"/>
      <c r="O743" s="61">
        <f aca="true" t="shared" si="119" ref="O743:R744">O744</f>
        <v>271100</v>
      </c>
      <c r="P743" s="61">
        <f t="shared" si="119"/>
        <v>67590</v>
      </c>
      <c r="Q743" s="50">
        <f t="shared" si="119"/>
        <v>271100</v>
      </c>
      <c r="R743" s="47">
        <f t="shared" si="119"/>
        <v>271100</v>
      </c>
      <c r="S743" s="155">
        <f t="shared" si="109"/>
        <v>24.931759498340096</v>
      </c>
    </row>
    <row r="744" spans="1:19" ht="51" outlineLevel="5">
      <c r="A744" s="31" t="s">
        <v>47</v>
      </c>
      <c r="B744" s="27" t="s">
        <v>79</v>
      </c>
      <c r="C744" s="27" t="s">
        <v>77</v>
      </c>
      <c r="D744" s="27" t="s">
        <v>340</v>
      </c>
      <c r="E744" s="27" t="s">
        <v>227</v>
      </c>
      <c r="F744" s="27" t="s">
        <v>210</v>
      </c>
      <c r="G744" s="27" t="s">
        <v>402</v>
      </c>
      <c r="H744" s="27" t="s">
        <v>20</v>
      </c>
      <c r="I744" s="61">
        <f>I745</f>
        <v>271100</v>
      </c>
      <c r="J744" s="28"/>
      <c r="K744" s="28"/>
      <c r="L744" s="29"/>
      <c r="M744" s="29"/>
      <c r="N744" s="46"/>
      <c r="O744" s="61">
        <f>O745</f>
        <v>271100</v>
      </c>
      <c r="P744" s="61">
        <f>P745</f>
        <v>67590</v>
      </c>
      <c r="Q744" s="50">
        <f t="shared" si="119"/>
        <v>271100</v>
      </c>
      <c r="R744" s="47">
        <f t="shared" si="119"/>
        <v>271100</v>
      </c>
      <c r="S744" s="155">
        <f t="shared" si="109"/>
        <v>24.931759498340096</v>
      </c>
    </row>
    <row r="745" spans="1:19" ht="25.5" outlineLevel="6">
      <c r="A745" s="7" t="s">
        <v>251</v>
      </c>
      <c r="B745" s="27" t="s">
        <v>79</v>
      </c>
      <c r="C745" s="27" t="s">
        <v>77</v>
      </c>
      <c r="D745" s="27" t="s">
        <v>340</v>
      </c>
      <c r="E745" s="27" t="s">
        <v>227</v>
      </c>
      <c r="F745" s="27" t="s">
        <v>210</v>
      </c>
      <c r="G745" s="27" t="s">
        <v>402</v>
      </c>
      <c r="H745" s="27" t="s">
        <v>252</v>
      </c>
      <c r="I745" s="28">
        <v>271100</v>
      </c>
      <c r="J745" s="28"/>
      <c r="K745" s="28"/>
      <c r="L745" s="29"/>
      <c r="M745" s="29"/>
      <c r="N745" s="46"/>
      <c r="O745" s="61">
        <f>L745+K745+J745+I745+M745+N745</f>
        <v>271100</v>
      </c>
      <c r="P745" s="52">
        <v>67590</v>
      </c>
      <c r="Q745" s="50">
        <v>271100</v>
      </c>
      <c r="R745" s="47">
        <v>271100</v>
      </c>
      <c r="S745" s="155">
        <f t="shared" si="109"/>
        <v>24.931759498340096</v>
      </c>
    </row>
    <row r="746" spans="1:19" ht="15" outlineLevel="3">
      <c r="A746" s="7" t="s">
        <v>116</v>
      </c>
      <c r="B746" s="27" t="s">
        <v>79</v>
      </c>
      <c r="C746" s="27" t="s">
        <v>77</v>
      </c>
      <c r="D746" s="27" t="s">
        <v>340</v>
      </c>
      <c r="E746" s="27" t="s">
        <v>227</v>
      </c>
      <c r="F746" s="27" t="s">
        <v>210</v>
      </c>
      <c r="G746" s="27" t="s">
        <v>117</v>
      </c>
      <c r="H746" s="27"/>
      <c r="I746" s="61">
        <f>I747</f>
        <v>160990644.14</v>
      </c>
      <c r="J746" s="28"/>
      <c r="K746" s="28"/>
      <c r="L746" s="29"/>
      <c r="M746" s="29"/>
      <c r="N746" s="46"/>
      <c r="O746" s="61">
        <f>O747</f>
        <v>160990644.14</v>
      </c>
      <c r="P746" s="61">
        <f>P747</f>
        <v>37470963.26</v>
      </c>
      <c r="Q746" s="50">
        <f>Q747</f>
        <v>164211361.82999998</v>
      </c>
      <c r="R746" s="47">
        <f>R747</f>
        <v>173873514.89</v>
      </c>
      <c r="S746" s="155">
        <f t="shared" si="109"/>
        <v>23.275242769644837</v>
      </c>
    </row>
    <row r="747" spans="1:19" ht="127.5" outlineLevel="4">
      <c r="A747" s="7" t="s">
        <v>118</v>
      </c>
      <c r="B747" s="27" t="s">
        <v>79</v>
      </c>
      <c r="C747" s="27" t="s">
        <v>77</v>
      </c>
      <c r="D747" s="27" t="s">
        <v>340</v>
      </c>
      <c r="E747" s="27" t="s">
        <v>227</v>
      </c>
      <c r="F747" s="27" t="s">
        <v>210</v>
      </c>
      <c r="G747" s="27" t="s">
        <v>119</v>
      </c>
      <c r="H747" s="27"/>
      <c r="I747" s="61">
        <f>I748+I752</f>
        <v>160990644.14</v>
      </c>
      <c r="J747" s="28"/>
      <c r="K747" s="28"/>
      <c r="L747" s="29"/>
      <c r="M747" s="29"/>
      <c r="N747" s="46"/>
      <c r="O747" s="61">
        <f>O748+O752</f>
        <v>160990644.14</v>
      </c>
      <c r="P747" s="61">
        <f>P748+P752</f>
        <v>37470963.26</v>
      </c>
      <c r="Q747" s="50">
        <f>Q748+Q752</f>
        <v>164211361.82999998</v>
      </c>
      <c r="R747" s="47">
        <f>R748+R752</f>
        <v>173873514.89</v>
      </c>
      <c r="S747" s="155">
        <f t="shared" si="109"/>
        <v>23.275242769644837</v>
      </c>
    </row>
    <row r="748" spans="1:19" ht="63.75" outlineLevel="5">
      <c r="A748" s="7" t="s">
        <v>403</v>
      </c>
      <c r="B748" s="27" t="s">
        <v>79</v>
      </c>
      <c r="C748" s="27" t="s">
        <v>77</v>
      </c>
      <c r="D748" s="27" t="s">
        <v>340</v>
      </c>
      <c r="E748" s="27" t="s">
        <v>227</v>
      </c>
      <c r="F748" s="27" t="s">
        <v>210</v>
      </c>
      <c r="G748" s="27" t="s">
        <v>404</v>
      </c>
      <c r="H748" s="27"/>
      <c r="I748" s="61">
        <f>I749+I757+I760+I763+I766+I769+I772+I775+I778+I781+I784+I787</f>
        <v>160041244.14</v>
      </c>
      <c r="J748" s="28"/>
      <c r="K748" s="28"/>
      <c r="L748" s="29"/>
      <c r="M748" s="29"/>
      <c r="N748" s="46"/>
      <c r="O748" s="61">
        <f>O749+O757+O760+O763+O766+O769+O772+O775+O778+O781+O784+O787</f>
        <v>160041244.14</v>
      </c>
      <c r="P748" s="61">
        <f>P749+P757+P760+P763+P766+P769+P772+P775+P778+P781+P784+P787</f>
        <v>37222000</v>
      </c>
      <c r="Q748" s="50">
        <f>Q749+Q757+Q760+Q763+Q766+Q769+Q772+Q775+Q778+Q781+Q784+Q787</f>
        <v>163261961.82999998</v>
      </c>
      <c r="R748" s="47">
        <f>R749+R757+R760+R763+R766+R769+R772+R775+R778+R781+R784+R787</f>
        <v>172924114.89</v>
      </c>
      <c r="S748" s="155">
        <f t="shared" si="109"/>
        <v>23.257754711928598</v>
      </c>
    </row>
    <row r="749" spans="1:19" ht="76.5" outlineLevel="5">
      <c r="A749" s="7" t="s">
        <v>23</v>
      </c>
      <c r="B749" s="27" t="s">
        <v>79</v>
      </c>
      <c r="C749" s="27" t="s">
        <v>77</v>
      </c>
      <c r="D749" s="27" t="s">
        <v>340</v>
      </c>
      <c r="E749" s="27" t="s">
        <v>227</v>
      </c>
      <c r="F749" s="27" t="s">
        <v>210</v>
      </c>
      <c r="G749" s="27" t="s">
        <v>404</v>
      </c>
      <c r="H749" s="27"/>
      <c r="I749" s="61">
        <f>I750</f>
        <v>9015100</v>
      </c>
      <c r="J749" s="28"/>
      <c r="K749" s="28"/>
      <c r="L749" s="29"/>
      <c r="M749" s="29"/>
      <c r="N749" s="46"/>
      <c r="O749" s="61">
        <f aca="true" t="shared" si="120" ref="O749:R750">O750</f>
        <v>9015100</v>
      </c>
      <c r="P749" s="61">
        <f t="shared" si="120"/>
        <v>3073795</v>
      </c>
      <c r="Q749" s="50">
        <f t="shared" si="120"/>
        <v>9186100</v>
      </c>
      <c r="R749" s="47">
        <f t="shared" si="120"/>
        <v>9729500</v>
      </c>
      <c r="S749" s="155">
        <f t="shared" si="109"/>
        <v>34.096072145622344</v>
      </c>
    </row>
    <row r="750" spans="1:19" ht="51" outlineLevel="5">
      <c r="A750" s="31" t="s">
        <v>47</v>
      </c>
      <c r="B750" s="27" t="s">
        <v>79</v>
      </c>
      <c r="C750" s="27" t="s">
        <v>77</v>
      </c>
      <c r="D750" s="27" t="s">
        <v>340</v>
      </c>
      <c r="E750" s="27" t="s">
        <v>227</v>
      </c>
      <c r="F750" s="27" t="s">
        <v>210</v>
      </c>
      <c r="G750" s="27" t="s">
        <v>404</v>
      </c>
      <c r="H750" s="27" t="s">
        <v>20</v>
      </c>
      <c r="I750" s="61">
        <f>I751</f>
        <v>9015100</v>
      </c>
      <c r="J750" s="28"/>
      <c r="K750" s="28"/>
      <c r="L750" s="29"/>
      <c r="M750" s="29"/>
      <c r="N750" s="46"/>
      <c r="O750" s="61">
        <f>O751</f>
        <v>9015100</v>
      </c>
      <c r="P750" s="61">
        <f>P751</f>
        <v>3073795</v>
      </c>
      <c r="Q750" s="50">
        <f t="shared" si="120"/>
        <v>9186100</v>
      </c>
      <c r="R750" s="47">
        <f t="shared" si="120"/>
        <v>9729500</v>
      </c>
      <c r="S750" s="155">
        <f t="shared" si="109"/>
        <v>34.096072145622344</v>
      </c>
    </row>
    <row r="751" spans="1:19" ht="63.75" outlineLevel="6">
      <c r="A751" s="7" t="s">
        <v>235</v>
      </c>
      <c r="B751" s="27" t="s">
        <v>79</v>
      </c>
      <c r="C751" s="27" t="s">
        <v>77</v>
      </c>
      <c r="D751" s="27" t="s">
        <v>340</v>
      </c>
      <c r="E751" s="27" t="s">
        <v>227</v>
      </c>
      <c r="F751" s="27" t="s">
        <v>210</v>
      </c>
      <c r="G751" s="27" t="s">
        <v>404</v>
      </c>
      <c r="H751" s="27" t="s">
        <v>236</v>
      </c>
      <c r="I751" s="28">
        <v>9015100</v>
      </c>
      <c r="J751" s="28"/>
      <c r="K751" s="28"/>
      <c r="L751" s="29"/>
      <c r="M751" s="29"/>
      <c r="N751" s="46"/>
      <c r="O751" s="61">
        <f>L751+K751+J751+I751+M751+N751</f>
        <v>9015100</v>
      </c>
      <c r="P751" s="52">
        <v>3073795</v>
      </c>
      <c r="Q751" s="50">
        <v>9186100</v>
      </c>
      <c r="R751" s="47">
        <v>9729500</v>
      </c>
      <c r="S751" s="155">
        <f t="shared" si="109"/>
        <v>34.096072145622344</v>
      </c>
    </row>
    <row r="752" spans="1:19" ht="153" outlineLevel="5">
      <c r="A752" s="7" t="s">
        <v>345</v>
      </c>
      <c r="B752" s="27" t="s">
        <v>79</v>
      </c>
      <c r="C752" s="27" t="s">
        <v>77</v>
      </c>
      <c r="D752" s="27" t="s">
        <v>340</v>
      </c>
      <c r="E752" s="27" t="s">
        <v>227</v>
      </c>
      <c r="F752" s="27" t="s">
        <v>210</v>
      </c>
      <c r="G752" s="27" t="s">
        <v>346</v>
      </c>
      <c r="H752" s="27"/>
      <c r="I752" s="61">
        <f>I753+I755</f>
        <v>949400</v>
      </c>
      <c r="J752" s="28"/>
      <c r="K752" s="28"/>
      <c r="L752" s="29">
        <f>L753+L755</f>
        <v>0</v>
      </c>
      <c r="M752" s="29"/>
      <c r="N752" s="46"/>
      <c r="O752" s="61">
        <f>O753+O755</f>
        <v>949400</v>
      </c>
      <c r="P752" s="61">
        <f>P753+P755</f>
        <v>248963.26</v>
      </c>
      <c r="Q752" s="50">
        <f>Q753+Q755</f>
        <v>949400</v>
      </c>
      <c r="R752" s="47">
        <f>R753+R755</f>
        <v>949400</v>
      </c>
      <c r="S752" s="155">
        <f t="shared" si="109"/>
        <v>26.223220981672636</v>
      </c>
    </row>
    <row r="753" spans="1:19" ht="25.5" outlineLevel="5">
      <c r="A753" s="31" t="s">
        <v>48</v>
      </c>
      <c r="B753" s="27" t="s">
        <v>79</v>
      </c>
      <c r="C753" s="27" t="s">
        <v>77</v>
      </c>
      <c r="D753" s="27" t="s">
        <v>340</v>
      </c>
      <c r="E753" s="27" t="s">
        <v>227</v>
      </c>
      <c r="F753" s="27" t="s">
        <v>210</v>
      </c>
      <c r="G753" s="27" t="s">
        <v>346</v>
      </c>
      <c r="H753" s="27" t="s">
        <v>21</v>
      </c>
      <c r="I753" s="61">
        <f>I754</f>
        <v>949400</v>
      </c>
      <c r="J753" s="28"/>
      <c r="K753" s="28"/>
      <c r="L753" s="29">
        <f>L754</f>
        <v>-949400</v>
      </c>
      <c r="M753" s="29"/>
      <c r="N753" s="46"/>
      <c r="O753" s="104">
        <f>O754</f>
        <v>0</v>
      </c>
      <c r="P753" s="52"/>
      <c r="Q753" s="50">
        <f>Q754</f>
        <v>0</v>
      </c>
      <c r="R753" s="47">
        <f>R754</f>
        <v>0</v>
      </c>
      <c r="S753" s="155"/>
    </row>
    <row r="754" spans="1:19" ht="51" outlineLevel="6">
      <c r="A754" s="7" t="s">
        <v>347</v>
      </c>
      <c r="B754" s="27" t="s">
        <v>79</v>
      </c>
      <c r="C754" s="27" t="s">
        <v>77</v>
      </c>
      <c r="D754" s="27" t="s">
        <v>340</v>
      </c>
      <c r="E754" s="27" t="s">
        <v>227</v>
      </c>
      <c r="F754" s="27" t="s">
        <v>210</v>
      </c>
      <c r="G754" s="27" t="s">
        <v>346</v>
      </c>
      <c r="H754" s="27" t="s">
        <v>348</v>
      </c>
      <c r="I754" s="28">
        <v>949400</v>
      </c>
      <c r="J754" s="28"/>
      <c r="K754" s="28"/>
      <c r="L754" s="29">
        <v>-949400</v>
      </c>
      <c r="M754" s="29"/>
      <c r="N754" s="46"/>
      <c r="O754" s="104">
        <f>L754+K754+J754+I754</f>
        <v>0</v>
      </c>
      <c r="P754" s="52"/>
      <c r="Q754" s="50">
        <v>0</v>
      </c>
      <c r="R754" s="47">
        <v>0</v>
      </c>
      <c r="S754" s="155"/>
    </row>
    <row r="755" spans="1:19" ht="51" outlineLevel="6">
      <c r="A755" s="31" t="s">
        <v>47</v>
      </c>
      <c r="B755" s="27" t="s">
        <v>79</v>
      </c>
      <c r="C755" s="27" t="s">
        <v>77</v>
      </c>
      <c r="D755" s="27" t="s">
        <v>340</v>
      </c>
      <c r="E755" s="27" t="s">
        <v>227</v>
      </c>
      <c r="F755" s="27" t="s">
        <v>210</v>
      </c>
      <c r="G755" s="27" t="s">
        <v>346</v>
      </c>
      <c r="H755" s="27" t="s">
        <v>20</v>
      </c>
      <c r="I755" s="28"/>
      <c r="J755" s="28"/>
      <c r="K755" s="28"/>
      <c r="L755" s="29">
        <f>L756</f>
        <v>949400</v>
      </c>
      <c r="M755" s="29"/>
      <c r="N755" s="46"/>
      <c r="O755" s="61">
        <f>O756</f>
        <v>949400</v>
      </c>
      <c r="P755" s="61">
        <f>P756</f>
        <v>248963.26</v>
      </c>
      <c r="Q755" s="50">
        <f>Q756</f>
        <v>949400</v>
      </c>
      <c r="R755" s="47">
        <f>R756</f>
        <v>949400</v>
      </c>
      <c r="S755" s="155">
        <f t="shared" si="109"/>
        <v>26.223220981672636</v>
      </c>
    </row>
    <row r="756" spans="1:19" ht="63.75" outlineLevel="6">
      <c r="A756" s="7" t="s">
        <v>235</v>
      </c>
      <c r="B756" s="27" t="s">
        <v>79</v>
      </c>
      <c r="C756" s="27" t="s">
        <v>77</v>
      </c>
      <c r="D756" s="27" t="s">
        <v>340</v>
      </c>
      <c r="E756" s="27" t="s">
        <v>227</v>
      </c>
      <c r="F756" s="27" t="s">
        <v>210</v>
      </c>
      <c r="G756" s="27" t="s">
        <v>346</v>
      </c>
      <c r="H756" s="27" t="s">
        <v>236</v>
      </c>
      <c r="I756" s="28"/>
      <c r="J756" s="28"/>
      <c r="K756" s="28"/>
      <c r="L756" s="29">
        <v>949400</v>
      </c>
      <c r="M756" s="29"/>
      <c r="N756" s="46"/>
      <c r="O756" s="61">
        <f>L756+K756+J756+I756+M756+N756</f>
        <v>949400</v>
      </c>
      <c r="P756" s="52">
        <v>248963.26</v>
      </c>
      <c r="Q756" s="50">
        <v>949400</v>
      </c>
      <c r="R756" s="47">
        <v>949400</v>
      </c>
      <c r="S756" s="155">
        <f t="shared" si="109"/>
        <v>26.223220981672636</v>
      </c>
    </row>
    <row r="757" spans="1:19" ht="63.75" outlineLevel="5">
      <c r="A757" s="7" t="s">
        <v>405</v>
      </c>
      <c r="B757" s="27" t="s">
        <v>79</v>
      </c>
      <c r="C757" s="27" t="s">
        <v>77</v>
      </c>
      <c r="D757" s="27" t="s">
        <v>340</v>
      </c>
      <c r="E757" s="27" t="s">
        <v>227</v>
      </c>
      <c r="F757" s="27" t="s">
        <v>210</v>
      </c>
      <c r="G757" s="27" t="s">
        <v>406</v>
      </c>
      <c r="H757" s="27"/>
      <c r="I757" s="61">
        <f>I758</f>
        <v>6790400</v>
      </c>
      <c r="J757" s="28"/>
      <c r="K757" s="28"/>
      <c r="L757" s="29"/>
      <c r="M757" s="29"/>
      <c r="N757" s="46"/>
      <c r="O757" s="61">
        <f aca="true" t="shared" si="121" ref="O757:R758">O758</f>
        <v>6790400</v>
      </c>
      <c r="P757" s="61">
        <f t="shared" si="121"/>
        <v>1737046</v>
      </c>
      <c r="Q757" s="50">
        <f t="shared" si="121"/>
        <v>6926200</v>
      </c>
      <c r="R757" s="47">
        <f t="shared" si="121"/>
        <v>7336100</v>
      </c>
      <c r="S757" s="155">
        <f t="shared" si="109"/>
        <v>25.58090834118756</v>
      </c>
    </row>
    <row r="758" spans="1:19" ht="51" outlineLevel="5">
      <c r="A758" s="31" t="s">
        <v>47</v>
      </c>
      <c r="B758" s="27" t="s">
        <v>79</v>
      </c>
      <c r="C758" s="27" t="s">
        <v>77</v>
      </c>
      <c r="D758" s="27" t="s">
        <v>340</v>
      </c>
      <c r="E758" s="27" t="s">
        <v>227</v>
      </c>
      <c r="F758" s="27" t="s">
        <v>210</v>
      </c>
      <c r="G758" s="27" t="s">
        <v>406</v>
      </c>
      <c r="H758" s="27" t="s">
        <v>20</v>
      </c>
      <c r="I758" s="61">
        <f>I759</f>
        <v>6790400</v>
      </c>
      <c r="J758" s="28"/>
      <c r="K758" s="28"/>
      <c r="L758" s="29"/>
      <c r="M758" s="29"/>
      <c r="N758" s="46"/>
      <c r="O758" s="61">
        <f>O759</f>
        <v>6790400</v>
      </c>
      <c r="P758" s="61">
        <f>P759</f>
        <v>1737046</v>
      </c>
      <c r="Q758" s="50">
        <f t="shared" si="121"/>
        <v>6926200</v>
      </c>
      <c r="R758" s="47">
        <f t="shared" si="121"/>
        <v>7336100</v>
      </c>
      <c r="S758" s="155">
        <f t="shared" si="109"/>
        <v>25.58090834118756</v>
      </c>
    </row>
    <row r="759" spans="1:24" ht="63.75" outlineLevel="6">
      <c r="A759" s="7" t="s">
        <v>235</v>
      </c>
      <c r="B759" s="27" t="s">
        <v>79</v>
      </c>
      <c r="C759" s="27" t="s">
        <v>77</v>
      </c>
      <c r="D759" s="27" t="s">
        <v>340</v>
      </c>
      <c r="E759" s="27" t="s">
        <v>227</v>
      </c>
      <c r="F759" s="27" t="s">
        <v>210</v>
      </c>
      <c r="G759" s="27" t="s">
        <v>406</v>
      </c>
      <c r="H759" s="27" t="s">
        <v>236</v>
      </c>
      <c r="I759" s="28">
        <v>6790400</v>
      </c>
      <c r="J759" s="28"/>
      <c r="K759" s="28"/>
      <c r="L759" s="29"/>
      <c r="M759" s="29"/>
      <c r="N759" s="46"/>
      <c r="O759" s="61">
        <f>L759+K759+J759+I759+M759+N759</f>
        <v>6790400</v>
      </c>
      <c r="P759" s="52">
        <v>1737046</v>
      </c>
      <c r="Q759" s="50">
        <v>6926200</v>
      </c>
      <c r="R759" s="47">
        <v>7336100</v>
      </c>
      <c r="S759" s="155">
        <f t="shared" si="109"/>
        <v>25.58090834118756</v>
      </c>
      <c r="X759" s="2"/>
    </row>
    <row r="760" spans="1:19" ht="63.75" outlineLevel="5">
      <c r="A760" s="7" t="s">
        <v>407</v>
      </c>
      <c r="B760" s="27" t="s">
        <v>79</v>
      </c>
      <c r="C760" s="27" t="s">
        <v>77</v>
      </c>
      <c r="D760" s="27" t="s">
        <v>340</v>
      </c>
      <c r="E760" s="27" t="s">
        <v>227</v>
      </c>
      <c r="F760" s="27" t="s">
        <v>210</v>
      </c>
      <c r="G760" s="27" t="s">
        <v>408</v>
      </c>
      <c r="H760" s="27"/>
      <c r="I760" s="61">
        <f>I761</f>
        <v>9461400</v>
      </c>
      <c r="J760" s="28"/>
      <c r="K760" s="28"/>
      <c r="L760" s="29"/>
      <c r="M760" s="29"/>
      <c r="N760" s="46"/>
      <c r="O760" s="61">
        <f aca="true" t="shared" si="122" ref="O760:R761">O761</f>
        <v>9461400</v>
      </c>
      <c r="P760" s="61">
        <f t="shared" si="122"/>
        <v>2245500</v>
      </c>
      <c r="Q760" s="50">
        <f t="shared" si="122"/>
        <v>9650600</v>
      </c>
      <c r="R760" s="47">
        <f t="shared" si="122"/>
        <v>10221700</v>
      </c>
      <c r="S760" s="155">
        <f t="shared" si="109"/>
        <v>23.7332741454753</v>
      </c>
    </row>
    <row r="761" spans="1:19" ht="51" outlineLevel="5">
      <c r="A761" s="31" t="s">
        <v>47</v>
      </c>
      <c r="B761" s="27" t="s">
        <v>79</v>
      </c>
      <c r="C761" s="27" t="s">
        <v>77</v>
      </c>
      <c r="D761" s="27" t="s">
        <v>340</v>
      </c>
      <c r="E761" s="27" t="s">
        <v>227</v>
      </c>
      <c r="F761" s="27" t="s">
        <v>210</v>
      </c>
      <c r="G761" s="27" t="s">
        <v>408</v>
      </c>
      <c r="H761" s="27" t="s">
        <v>20</v>
      </c>
      <c r="I761" s="61">
        <f>I762</f>
        <v>9461400</v>
      </c>
      <c r="J761" s="28"/>
      <c r="K761" s="28"/>
      <c r="L761" s="29"/>
      <c r="M761" s="29"/>
      <c r="N761" s="46"/>
      <c r="O761" s="61">
        <f t="shared" si="122"/>
        <v>9461400</v>
      </c>
      <c r="P761" s="61">
        <f t="shared" si="122"/>
        <v>2245500</v>
      </c>
      <c r="Q761" s="50">
        <f t="shared" si="122"/>
        <v>9650600</v>
      </c>
      <c r="R761" s="47">
        <f t="shared" si="122"/>
        <v>10221700</v>
      </c>
      <c r="S761" s="155">
        <f t="shared" si="109"/>
        <v>23.7332741454753</v>
      </c>
    </row>
    <row r="762" spans="1:19" ht="63.75" outlineLevel="6">
      <c r="A762" s="7" t="s">
        <v>235</v>
      </c>
      <c r="B762" s="27" t="s">
        <v>79</v>
      </c>
      <c r="C762" s="27" t="s">
        <v>77</v>
      </c>
      <c r="D762" s="27" t="s">
        <v>340</v>
      </c>
      <c r="E762" s="27" t="s">
        <v>227</v>
      </c>
      <c r="F762" s="27" t="s">
        <v>210</v>
      </c>
      <c r="G762" s="27" t="s">
        <v>408</v>
      </c>
      <c r="H762" s="27" t="s">
        <v>236</v>
      </c>
      <c r="I762" s="28">
        <v>9461400</v>
      </c>
      <c r="J762" s="28"/>
      <c r="K762" s="28"/>
      <c r="L762" s="29"/>
      <c r="M762" s="29"/>
      <c r="N762" s="46"/>
      <c r="O762" s="61">
        <f>L762+K762+J762+I762+M762+N762</f>
        <v>9461400</v>
      </c>
      <c r="P762" s="52">
        <v>2245500</v>
      </c>
      <c r="Q762" s="50">
        <v>9650600</v>
      </c>
      <c r="R762" s="47">
        <v>10221700</v>
      </c>
      <c r="S762" s="155">
        <f t="shared" si="109"/>
        <v>23.7332741454753</v>
      </c>
    </row>
    <row r="763" spans="1:19" ht="63.75" outlineLevel="5">
      <c r="A763" s="7" t="s">
        <v>409</v>
      </c>
      <c r="B763" s="27" t="s">
        <v>79</v>
      </c>
      <c r="C763" s="27" t="s">
        <v>77</v>
      </c>
      <c r="D763" s="27" t="s">
        <v>340</v>
      </c>
      <c r="E763" s="27" t="s">
        <v>227</v>
      </c>
      <c r="F763" s="27" t="s">
        <v>210</v>
      </c>
      <c r="G763" s="27" t="s">
        <v>410</v>
      </c>
      <c r="H763" s="27"/>
      <c r="I763" s="61">
        <f>I764</f>
        <v>20808600</v>
      </c>
      <c r="J763" s="28"/>
      <c r="K763" s="28"/>
      <c r="L763" s="29"/>
      <c r="M763" s="29"/>
      <c r="N763" s="46"/>
      <c r="O763" s="61">
        <f aca="true" t="shared" si="123" ref="O763:R764">O764</f>
        <v>20808600</v>
      </c>
      <c r="P763" s="61">
        <f t="shared" si="123"/>
        <v>4525883</v>
      </c>
      <c r="Q763" s="50">
        <f t="shared" si="123"/>
        <v>21224700</v>
      </c>
      <c r="R763" s="47">
        <f t="shared" si="123"/>
        <v>22480700</v>
      </c>
      <c r="S763" s="155">
        <f t="shared" si="109"/>
        <v>21.750060071316668</v>
      </c>
    </row>
    <row r="764" spans="1:19" ht="51" outlineLevel="5">
      <c r="A764" s="31" t="s">
        <v>47</v>
      </c>
      <c r="B764" s="27" t="s">
        <v>79</v>
      </c>
      <c r="C764" s="27" t="s">
        <v>77</v>
      </c>
      <c r="D764" s="27" t="s">
        <v>340</v>
      </c>
      <c r="E764" s="27" t="s">
        <v>227</v>
      </c>
      <c r="F764" s="27" t="s">
        <v>210</v>
      </c>
      <c r="G764" s="27" t="s">
        <v>410</v>
      </c>
      <c r="H764" s="27" t="s">
        <v>20</v>
      </c>
      <c r="I764" s="61">
        <f>I765</f>
        <v>20808600</v>
      </c>
      <c r="J764" s="28"/>
      <c r="K764" s="28"/>
      <c r="L764" s="29"/>
      <c r="M764" s="29"/>
      <c r="N764" s="46"/>
      <c r="O764" s="61">
        <f>O765</f>
        <v>20808600</v>
      </c>
      <c r="P764" s="61">
        <f>P765</f>
        <v>4525883</v>
      </c>
      <c r="Q764" s="50">
        <f t="shared" si="123"/>
        <v>21224700</v>
      </c>
      <c r="R764" s="47">
        <f t="shared" si="123"/>
        <v>22480700</v>
      </c>
      <c r="S764" s="155">
        <f t="shared" si="109"/>
        <v>21.750060071316668</v>
      </c>
    </row>
    <row r="765" spans="1:19" ht="63.75" outlineLevel="6">
      <c r="A765" s="7" t="s">
        <v>235</v>
      </c>
      <c r="B765" s="27" t="s">
        <v>79</v>
      </c>
      <c r="C765" s="27" t="s">
        <v>77</v>
      </c>
      <c r="D765" s="27" t="s">
        <v>340</v>
      </c>
      <c r="E765" s="27" t="s">
        <v>227</v>
      </c>
      <c r="F765" s="27" t="s">
        <v>210</v>
      </c>
      <c r="G765" s="27" t="s">
        <v>410</v>
      </c>
      <c r="H765" s="27" t="s">
        <v>236</v>
      </c>
      <c r="I765" s="28">
        <v>20808600</v>
      </c>
      <c r="J765" s="28"/>
      <c r="K765" s="28"/>
      <c r="L765" s="29"/>
      <c r="M765" s="29"/>
      <c r="N765" s="46"/>
      <c r="O765" s="61">
        <f>L765+K765+J765+I765+M765+N765</f>
        <v>20808600</v>
      </c>
      <c r="P765" s="52">
        <v>4525883</v>
      </c>
      <c r="Q765" s="50">
        <v>21224700</v>
      </c>
      <c r="R765" s="47">
        <v>22480700</v>
      </c>
      <c r="S765" s="155">
        <f t="shared" si="109"/>
        <v>21.750060071316668</v>
      </c>
    </row>
    <row r="766" spans="1:19" ht="63.75" outlineLevel="5">
      <c r="A766" s="7" t="s">
        <v>411</v>
      </c>
      <c r="B766" s="27" t="s">
        <v>79</v>
      </c>
      <c r="C766" s="27" t="s">
        <v>77</v>
      </c>
      <c r="D766" s="27" t="s">
        <v>340</v>
      </c>
      <c r="E766" s="27" t="s">
        <v>227</v>
      </c>
      <c r="F766" s="27" t="s">
        <v>210</v>
      </c>
      <c r="G766" s="27" t="s">
        <v>412</v>
      </c>
      <c r="H766" s="27"/>
      <c r="I766" s="61">
        <f>I767</f>
        <v>14502400</v>
      </c>
      <c r="J766" s="28"/>
      <c r="K766" s="28"/>
      <c r="L766" s="29"/>
      <c r="M766" s="29"/>
      <c r="N766" s="46"/>
      <c r="O766" s="61">
        <f aca="true" t="shared" si="124" ref="O766:R767">O767</f>
        <v>14502400</v>
      </c>
      <c r="P766" s="61">
        <f t="shared" si="124"/>
        <v>3390450</v>
      </c>
      <c r="Q766" s="50">
        <f t="shared" si="124"/>
        <v>14792400</v>
      </c>
      <c r="R766" s="47">
        <f t="shared" si="124"/>
        <v>15667800</v>
      </c>
      <c r="S766" s="155">
        <f t="shared" si="109"/>
        <v>23.37854424095322</v>
      </c>
    </row>
    <row r="767" spans="1:19" ht="51" outlineLevel="5">
      <c r="A767" s="31" t="s">
        <v>47</v>
      </c>
      <c r="B767" s="27" t="s">
        <v>79</v>
      </c>
      <c r="C767" s="27" t="s">
        <v>77</v>
      </c>
      <c r="D767" s="27" t="s">
        <v>340</v>
      </c>
      <c r="E767" s="27" t="s">
        <v>227</v>
      </c>
      <c r="F767" s="27" t="s">
        <v>210</v>
      </c>
      <c r="G767" s="27" t="s">
        <v>412</v>
      </c>
      <c r="H767" s="27" t="s">
        <v>20</v>
      </c>
      <c r="I767" s="61">
        <f>I768</f>
        <v>14502400</v>
      </c>
      <c r="J767" s="28"/>
      <c r="K767" s="28"/>
      <c r="L767" s="29"/>
      <c r="M767" s="29"/>
      <c r="N767" s="46"/>
      <c r="O767" s="61">
        <f>O768</f>
        <v>14502400</v>
      </c>
      <c r="P767" s="61">
        <f>P768</f>
        <v>3390450</v>
      </c>
      <c r="Q767" s="50">
        <f t="shared" si="124"/>
        <v>14792400</v>
      </c>
      <c r="R767" s="47">
        <f t="shared" si="124"/>
        <v>15667800</v>
      </c>
      <c r="S767" s="155">
        <f t="shared" si="109"/>
        <v>23.37854424095322</v>
      </c>
    </row>
    <row r="768" spans="1:19" ht="63.75" outlineLevel="6">
      <c r="A768" s="7" t="s">
        <v>235</v>
      </c>
      <c r="B768" s="27" t="s">
        <v>79</v>
      </c>
      <c r="C768" s="27" t="s">
        <v>77</v>
      </c>
      <c r="D768" s="27" t="s">
        <v>340</v>
      </c>
      <c r="E768" s="27" t="s">
        <v>227</v>
      </c>
      <c r="F768" s="27" t="s">
        <v>210</v>
      </c>
      <c r="G768" s="27" t="s">
        <v>412</v>
      </c>
      <c r="H768" s="27" t="s">
        <v>236</v>
      </c>
      <c r="I768" s="28">
        <v>14502400</v>
      </c>
      <c r="J768" s="28"/>
      <c r="K768" s="28"/>
      <c r="L768" s="29"/>
      <c r="M768" s="29"/>
      <c r="N768" s="46"/>
      <c r="O768" s="61">
        <f>L768+K768+J768+I768+M768+N768</f>
        <v>14502400</v>
      </c>
      <c r="P768" s="52">
        <v>3390450</v>
      </c>
      <c r="Q768" s="50">
        <v>14792400</v>
      </c>
      <c r="R768" s="47">
        <v>15667800</v>
      </c>
      <c r="S768" s="155">
        <f t="shared" si="109"/>
        <v>23.37854424095322</v>
      </c>
    </row>
    <row r="769" spans="1:19" ht="63.75" outlineLevel="5">
      <c r="A769" s="7" t="s">
        <v>413</v>
      </c>
      <c r="B769" s="27" t="s">
        <v>79</v>
      </c>
      <c r="C769" s="27" t="s">
        <v>77</v>
      </c>
      <c r="D769" s="27" t="s">
        <v>340</v>
      </c>
      <c r="E769" s="27" t="s">
        <v>227</v>
      </c>
      <c r="F769" s="27" t="s">
        <v>210</v>
      </c>
      <c r="G769" s="27" t="s">
        <v>414</v>
      </c>
      <c r="H769" s="27"/>
      <c r="I769" s="61">
        <f>I770</f>
        <v>21031300</v>
      </c>
      <c r="J769" s="28"/>
      <c r="K769" s="28"/>
      <c r="L769" s="29"/>
      <c r="M769" s="29"/>
      <c r="N769" s="46"/>
      <c r="O769" s="61">
        <f aca="true" t="shared" si="125" ref="O769:R770">O770</f>
        <v>21031300</v>
      </c>
      <c r="P769" s="61">
        <f t="shared" si="125"/>
        <v>4651000</v>
      </c>
      <c r="Q769" s="50">
        <f t="shared" si="125"/>
        <v>21451900</v>
      </c>
      <c r="R769" s="47">
        <f t="shared" si="125"/>
        <v>22721400</v>
      </c>
      <c r="S769" s="155">
        <f t="shared" si="109"/>
        <v>22.11465767689111</v>
      </c>
    </row>
    <row r="770" spans="1:19" ht="51" outlineLevel="5">
      <c r="A770" s="31" t="s">
        <v>47</v>
      </c>
      <c r="B770" s="27" t="s">
        <v>79</v>
      </c>
      <c r="C770" s="27" t="s">
        <v>77</v>
      </c>
      <c r="D770" s="27" t="s">
        <v>340</v>
      </c>
      <c r="E770" s="27" t="s">
        <v>227</v>
      </c>
      <c r="F770" s="27" t="s">
        <v>210</v>
      </c>
      <c r="G770" s="27" t="s">
        <v>414</v>
      </c>
      <c r="H770" s="27" t="s">
        <v>20</v>
      </c>
      <c r="I770" s="61">
        <f>I771</f>
        <v>21031300</v>
      </c>
      <c r="J770" s="28"/>
      <c r="K770" s="28"/>
      <c r="L770" s="29"/>
      <c r="M770" s="29"/>
      <c r="N770" s="46"/>
      <c r="O770" s="61">
        <f>O771</f>
        <v>21031300</v>
      </c>
      <c r="P770" s="61">
        <f>P771</f>
        <v>4651000</v>
      </c>
      <c r="Q770" s="50">
        <f t="shared" si="125"/>
        <v>21451900</v>
      </c>
      <c r="R770" s="47">
        <f t="shared" si="125"/>
        <v>22721400</v>
      </c>
      <c r="S770" s="155">
        <f t="shared" si="109"/>
        <v>22.11465767689111</v>
      </c>
    </row>
    <row r="771" spans="1:19" ht="63.75" outlineLevel="6">
      <c r="A771" s="7" t="s">
        <v>235</v>
      </c>
      <c r="B771" s="27" t="s">
        <v>79</v>
      </c>
      <c r="C771" s="27" t="s">
        <v>77</v>
      </c>
      <c r="D771" s="27" t="s">
        <v>340</v>
      </c>
      <c r="E771" s="27" t="s">
        <v>227</v>
      </c>
      <c r="F771" s="27" t="s">
        <v>210</v>
      </c>
      <c r="G771" s="27" t="s">
        <v>414</v>
      </c>
      <c r="H771" s="27" t="s">
        <v>236</v>
      </c>
      <c r="I771" s="28">
        <v>21031300</v>
      </c>
      <c r="J771" s="28"/>
      <c r="K771" s="28"/>
      <c r="L771" s="29"/>
      <c r="M771" s="29"/>
      <c r="N771" s="46"/>
      <c r="O771" s="61">
        <f>L771+K771+J771+I771+M771+N771</f>
        <v>21031300</v>
      </c>
      <c r="P771" s="52">
        <v>4651000</v>
      </c>
      <c r="Q771" s="50">
        <v>21451900</v>
      </c>
      <c r="R771" s="47">
        <v>22721400</v>
      </c>
      <c r="S771" s="155">
        <f t="shared" si="109"/>
        <v>22.11465767689111</v>
      </c>
    </row>
    <row r="772" spans="1:19" ht="63.75" outlineLevel="5">
      <c r="A772" s="7" t="s">
        <v>415</v>
      </c>
      <c r="B772" s="27" t="s">
        <v>79</v>
      </c>
      <c r="C772" s="27" t="s">
        <v>77</v>
      </c>
      <c r="D772" s="27" t="s">
        <v>340</v>
      </c>
      <c r="E772" s="27" t="s">
        <v>227</v>
      </c>
      <c r="F772" s="27" t="s">
        <v>210</v>
      </c>
      <c r="G772" s="27" t="s">
        <v>416</v>
      </c>
      <c r="H772" s="27"/>
      <c r="I772" s="61">
        <f>I773</f>
        <v>11382900</v>
      </c>
      <c r="J772" s="28"/>
      <c r="K772" s="28"/>
      <c r="L772" s="29"/>
      <c r="M772" s="29"/>
      <c r="N772" s="46"/>
      <c r="O772" s="61">
        <f aca="true" t="shared" si="126" ref="O772:R773">O773</f>
        <v>11382900</v>
      </c>
      <c r="P772" s="61">
        <f t="shared" si="126"/>
        <v>2698400</v>
      </c>
      <c r="Q772" s="50">
        <f t="shared" si="126"/>
        <v>11610500</v>
      </c>
      <c r="R772" s="47">
        <f t="shared" si="126"/>
        <v>12297600</v>
      </c>
      <c r="S772" s="155">
        <f t="shared" si="109"/>
        <v>23.705734039655976</v>
      </c>
    </row>
    <row r="773" spans="1:19" ht="51" outlineLevel="5">
      <c r="A773" s="31" t="s">
        <v>47</v>
      </c>
      <c r="B773" s="27" t="s">
        <v>79</v>
      </c>
      <c r="C773" s="27" t="s">
        <v>77</v>
      </c>
      <c r="D773" s="27" t="s">
        <v>340</v>
      </c>
      <c r="E773" s="27" t="s">
        <v>227</v>
      </c>
      <c r="F773" s="27" t="s">
        <v>210</v>
      </c>
      <c r="G773" s="27" t="s">
        <v>416</v>
      </c>
      <c r="H773" s="27" t="s">
        <v>20</v>
      </c>
      <c r="I773" s="61">
        <f>I774</f>
        <v>11382900</v>
      </c>
      <c r="J773" s="28"/>
      <c r="K773" s="28"/>
      <c r="L773" s="29"/>
      <c r="M773" s="29"/>
      <c r="N773" s="46"/>
      <c r="O773" s="61">
        <f>O774</f>
        <v>11382900</v>
      </c>
      <c r="P773" s="61">
        <f>P774</f>
        <v>2698400</v>
      </c>
      <c r="Q773" s="50">
        <f t="shared" si="126"/>
        <v>11610500</v>
      </c>
      <c r="R773" s="47">
        <f t="shared" si="126"/>
        <v>12297600</v>
      </c>
      <c r="S773" s="155">
        <f t="shared" si="109"/>
        <v>23.705734039655976</v>
      </c>
    </row>
    <row r="774" spans="1:19" ht="63.75" outlineLevel="6">
      <c r="A774" s="7" t="s">
        <v>235</v>
      </c>
      <c r="B774" s="27" t="s">
        <v>79</v>
      </c>
      <c r="C774" s="27" t="s">
        <v>77</v>
      </c>
      <c r="D774" s="27" t="s">
        <v>340</v>
      </c>
      <c r="E774" s="27" t="s">
        <v>227</v>
      </c>
      <c r="F774" s="27" t="s">
        <v>210</v>
      </c>
      <c r="G774" s="27" t="s">
        <v>416</v>
      </c>
      <c r="H774" s="27" t="s">
        <v>236</v>
      </c>
      <c r="I774" s="28">
        <v>11382900</v>
      </c>
      <c r="J774" s="28"/>
      <c r="K774" s="28"/>
      <c r="L774" s="29"/>
      <c r="M774" s="29"/>
      <c r="N774" s="46"/>
      <c r="O774" s="61">
        <f>L774+K774+J774+I774+M774+N774</f>
        <v>11382900</v>
      </c>
      <c r="P774" s="52">
        <v>2698400</v>
      </c>
      <c r="Q774" s="50">
        <v>11610500</v>
      </c>
      <c r="R774" s="47">
        <v>12297600</v>
      </c>
      <c r="S774" s="155">
        <f t="shared" si="109"/>
        <v>23.705734039655976</v>
      </c>
    </row>
    <row r="775" spans="1:19" ht="63.75" outlineLevel="5">
      <c r="A775" s="7" t="s">
        <v>417</v>
      </c>
      <c r="B775" s="27" t="s">
        <v>79</v>
      </c>
      <c r="C775" s="27" t="s">
        <v>77</v>
      </c>
      <c r="D775" s="27" t="s">
        <v>340</v>
      </c>
      <c r="E775" s="27" t="s">
        <v>227</v>
      </c>
      <c r="F775" s="27" t="s">
        <v>210</v>
      </c>
      <c r="G775" s="27" t="s">
        <v>418</v>
      </c>
      <c r="H775" s="27"/>
      <c r="I775" s="61">
        <f>I776</f>
        <v>5714500</v>
      </c>
      <c r="J775" s="28"/>
      <c r="K775" s="28"/>
      <c r="L775" s="29"/>
      <c r="M775" s="29"/>
      <c r="N775" s="46"/>
      <c r="O775" s="61">
        <f aca="true" t="shared" si="127" ref="O775:R776">O776</f>
        <v>5714500</v>
      </c>
      <c r="P775" s="61">
        <f t="shared" si="127"/>
        <v>1453770</v>
      </c>
      <c r="Q775" s="50">
        <f t="shared" si="127"/>
        <v>5828700</v>
      </c>
      <c r="R775" s="47">
        <f t="shared" si="127"/>
        <v>6173600</v>
      </c>
      <c r="S775" s="155">
        <f t="shared" si="109"/>
        <v>25.440020999212532</v>
      </c>
    </row>
    <row r="776" spans="1:19" ht="51" outlineLevel="5">
      <c r="A776" s="31" t="s">
        <v>47</v>
      </c>
      <c r="B776" s="27" t="s">
        <v>79</v>
      </c>
      <c r="C776" s="27" t="s">
        <v>77</v>
      </c>
      <c r="D776" s="27" t="s">
        <v>340</v>
      </c>
      <c r="E776" s="27" t="s">
        <v>227</v>
      </c>
      <c r="F776" s="27" t="s">
        <v>210</v>
      </c>
      <c r="G776" s="27" t="s">
        <v>418</v>
      </c>
      <c r="H776" s="27" t="s">
        <v>20</v>
      </c>
      <c r="I776" s="61">
        <f>I777</f>
        <v>5714500</v>
      </c>
      <c r="J776" s="28"/>
      <c r="K776" s="28"/>
      <c r="L776" s="29"/>
      <c r="M776" s="29"/>
      <c r="N776" s="46"/>
      <c r="O776" s="61">
        <f>O777</f>
        <v>5714500</v>
      </c>
      <c r="P776" s="61">
        <f>P777</f>
        <v>1453770</v>
      </c>
      <c r="Q776" s="50">
        <f t="shared" si="127"/>
        <v>5828700</v>
      </c>
      <c r="R776" s="47">
        <f t="shared" si="127"/>
        <v>6173600</v>
      </c>
      <c r="S776" s="155">
        <f t="shared" si="109"/>
        <v>25.440020999212532</v>
      </c>
    </row>
    <row r="777" spans="1:19" ht="63.75" outlineLevel="6">
      <c r="A777" s="7" t="s">
        <v>235</v>
      </c>
      <c r="B777" s="27" t="s">
        <v>79</v>
      </c>
      <c r="C777" s="27" t="s">
        <v>77</v>
      </c>
      <c r="D777" s="27" t="s">
        <v>340</v>
      </c>
      <c r="E777" s="27" t="s">
        <v>227</v>
      </c>
      <c r="F777" s="27" t="s">
        <v>210</v>
      </c>
      <c r="G777" s="27" t="s">
        <v>418</v>
      </c>
      <c r="H777" s="27" t="s">
        <v>236</v>
      </c>
      <c r="I777" s="28">
        <v>5714500</v>
      </c>
      <c r="J777" s="28"/>
      <c r="K777" s="28"/>
      <c r="L777" s="29"/>
      <c r="M777" s="29"/>
      <c r="N777" s="46"/>
      <c r="O777" s="61">
        <f>L777+K777+J777+I777+M777+N777</f>
        <v>5714500</v>
      </c>
      <c r="P777" s="52">
        <v>1453770</v>
      </c>
      <c r="Q777" s="50">
        <v>5828700</v>
      </c>
      <c r="R777" s="47">
        <v>6173600</v>
      </c>
      <c r="S777" s="155">
        <f t="shared" si="109"/>
        <v>25.440020999212532</v>
      </c>
    </row>
    <row r="778" spans="1:19" ht="63.75" outlineLevel="5">
      <c r="A778" s="7" t="s">
        <v>419</v>
      </c>
      <c r="B778" s="27" t="s">
        <v>79</v>
      </c>
      <c r="C778" s="27" t="s">
        <v>77</v>
      </c>
      <c r="D778" s="27" t="s">
        <v>340</v>
      </c>
      <c r="E778" s="27" t="s">
        <v>227</v>
      </c>
      <c r="F778" s="27" t="s">
        <v>210</v>
      </c>
      <c r="G778" s="27" t="s">
        <v>420</v>
      </c>
      <c r="H778" s="27"/>
      <c r="I778" s="61">
        <f>I779</f>
        <v>13015744.14</v>
      </c>
      <c r="J778" s="28"/>
      <c r="K778" s="28"/>
      <c r="L778" s="29"/>
      <c r="M778" s="29"/>
      <c r="N778" s="46"/>
      <c r="O778" s="61">
        <f aca="true" t="shared" si="128" ref="O778:R779">O779</f>
        <v>13015744.14</v>
      </c>
      <c r="P778" s="61">
        <f t="shared" si="128"/>
        <v>2919040</v>
      </c>
      <c r="Q778" s="50">
        <f t="shared" si="128"/>
        <v>13305861.83</v>
      </c>
      <c r="R778" s="47">
        <f t="shared" si="128"/>
        <v>14276114.89</v>
      </c>
      <c r="S778" s="155">
        <f aca="true" t="shared" si="129" ref="S778:S841">P778/O778*100</f>
        <v>22.42699279120894</v>
      </c>
    </row>
    <row r="779" spans="1:19" ht="51" outlineLevel="5">
      <c r="A779" s="31" t="s">
        <v>47</v>
      </c>
      <c r="B779" s="27" t="s">
        <v>79</v>
      </c>
      <c r="C779" s="27" t="s">
        <v>77</v>
      </c>
      <c r="D779" s="27" t="s">
        <v>340</v>
      </c>
      <c r="E779" s="27" t="s">
        <v>227</v>
      </c>
      <c r="F779" s="27" t="s">
        <v>210</v>
      </c>
      <c r="G779" s="27" t="s">
        <v>420</v>
      </c>
      <c r="H779" s="27" t="s">
        <v>20</v>
      </c>
      <c r="I779" s="61">
        <f>I780</f>
        <v>13015744.14</v>
      </c>
      <c r="J779" s="28"/>
      <c r="K779" s="28"/>
      <c r="L779" s="29"/>
      <c r="M779" s="29"/>
      <c r="N779" s="46"/>
      <c r="O779" s="61">
        <f>O780</f>
        <v>13015744.14</v>
      </c>
      <c r="P779" s="61">
        <f>P780</f>
        <v>2919040</v>
      </c>
      <c r="Q779" s="50">
        <f t="shared" si="128"/>
        <v>13305861.83</v>
      </c>
      <c r="R779" s="47">
        <f t="shared" si="128"/>
        <v>14276114.89</v>
      </c>
      <c r="S779" s="155">
        <f t="shared" si="129"/>
        <v>22.42699279120894</v>
      </c>
    </row>
    <row r="780" spans="1:19" ht="63.75" outlineLevel="6">
      <c r="A780" s="7" t="s">
        <v>235</v>
      </c>
      <c r="B780" s="27" t="s">
        <v>79</v>
      </c>
      <c r="C780" s="27" t="s">
        <v>77</v>
      </c>
      <c r="D780" s="27" t="s">
        <v>340</v>
      </c>
      <c r="E780" s="27" t="s">
        <v>227</v>
      </c>
      <c r="F780" s="27" t="s">
        <v>210</v>
      </c>
      <c r="G780" s="27" t="s">
        <v>420</v>
      </c>
      <c r="H780" s="27" t="s">
        <v>236</v>
      </c>
      <c r="I780" s="28">
        <v>13015744.14</v>
      </c>
      <c r="J780" s="28"/>
      <c r="K780" s="28"/>
      <c r="L780" s="29"/>
      <c r="M780" s="29"/>
      <c r="N780" s="46"/>
      <c r="O780" s="61">
        <f>L780+K780+J780+I780+M780+N780</f>
        <v>13015744.14</v>
      </c>
      <c r="P780" s="52">
        <v>2919040</v>
      </c>
      <c r="Q780" s="50">
        <v>13305861.83</v>
      </c>
      <c r="R780" s="47">
        <v>14276114.89</v>
      </c>
      <c r="S780" s="155">
        <f t="shared" si="129"/>
        <v>22.42699279120894</v>
      </c>
    </row>
    <row r="781" spans="1:19" ht="63.75" outlineLevel="5">
      <c r="A781" s="7" t="s">
        <v>421</v>
      </c>
      <c r="B781" s="27" t="s">
        <v>79</v>
      </c>
      <c r="C781" s="27" t="s">
        <v>77</v>
      </c>
      <c r="D781" s="27" t="s">
        <v>340</v>
      </c>
      <c r="E781" s="27" t="s">
        <v>227</v>
      </c>
      <c r="F781" s="27" t="s">
        <v>210</v>
      </c>
      <c r="G781" s="27" t="s">
        <v>422</v>
      </c>
      <c r="H781" s="27"/>
      <c r="I781" s="61">
        <f>I782</f>
        <v>13659500</v>
      </c>
      <c r="J781" s="28"/>
      <c r="K781" s="28"/>
      <c r="L781" s="29"/>
      <c r="M781" s="29"/>
      <c r="N781" s="46"/>
      <c r="O781" s="61">
        <f aca="true" t="shared" si="130" ref="O781:R782">O782</f>
        <v>13659500</v>
      </c>
      <c r="P781" s="61">
        <f t="shared" si="130"/>
        <v>3104156</v>
      </c>
      <c r="Q781" s="50">
        <f t="shared" si="130"/>
        <v>13932600</v>
      </c>
      <c r="R781" s="47">
        <f t="shared" si="130"/>
        <v>14575100</v>
      </c>
      <c r="S781" s="155">
        <f t="shared" si="129"/>
        <v>22.72525348658443</v>
      </c>
    </row>
    <row r="782" spans="1:19" ht="51" outlineLevel="5">
      <c r="A782" s="31" t="s">
        <v>47</v>
      </c>
      <c r="B782" s="27" t="s">
        <v>79</v>
      </c>
      <c r="C782" s="27" t="s">
        <v>77</v>
      </c>
      <c r="D782" s="27" t="s">
        <v>340</v>
      </c>
      <c r="E782" s="27" t="s">
        <v>227</v>
      </c>
      <c r="F782" s="27" t="s">
        <v>210</v>
      </c>
      <c r="G782" s="27" t="s">
        <v>422</v>
      </c>
      <c r="H782" s="27" t="s">
        <v>20</v>
      </c>
      <c r="I782" s="61">
        <f>I783</f>
        <v>13659500</v>
      </c>
      <c r="J782" s="28"/>
      <c r="K782" s="28"/>
      <c r="L782" s="29"/>
      <c r="M782" s="29"/>
      <c r="N782" s="46"/>
      <c r="O782" s="61">
        <f>O783</f>
        <v>13659500</v>
      </c>
      <c r="P782" s="61">
        <f>P783</f>
        <v>3104156</v>
      </c>
      <c r="Q782" s="50">
        <f t="shared" si="130"/>
        <v>13932600</v>
      </c>
      <c r="R782" s="47">
        <f t="shared" si="130"/>
        <v>14575100</v>
      </c>
      <c r="S782" s="155">
        <f t="shared" si="129"/>
        <v>22.72525348658443</v>
      </c>
    </row>
    <row r="783" spans="1:19" ht="63.75" outlineLevel="6">
      <c r="A783" s="7" t="s">
        <v>235</v>
      </c>
      <c r="B783" s="27" t="s">
        <v>79</v>
      </c>
      <c r="C783" s="27" t="s">
        <v>77</v>
      </c>
      <c r="D783" s="27" t="s">
        <v>340</v>
      </c>
      <c r="E783" s="27" t="s">
        <v>227</v>
      </c>
      <c r="F783" s="27" t="s">
        <v>210</v>
      </c>
      <c r="G783" s="27" t="s">
        <v>422</v>
      </c>
      <c r="H783" s="27" t="s">
        <v>236</v>
      </c>
      <c r="I783" s="28">
        <v>13659500</v>
      </c>
      <c r="J783" s="28"/>
      <c r="K783" s="28"/>
      <c r="L783" s="29"/>
      <c r="M783" s="29"/>
      <c r="N783" s="46"/>
      <c r="O783" s="61">
        <f>L783+K783+J783+I783+M783+N783</f>
        <v>13659500</v>
      </c>
      <c r="P783" s="52">
        <v>3104156</v>
      </c>
      <c r="Q783" s="50">
        <v>13932600</v>
      </c>
      <c r="R783" s="47">
        <v>14575100</v>
      </c>
      <c r="S783" s="155">
        <f t="shared" si="129"/>
        <v>22.72525348658443</v>
      </c>
    </row>
    <row r="784" spans="1:19" ht="63.75" outlineLevel="5">
      <c r="A784" s="7" t="s">
        <v>423</v>
      </c>
      <c r="B784" s="27" t="s">
        <v>79</v>
      </c>
      <c r="C784" s="27" t="s">
        <v>77</v>
      </c>
      <c r="D784" s="27" t="s">
        <v>340</v>
      </c>
      <c r="E784" s="27" t="s">
        <v>227</v>
      </c>
      <c r="F784" s="27" t="s">
        <v>210</v>
      </c>
      <c r="G784" s="27" t="s">
        <v>424</v>
      </c>
      <c r="H784" s="27"/>
      <c r="I784" s="61">
        <f>I785</f>
        <v>11709700</v>
      </c>
      <c r="J784" s="28"/>
      <c r="K784" s="28"/>
      <c r="L784" s="29"/>
      <c r="M784" s="29"/>
      <c r="N784" s="46"/>
      <c r="O784" s="61">
        <f aca="true" t="shared" si="131" ref="O784:R785">O785</f>
        <v>11709700</v>
      </c>
      <c r="P784" s="61">
        <f t="shared" si="131"/>
        <v>2676460</v>
      </c>
      <c r="Q784" s="50">
        <f t="shared" si="131"/>
        <v>11943800</v>
      </c>
      <c r="R784" s="47">
        <f t="shared" si="131"/>
        <v>12650600</v>
      </c>
      <c r="S784" s="155">
        <f t="shared" si="129"/>
        <v>22.856776860209912</v>
      </c>
    </row>
    <row r="785" spans="1:19" ht="51" outlineLevel="5">
      <c r="A785" s="31" t="s">
        <v>47</v>
      </c>
      <c r="B785" s="27" t="s">
        <v>79</v>
      </c>
      <c r="C785" s="27" t="s">
        <v>77</v>
      </c>
      <c r="D785" s="27" t="s">
        <v>340</v>
      </c>
      <c r="E785" s="27" t="s">
        <v>227</v>
      </c>
      <c r="F785" s="27" t="s">
        <v>210</v>
      </c>
      <c r="G785" s="27" t="s">
        <v>424</v>
      </c>
      <c r="H785" s="27" t="s">
        <v>20</v>
      </c>
      <c r="I785" s="61">
        <f>I786</f>
        <v>11709700</v>
      </c>
      <c r="J785" s="28"/>
      <c r="K785" s="28"/>
      <c r="L785" s="29"/>
      <c r="M785" s="29"/>
      <c r="N785" s="46"/>
      <c r="O785" s="61">
        <f>O786</f>
        <v>11709700</v>
      </c>
      <c r="P785" s="61">
        <f>P786</f>
        <v>2676460</v>
      </c>
      <c r="Q785" s="50">
        <f t="shared" si="131"/>
        <v>11943800</v>
      </c>
      <c r="R785" s="47">
        <f t="shared" si="131"/>
        <v>12650600</v>
      </c>
      <c r="S785" s="155">
        <f t="shared" si="129"/>
        <v>22.856776860209912</v>
      </c>
    </row>
    <row r="786" spans="1:19" ht="63.75" outlineLevel="6">
      <c r="A786" s="7" t="s">
        <v>235</v>
      </c>
      <c r="B786" s="27" t="s">
        <v>79</v>
      </c>
      <c r="C786" s="27" t="s">
        <v>77</v>
      </c>
      <c r="D786" s="27" t="s">
        <v>340</v>
      </c>
      <c r="E786" s="27" t="s">
        <v>227</v>
      </c>
      <c r="F786" s="27" t="s">
        <v>210</v>
      </c>
      <c r="G786" s="27" t="s">
        <v>424</v>
      </c>
      <c r="H786" s="27" t="s">
        <v>236</v>
      </c>
      <c r="I786" s="28">
        <v>11709700</v>
      </c>
      <c r="J786" s="28"/>
      <c r="K786" s="28"/>
      <c r="L786" s="29"/>
      <c r="M786" s="29"/>
      <c r="N786" s="46"/>
      <c r="O786" s="61">
        <f>L786+K786+J786+I786+M786+N786</f>
        <v>11709700</v>
      </c>
      <c r="P786" s="52">
        <v>2676460</v>
      </c>
      <c r="Q786" s="50">
        <v>11943800</v>
      </c>
      <c r="R786" s="47">
        <v>12650600</v>
      </c>
      <c r="S786" s="155">
        <f t="shared" si="129"/>
        <v>22.856776860209912</v>
      </c>
    </row>
    <row r="787" spans="1:19" ht="63.75" outlineLevel="5">
      <c r="A787" s="7" t="s">
        <v>425</v>
      </c>
      <c r="B787" s="27" t="s">
        <v>79</v>
      </c>
      <c r="C787" s="27" t="s">
        <v>77</v>
      </c>
      <c r="D787" s="27" t="s">
        <v>340</v>
      </c>
      <c r="E787" s="27" t="s">
        <v>227</v>
      </c>
      <c r="F787" s="27" t="s">
        <v>210</v>
      </c>
      <c r="G787" s="27" t="s">
        <v>426</v>
      </c>
      <c r="H787" s="27"/>
      <c r="I787" s="61">
        <f>I788</f>
        <v>22949700</v>
      </c>
      <c r="J787" s="28"/>
      <c r="K787" s="28"/>
      <c r="L787" s="29"/>
      <c r="M787" s="29"/>
      <c r="N787" s="46"/>
      <c r="O787" s="61">
        <f aca="true" t="shared" si="132" ref="O787:R788">O788</f>
        <v>22949700</v>
      </c>
      <c r="P787" s="61">
        <f t="shared" si="132"/>
        <v>4746500</v>
      </c>
      <c r="Q787" s="50">
        <f t="shared" si="132"/>
        <v>23408600</v>
      </c>
      <c r="R787" s="47">
        <f t="shared" si="132"/>
        <v>24793900</v>
      </c>
      <c r="S787" s="155">
        <f t="shared" si="129"/>
        <v>20.682187566722003</v>
      </c>
    </row>
    <row r="788" spans="1:19" ht="51" outlineLevel="5">
      <c r="A788" s="31" t="s">
        <v>47</v>
      </c>
      <c r="B788" s="27" t="s">
        <v>79</v>
      </c>
      <c r="C788" s="27" t="s">
        <v>77</v>
      </c>
      <c r="D788" s="27" t="s">
        <v>340</v>
      </c>
      <c r="E788" s="27" t="s">
        <v>227</v>
      </c>
      <c r="F788" s="27" t="s">
        <v>210</v>
      </c>
      <c r="G788" s="27" t="s">
        <v>426</v>
      </c>
      <c r="H788" s="27" t="s">
        <v>20</v>
      </c>
      <c r="I788" s="61">
        <f>I789</f>
        <v>22949700</v>
      </c>
      <c r="J788" s="28"/>
      <c r="K788" s="28"/>
      <c r="L788" s="29"/>
      <c r="M788" s="29"/>
      <c r="N788" s="46"/>
      <c r="O788" s="61">
        <f>O789</f>
        <v>22949700</v>
      </c>
      <c r="P788" s="61">
        <f>P789</f>
        <v>4746500</v>
      </c>
      <c r="Q788" s="50">
        <f t="shared" si="132"/>
        <v>23408600</v>
      </c>
      <c r="R788" s="47">
        <f t="shared" si="132"/>
        <v>24793900</v>
      </c>
      <c r="S788" s="155">
        <f t="shared" si="129"/>
        <v>20.682187566722003</v>
      </c>
    </row>
    <row r="789" spans="1:19" ht="63.75" outlineLevel="6">
      <c r="A789" s="7" t="s">
        <v>235</v>
      </c>
      <c r="B789" s="27" t="s">
        <v>79</v>
      </c>
      <c r="C789" s="27" t="s">
        <v>77</v>
      </c>
      <c r="D789" s="27" t="s">
        <v>340</v>
      </c>
      <c r="E789" s="27" t="s">
        <v>227</v>
      </c>
      <c r="F789" s="27" t="s">
        <v>210</v>
      </c>
      <c r="G789" s="27" t="s">
        <v>426</v>
      </c>
      <c r="H789" s="27" t="s">
        <v>236</v>
      </c>
      <c r="I789" s="28">
        <v>22949700</v>
      </c>
      <c r="J789" s="28"/>
      <c r="K789" s="28"/>
      <c r="L789" s="29"/>
      <c r="M789" s="29"/>
      <c r="N789" s="46"/>
      <c r="O789" s="61">
        <f>L789+K789+J789+I789+M789+N789</f>
        <v>22949700</v>
      </c>
      <c r="P789" s="52">
        <v>4746500</v>
      </c>
      <c r="Q789" s="50">
        <v>23408600</v>
      </c>
      <c r="R789" s="47">
        <v>24793900</v>
      </c>
      <c r="S789" s="155">
        <f t="shared" si="129"/>
        <v>20.682187566722003</v>
      </c>
    </row>
    <row r="790" spans="1:19" ht="38.25" outlineLevel="2">
      <c r="A790" s="7" t="s">
        <v>427</v>
      </c>
      <c r="B790" s="27" t="s">
        <v>79</v>
      </c>
      <c r="C790" s="27" t="s">
        <v>77</v>
      </c>
      <c r="D790" s="27" t="s">
        <v>340</v>
      </c>
      <c r="E790" s="27" t="s">
        <v>227</v>
      </c>
      <c r="F790" s="27" t="s">
        <v>183</v>
      </c>
      <c r="G790" s="27"/>
      <c r="H790" s="27"/>
      <c r="I790" s="61">
        <f>I791</f>
        <v>197000</v>
      </c>
      <c r="J790" s="28"/>
      <c r="K790" s="28"/>
      <c r="L790" s="29"/>
      <c r="M790" s="29"/>
      <c r="N790" s="46"/>
      <c r="O790" s="61">
        <f aca="true" t="shared" si="133" ref="O790:R791">O791</f>
        <v>197000</v>
      </c>
      <c r="P790" s="61">
        <f t="shared" si="133"/>
        <v>5000</v>
      </c>
      <c r="Q790" s="50">
        <f t="shared" si="133"/>
        <v>197000</v>
      </c>
      <c r="R790" s="47">
        <f t="shared" si="133"/>
        <v>197000</v>
      </c>
      <c r="S790" s="155">
        <f t="shared" si="129"/>
        <v>2.5380710659898478</v>
      </c>
    </row>
    <row r="791" spans="1:19" ht="25.5" outlineLevel="3">
      <c r="A791" s="7" t="s">
        <v>428</v>
      </c>
      <c r="B791" s="27" t="s">
        <v>79</v>
      </c>
      <c r="C791" s="27" t="s">
        <v>77</v>
      </c>
      <c r="D791" s="27" t="s">
        <v>340</v>
      </c>
      <c r="E791" s="27" t="s">
        <v>227</v>
      </c>
      <c r="F791" s="27" t="s">
        <v>183</v>
      </c>
      <c r="G791" s="27" t="s">
        <v>429</v>
      </c>
      <c r="H791" s="27"/>
      <c r="I791" s="61">
        <f>I792</f>
        <v>197000</v>
      </c>
      <c r="J791" s="28"/>
      <c r="K791" s="28"/>
      <c r="L791" s="29"/>
      <c r="M791" s="29"/>
      <c r="N791" s="46"/>
      <c r="O791" s="61">
        <f t="shared" si="133"/>
        <v>197000</v>
      </c>
      <c r="P791" s="61">
        <f t="shared" si="133"/>
        <v>5000</v>
      </c>
      <c r="Q791" s="50">
        <f t="shared" si="133"/>
        <v>197000</v>
      </c>
      <c r="R791" s="47">
        <f t="shared" si="133"/>
        <v>197000</v>
      </c>
      <c r="S791" s="155">
        <f t="shared" si="129"/>
        <v>2.5380710659898478</v>
      </c>
    </row>
    <row r="792" spans="1:19" ht="25.5" outlineLevel="4">
      <c r="A792" s="7" t="s">
        <v>24</v>
      </c>
      <c r="B792" s="27" t="s">
        <v>79</v>
      </c>
      <c r="C792" s="27" t="s">
        <v>77</v>
      </c>
      <c r="D792" s="27" t="s">
        <v>340</v>
      </c>
      <c r="E792" s="27" t="s">
        <v>227</v>
      </c>
      <c r="F792" s="27" t="s">
        <v>183</v>
      </c>
      <c r="G792" s="27" t="s">
        <v>430</v>
      </c>
      <c r="H792" s="27"/>
      <c r="I792" s="61">
        <f>I793+I796+I799+I802+I805+I808+I811+I814+I817+I820+I823+I826</f>
        <v>197000</v>
      </c>
      <c r="J792" s="28"/>
      <c r="K792" s="28"/>
      <c r="L792" s="29"/>
      <c r="M792" s="29"/>
      <c r="N792" s="46"/>
      <c r="O792" s="61">
        <f>O793+O796+O799+O802+O805+O808+O811+O814+O817+O820+O823+O826</f>
        <v>197000</v>
      </c>
      <c r="P792" s="61">
        <f>P793+P796+P799+P802+P805+P808+P811+P814+P817+P820+P823+P826</f>
        <v>5000</v>
      </c>
      <c r="Q792" s="50">
        <f>Q793+Q796+Q799+Q802+Q805+Q808+Q811+Q814+Q817+Q820+Q823+Q826</f>
        <v>197000</v>
      </c>
      <c r="R792" s="47">
        <f>R793+R796+R799+R802+R805+R808+R811+R814+R817+R820+R823+R826</f>
        <v>197000</v>
      </c>
      <c r="S792" s="155">
        <f t="shared" si="129"/>
        <v>2.5380710659898478</v>
      </c>
    </row>
    <row r="793" spans="1:19" ht="51" outlineLevel="4">
      <c r="A793" s="7" t="s">
        <v>25</v>
      </c>
      <c r="B793" s="27" t="s">
        <v>79</v>
      </c>
      <c r="C793" s="27" t="s">
        <v>77</v>
      </c>
      <c r="D793" s="27" t="s">
        <v>340</v>
      </c>
      <c r="E793" s="27" t="s">
        <v>227</v>
      </c>
      <c r="F793" s="27" t="s">
        <v>183</v>
      </c>
      <c r="G793" s="27" t="s">
        <v>430</v>
      </c>
      <c r="H793" s="27"/>
      <c r="I793" s="61">
        <f>I794</f>
        <v>18900</v>
      </c>
      <c r="J793" s="28"/>
      <c r="K793" s="28"/>
      <c r="L793" s="29"/>
      <c r="M793" s="29"/>
      <c r="N793" s="46"/>
      <c r="O793" s="61">
        <f aca="true" t="shared" si="134" ref="O793:R794">O794</f>
        <v>18900</v>
      </c>
      <c r="P793" s="104">
        <f t="shared" si="134"/>
        <v>0</v>
      </c>
      <c r="Q793" s="50">
        <f t="shared" si="134"/>
        <v>18900</v>
      </c>
      <c r="R793" s="47">
        <f t="shared" si="134"/>
        <v>18900</v>
      </c>
      <c r="S793" s="158">
        <f t="shared" si="129"/>
        <v>0</v>
      </c>
    </row>
    <row r="794" spans="1:19" ht="51" outlineLevel="4">
      <c r="A794" s="31" t="s">
        <v>47</v>
      </c>
      <c r="B794" s="27" t="s">
        <v>79</v>
      </c>
      <c r="C794" s="27" t="s">
        <v>77</v>
      </c>
      <c r="D794" s="27" t="s">
        <v>340</v>
      </c>
      <c r="E794" s="27" t="s">
        <v>227</v>
      </c>
      <c r="F794" s="27" t="s">
        <v>183</v>
      </c>
      <c r="G794" s="27" t="s">
        <v>430</v>
      </c>
      <c r="H794" s="27" t="s">
        <v>20</v>
      </c>
      <c r="I794" s="61">
        <f>I795</f>
        <v>18900</v>
      </c>
      <c r="J794" s="28"/>
      <c r="K794" s="28"/>
      <c r="L794" s="29"/>
      <c r="M794" s="29"/>
      <c r="N794" s="46"/>
      <c r="O794" s="61">
        <f>O795</f>
        <v>18900</v>
      </c>
      <c r="P794" s="52"/>
      <c r="Q794" s="50">
        <f t="shared" si="134"/>
        <v>18900</v>
      </c>
      <c r="R794" s="47">
        <f t="shared" si="134"/>
        <v>18900</v>
      </c>
      <c r="S794" s="158">
        <f t="shared" si="129"/>
        <v>0</v>
      </c>
    </row>
    <row r="795" spans="1:19" ht="63.75" outlineLevel="6">
      <c r="A795" s="7" t="s">
        <v>235</v>
      </c>
      <c r="B795" s="27" t="s">
        <v>79</v>
      </c>
      <c r="C795" s="27" t="s">
        <v>77</v>
      </c>
      <c r="D795" s="27" t="s">
        <v>340</v>
      </c>
      <c r="E795" s="27" t="s">
        <v>227</v>
      </c>
      <c r="F795" s="27" t="s">
        <v>183</v>
      </c>
      <c r="G795" s="27" t="s">
        <v>430</v>
      </c>
      <c r="H795" s="27" t="s">
        <v>236</v>
      </c>
      <c r="I795" s="28">
        <v>18900</v>
      </c>
      <c r="J795" s="28"/>
      <c r="K795" s="28"/>
      <c r="L795" s="29"/>
      <c r="M795" s="29"/>
      <c r="N795" s="46"/>
      <c r="O795" s="61">
        <f>L795+K795+J795+I795+M795+N795</f>
        <v>18900</v>
      </c>
      <c r="P795" s="52"/>
      <c r="Q795" s="50">
        <v>18900</v>
      </c>
      <c r="R795" s="47">
        <v>18900</v>
      </c>
      <c r="S795" s="158">
        <f t="shared" si="129"/>
        <v>0</v>
      </c>
    </row>
    <row r="796" spans="1:19" ht="38.25" outlineLevel="5">
      <c r="A796" s="7" t="s">
        <v>431</v>
      </c>
      <c r="B796" s="27" t="s">
        <v>79</v>
      </c>
      <c r="C796" s="27" t="s">
        <v>77</v>
      </c>
      <c r="D796" s="27" t="s">
        <v>340</v>
      </c>
      <c r="E796" s="27" t="s">
        <v>227</v>
      </c>
      <c r="F796" s="27" t="s">
        <v>183</v>
      </c>
      <c r="G796" s="27" t="s">
        <v>432</v>
      </c>
      <c r="H796" s="27"/>
      <c r="I796" s="61">
        <f>I797</f>
        <v>28500</v>
      </c>
      <c r="J796" s="28"/>
      <c r="K796" s="28"/>
      <c r="L796" s="29"/>
      <c r="M796" s="29"/>
      <c r="N796" s="46"/>
      <c r="O796" s="61">
        <f>O797</f>
        <v>28500</v>
      </c>
      <c r="P796" s="52"/>
      <c r="Q796" s="50">
        <v>28500</v>
      </c>
      <c r="R796" s="47">
        <v>28500</v>
      </c>
      <c r="S796" s="158">
        <f t="shared" si="129"/>
        <v>0</v>
      </c>
    </row>
    <row r="797" spans="1:19" ht="51" outlineLevel="5">
      <c r="A797" s="31" t="s">
        <v>47</v>
      </c>
      <c r="B797" s="27" t="s">
        <v>79</v>
      </c>
      <c r="C797" s="27" t="s">
        <v>77</v>
      </c>
      <c r="D797" s="27" t="s">
        <v>340</v>
      </c>
      <c r="E797" s="27" t="s">
        <v>227</v>
      </c>
      <c r="F797" s="27" t="s">
        <v>183</v>
      </c>
      <c r="G797" s="27" t="s">
        <v>432</v>
      </c>
      <c r="H797" s="27" t="s">
        <v>20</v>
      </c>
      <c r="I797" s="61">
        <f>I798</f>
        <v>28500</v>
      </c>
      <c r="J797" s="28"/>
      <c r="K797" s="28"/>
      <c r="L797" s="29"/>
      <c r="M797" s="29"/>
      <c r="N797" s="46"/>
      <c r="O797" s="61">
        <f>O798</f>
        <v>28500</v>
      </c>
      <c r="P797" s="52"/>
      <c r="Q797" s="50">
        <f>Q798</f>
        <v>28500</v>
      </c>
      <c r="R797" s="47">
        <f>R798</f>
        <v>28500</v>
      </c>
      <c r="S797" s="158">
        <f t="shared" si="129"/>
        <v>0</v>
      </c>
    </row>
    <row r="798" spans="1:19" ht="63.75" outlineLevel="6">
      <c r="A798" s="7" t="s">
        <v>235</v>
      </c>
      <c r="B798" s="27" t="s">
        <v>79</v>
      </c>
      <c r="C798" s="27" t="s">
        <v>77</v>
      </c>
      <c r="D798" s="27" t="s">
        <v>340</v>
      </c>
      <c r="E798" s="27" t="s">
        <v>227</v>
      </c>
      <c r="F798" s="27" t="s">
        <v>183</v>
      </c>
      <c r="G798" s="27" t="s">
        <v>432</v>
      </c>
      <c r="H798" s="27" t="s">
        <v>236</v>
      </c>
      <c r="I798" s="28">
        <v>28500</v>
      </c>
      <c r="J798" s="28"/>
      <c r="K798" s="28"/>
      <c r="L798" s="29"/>
      <c r="M798" s="29"/>
      <c r="N798" s="46"/>
      <c r="O798" s="61">
        <f>L798+K798+J798+I798+M798+N798</f>
        <v>28500</v>
      </c>
      <c r="P798" s="52"/>
      <c r="Q798" s="50">
        <v>28500</v>
      </c>
      <c r="R798" s="47">
        <v>28500</v>
      </c>
      <c r="S798" s="158">
        <f t="shared" si="129"/>
        <v>0</v>
      </c>
    </row>
    <row r="799" spans="1:19" ht="38.25" outlineLevel="5">
      <c r="A799" s="7" t="s">
        <v>433</v>
      </c>
      <c r="B799" s="27" t="s">
        <v>79</v>
      </c>
      <c r="C799" s="27" t="s">
        <v>77</v>
      </c>
      <c r="D799" s="27" t="s">
        <v>340</v>
      </c>
      <c r="E799" s="27" t="s">
        <v>227</v>
      </c>
      <c r="F799" s="27" t="s">
        <v>183</v>
      </c>
      <c r="G799" s="27" t="s">
        <v>434</v>
      </c>
      <c r="H799" s="27"/>
      <c r="I799" s="61">
        <f>I800</f>
        <v>18000</v>
      </c>
      <c r="J799" s="28"/>
      <c r="K799" s="28"/>
      <c r="L799" s="29"/>
      <c r="M799" s="29"/>
      <c r="N799" s="46"/>
      <c r="O799" s="61">
        <f aca="true" t="shared" si="135" ref="O799:R800">O800</f>
        <v>18000</v>
      </c>
      <c r="P799" s="52"/>
      <c r="Q799" s="50">
        <f t="shared" si="135"/>
        <v>18000</v>
      </c>
      <c r="R799" s="47">
        <f t="shared" si="135"/>
        <v>18000</v>
      </c>
      <c r="S799" s="158">
        <f t="shared" si="129"/>
        <v>0</v>
      </c>
    </row>
    <row r="800" spans="1:19" ht="51" outlineLevel="5">
      <c r="A800" s="31" t="s">
        <v>47</v>
      </c>
      <c r="B800" s="27" t="s">
        <v>79</v>
      </c>
      <c r="C800" s="27" t="s">
        <v>77</v>
      </c>
      <c r="D800" s="27" t="s">
        <v>340</v>
      </c>
      <c r="E800" s="27" t="s">
        <v>227</v>
      </c>
      <c r="F800" s="27" t="s">
        <v>183</v>
      </c>
      <c r="G800" s="27" t="s">
        <v>434</v>
      </c>
      <c r="H800" s="27" t="s">
        <v>20</v>
      </c>
      <c r="I800" s="61">
        <f>I801</f>
        <v>18000</v>
      </c>
      <c r="J800" s="28"/>
      <c r="K800" s="28"/>
      <c r="L800" s="29"/>
      <c r="M800" s="29"/>
      <c r="N800" s="46"/>
      <c r="O800" s="61">
        <f>O801</f>
        <v>18000</v>
      </c>
      <c r="P800" s="52"/>
      <c r="Q800" s="50">
        <f t="shared" si="135"/>
        <v>18000</v>
      </c>
      <c r="R800" s="47">
        <f t="shared" si="135"/>
        <v>18000</v>
      </c>
      <c r="S800" s="158">
        <f t="shared" si="129"/>
        <v>0</v>
      </c>
    </row>
    <row r="801" spans="1:19" ht="63.75" outlineLevel="6">
      <c r="A801" s="7" t="s">
        <v>235</v>
      </c>
      <c r="B801" s="27" t="s">
        <v>79</v>
      </c>
      <c r="C801" s="27" t="s">
        <v>77</v>
      </c>
      <c r="D801" s="27" t="s">
        <v>340</v>
      </c>
      <c r="E801" s="27" t="s">
        <v>227</v>
      </c>
      <c r="F801" s="27" t="s">
        <v>183</v>
      </c>
      <c r="G801" s="27" t="s">
        <v>434</v>
      </c>
      <c r="H801" s="27" t="s">
        <v>236</v>
      </c>
      <c r="I801" s="28">
        <v>18000</v>
      </c>
      <c r="J801" s="28"/>
      <c r="K801" s="28"/>
      <c r="L801" s="29"/>
      <c r="M801" s="29"/>
      <c r="N801" s="46"/>
      <c r="O801" s="61">
        <f>L801+K801+J801+I801+M801+N801</f>
        <v>18000</v>
      </c>
      <c r="P801" s="52"/>
      <c r="Q801" s="50">
        <v>18000</v>
      </c>
      <c r="R801" s="47">
        <v>18000</v>
      </c>
      <c r="S801" s="158">
        <f t="shared" si="129"/>
        <v>0</v>
      </c>
    </row>
    <row r="802" spans="1:19" ht="38.25" outlineLevel="5">
      <c r="A802" s="7" t="s">
        <v>435</v>
      </c>
      <c r="B802" s="27" t="s">
        <v>79</v>
      </c>
      <c r="C802" s="27" t="s">
        <v>77</v>
      </c>
      <c r="D802" s="27" t="s">
        <v>340</v>
      </c>
      <c r="E802" s="27" t="s">
        <v>227</v>
      </c>
      <c r="F802" s="27" t="s">
        <v>183</v>
      </c>
      <c r="G802" s="27" t="s">
        <v>436</v>
      </c>
      <c r="H802" s="27"/>
      <c r="I802" s="61">
        <f>I803</f>
        <v>10500</v>
      </c>
      <c r="J802" s="28"/>
      <c r="K802" s="28"/>
      <c r="L802" s="29"/>
      <c r="M802" s="29"/>
      <c r="N802" s="46"/>
      <c r="O802" s="61">
        <f aca="true" t="shared" si="136" ref="O802:R803">O803</f>
        <v>10500</v>
      </c>
      <c r="P802" s="61">
        <f t="shared" si="136"/>
        <v>3000</v>
      </c>
      <c r="Q802" s="50">
        <f t="shared" si="136"/>
        <v>10500</v>
      </c>
      <c r="R802" s="47">
        <f t="shared" si="136"/>
        <v>10500</v>
      </c>
      <c r="S802" s="155">
        <f t="shared" si="129"/>
        <v>28.57142857142857</v>
      </c>
    </row>
    <row r="803" spans="1:19" ht="51" outlineLevel="5">
      <c r="A803" s="31" t="s">
        <v>47</v>
      </c>
      <c r="B803" s="27" t="s">
        <v>79</v>
      </c>
      <c r="C803" s="27" t="s">
        <v>77</v>
      </c>
      <c r="D803" s="27" t="s">
        <v>340</v>
      </c>
      <c r="E803" s="27" t="s">
        <v>227</v>
      </c>
      <c r="F803" s="27" t="s">
        <v>183</v>
      </c>
      <c r="G803" s="27" t="s">
        <v>436</v>
      </c>
      <c r="H803" s="27" t="s">
        <v>20</v>
      </c>
      <c r="I803" s="61">
        <f>I804</f>
        <v>10500</v>
      </c>
      <c r="J803" s="28"/>
      <c r="K803" s="28"/>
      <c r="L803" s="29"/>
      <c r="M803" s="29"/>
      <c r="N803" s="46"/>
      <c r="O803" s="61">
        <f>O804</f>
        <v>10500</v>
      </c>
      <c r="P803" s="61">
        <f>P804</f>
        <v>3000</v>
      </c>
      <c r="Q803" s="50">
        <f t="shared" si="136"/>
        <v>10500</v>
      </c>
      <c r="R803" s="47">
        <f t="shared" si="136"/>
        <v>10500</v>
      </c>
      <c r="S803" s="155">
        <f t="shared" si="129"/>
        <v>28.57142857142857</v>
      </c>
    </row>
    <row r="804" spans="1:19" ht="63.75" outlineLevel="6">
      <c r="A804" s="7" t="s">
        <v>235</v>
      </c>
      <c r="B804" s="27" t="s">
        <v>79</v>
      </c>
      <c r="C804" s="27" t="s">
        <v>77</v>
      </c>
      <c r="D804" s="27" t="s">
        <v>340</v>
      </c>
      <c r="E804" s="27" t="s">
        <v>227</v>
      </c>
      <c r="F804" s="27" t="s">
        <v>183</v>
      </c>
      <c r="G804" s="27" t="s">
        <v>436</v>
      </c>
      <c r="H804" s="27" t="s">
        <v>236</v>
      </c>
      <c r="I804" s="28">
        <v>10500</v>
      </c>
      <c r="J804" s="28"/>
      <c r="K804" s="28"/>
      <c r="L804" s="29"/>
      <c r="M804" s="29"/>
      <c r="N804" s="46"/>
      <c r="O804" s="61">
        <f>L804+K804+J804+I804+M804+N804</f>
        <v>10500</v>
      </c>
      <c r="P804" s="52">
        <v>3000</v>
      </c>
      <c r="Q804" s="50">
        <v>10500</v>
      </c>
      <c r="R804" s="47">
        <v>10500</v>
      </c>
      <c r="S804" s="155">
        <f t="shared" si="129"/>
        <v>28.57142857142857</v>
      </c>
    </row>
    <row r="805" spans="1:19" ht="38.25" outlineLevel="5">
      <c r="A805" s="7" t="s">
        <v>437</v>
      </c>
      <c r="B805" s="27" t="s">
        <v>79</v>
      </c>
      <c r="C805" s="27" t="s">
        <v>77</v>
      </c>
      <c r="D805" s="27" t="s">
        <v>340</v>
      </c>
      <c r="E805" s="27" t="s">
        <v>227</v>
      </c>
      <c r="F805" s="27" t="s">
        <v>183</v>
      </c>
      <c r="G805" s="27" t="s">
        <v>438</v>
      </c>
      <c r="H805" s="27"/>
      <c r="I805" s="61">
        <f>I806</f>
        <v>23800</v>
      </c>
      <c r="J805" s="28"/>
      <c r="K805" s="28"/>
      <c r="L805" s="29"/>
      <c r="M805" s="29"/>
      <c r="N805" s="46"/>
      <c r="O805" s="61">
        <f aca="true" t="shared" si="137" ref="O805:R806">O806</f>
        <v>23800</v>
      </c>
      <c r="P805" s="52"/>
      <c r="Q805" s="50">
        <f t="shared" si="137"/>
        <v>23800</v>
      </c>
      <c r="R805" s="47">
        <f t="shared" si="137"/>
        <v>23800</v>
      </c>
      <c r="S805" s="158">
        <f t="shared" si="129"/>
        <v>0</v>
      </c>
    </row>
    <row r="806" spans="1:19" ht="51" outlineLevel="5">
      <c r="A806" s="31" t="s">
        <v>47</v>
      </c>
      <c r="B806" s="27" t="s">
        <v>79</v>
      </c>
      <c r="C806" s="27" t="s">
        <v>77</v>
      </c>
      <c r="D806" s="27" t="s">
        <v>340</v>
      </c>
      <c r="E806" s="27" t="s">
        <v>227</v>
      </c>
      <c r="F806" s="27" t="s">
        <v>183</v>
      </c>
      <c r="G806" s="27" t="s">
        <v>438</v>
      </c>
      <c r="H806" s="27" t="s">
        <v>20</v>
      </c>
      <c r="I806" s="61">
        <f>I807</f>
        <v>23800</v>
      </c>
      <c r="J806" s="28"/>
      <c r="K806" s="28"/>
      <c r="L806" s="29"/>
      <c r="M806" s="29"/>
      <c r="N806" s="46"/>
      <c r="O806" s="61">
        <f>O807</f>
        <v>23800</v>
      </c>
      <c r="P806" s="52"/>
      <c r="Q806" s="50">
        <f t="shared" si="137"/>
        <v>23800</v>
      </c>
      <c r="R806" s="47">
        <f t="shared" si="137"/>
        <v>23800</v>
      </c>
      <c r="S806" s="158">
        <f t="shared" si="129"/>
        <v>0</v>
      </c>
    </row>
    <row r="807" spans="1:19" ht="63.75" outlineLevel="6">
      <c r="A807" s="7" t="s">
        <v>235</v>
      </c>
      <c r="B807" s="27" t="s">
        <v>79</v>
      </c>
      <c r="C807" s="27" t="s">
        <v>77</v>
      </c>
      <c r="D807" s="27" t="s">
        <v>340</v>
      </c>
      <c r="E807" s="27" t="s">
        <v>227</v>
      </c>
      <c r="F807" s="27" t="s">
        <v>183</v>
      </c>
      <c r="G807" s="27" t="s">
        <v>438</v>
      </c>
      <c r="H807" s="27" t="s">
        <v>236</v>
      </c>
      <c r="I807" s="28">
        <v>23800</v>
      </c>
      <c r="J807" s="28"/>
      <c r="K807" s="28"/>
      <c r="L807" s="29"/>
      <c r="M807" s="29"/>
      <c r="N807" s="46"/>
      <c r="O807" s="61">
        <f>L807+K807+J807+I807+M807+N807</f>
        <v>23800</v>
      </c>
      <c r="P807" s="52"/>
      <c r="Q807" s="50">
        <v>23800</v>
      </c>
      <c r="R807" s="47">
        <v>23800</v>
      </c>
      <c r="S807" s="158">
        <f t="shared" si="129"/>
        <v>0</v>
      </c>
    </row>
    <row r="808" spans="1:19" ht="38.25" outlineLevel="5">
      <c r="A808" s="7" t="s">
        <v>439</v>
      </c>
      <c r="B808" s="27" t="s">
        <v>79</v>
      </c>
      <c r="C808" s="27" t="s">
        <v>77</v>
      </c>
      <c r="D808" s="27" t="s">
        <v>340</v>
      </c>
      <c r="E808" s="27" t="s">
        <v>227</v>
      </c>
      <c r="F808" s="27" t="s">
        <v>183</v>
      </c>
      <c r="G808" s="27" t="s">
        <v>440</v>
      </c>
      <c r="H808" s="27"/>
      <c r="I808" s="61">
        <f>I809</f>
        <v>6000</v>
      </c>
      <c r="J808" s="28"/>
      <c r="K808" s="28"/>
      <c r="L808" s="29"/>
      <c r="M808" s="29"/>
      <c r="N808" s="46"/>
      <c r="O808" s="61">
        <f aca="true" t="shared" si="138" ref="O808:R809">O809</f>
        <v>6000</v>
      </c>
      <c r="P808" s="52"/>
      <c r="Q808" s="50">
        <f t="shared" si="138"/>
        <v>6000</v>
      </c>
      <c r="R808" s="47">
        <f t="shared" si="138"/>
        <v>6000</v>
      </c>
      <c r="S808" s="158">
        <f t="shared" si="129"/>
        <v>0</v>
      </c>
    </row>
    <row r="809" spans="1:19" ht="51" outlineLevel="5">
      <c r="A809" s="31" t="s">
        <v>47</v>
      </c>
      <c r="B809" s="27" t="s">
        <v>79</v>
      </c>
      <c r="C809" s="27" t="s">
        <v>77</v>
      </c>
      <c r="D809" s="27" t="s">
        <v>340</v>
      </c>
      <c r="E809" s="27" t="s">
        <v>227</v>
      </c>
      <c r="F809" s="27" t="s">
        <v>183</v>
      </c>
      <c r="G809" s="27" t="s">
        <v>440</v>
      </c>
      <c r="H809" s="27" t="s">
        <v>20</v>
      </c>
      <c r="I809" s="61">
        <f>I810</f>
        <v>6000</v>
      </c>
      <c r="J809" s="28"/>
      <c r="K809" s="28"/>
      <c r="L809" s="29"/>
      <c r="M809" s="29"/>
      <c r="N809" s="46"/>
      <c r="O809" s="61">
        <f>O810</f>
        <v>6000</v>
      </c>
      <c r="P809" s="52"/>
      <c r="Q809" s="50">
        <f t="shared" si="138"/>
        <v>6000</v>
      </c>
      <c r="R809" s="47">
        <f t="shared" si="138"/>
        <v>6000</v>
      </c>
      <c r="S809" s="158">
        <f t="shared" si="129"/>
        <v>0</v>
      </c>
    </row>
    <row r="810" spans="1:19" ht="63.75" outlineLevel="6">
      <c r="A810" s="7" t="s">
        <v>235</v>
      </c>
      <c r="B810" s="27" t="s">
        <v>79</v>
      </c>
      <c r="C810" s="27" t="s">
        <v>77</v>
      </c>
      <c r="D810" s="27" t="s">
        <v>340</v>
      </c>
      <c r="E810" s="27" t="s">
        <v>227</v>
      </c>
      <c r="F810" s="27" t="s">
        <v>183</v>
      </c>
      <c r="G810" s="27" t="s">
        <v>440</v>
      </c>
      <c r="H810" s="27" t="s">
        <v>236</v>
      </c>
      <c r="I810" s="28">
        <v>6000</v>
      </c>
      <c r="J810" s="28"/>
      <c r="K810" s="28"/>
      <c r="L810" s="29"/>
      <c r="M810" s="29"/>
      <c r="N810" s="46"/>
      <c r="O810" s="61">
        <f>L810+K810+J810+I810+M810+N810</f>
        <v>6000</v>
      </c>
      <c r="P810" s="52"/>
      <c r="Q810" s="50">
        <v>6000</v>
      </c>
      <c r="R810" s="47">
        <v>6000</v>
      </c>
      <c r="S810" s="158">
        <f t="shared" si="129"/>
        <v>0</v>
      </c>
    </row>
    <row r="811" spans="1:19" ht="38.25" outlineLevel="5">
      <c r="A811" s="7" t="s">
        <v>441</v>
      </c>
      <c r="B811" s="27" t="s">
        <v>79</v>
      </c>
      <c r="C811" s="27" t="s">
        <v>77</v>
      </c>
      <c r="D811" s="27" t="s">
        <v>340</v>
      </c>
      <c r="E811" s="27" t="s">
        <v>227</v>
      </c>
      <c r="F811" s="27" t="s">
        <v>183</v>
      </c>
      <c r="G811" s="27" t="s">
        <v>442</v>
      </c>
      <c r="H811" s="27"/>
      <c r="I811" s="61">
        <f>I812</f>
        <v>9000</v>
      </c>
      <c r="J811" s="28"/>
      <c r="K811" s="28"/>
      <c r="L811" s="29"/>
      <c r="M811" s="29"/>
      <c r="N811" s="46"/>
      <c r="O811" s="61">
        <f aca="true" t="shared" si="139" ref="O811:R812">O812</f>
        <v>9000</v>
      </c>
      <c r="P811" s="61">
        <f t="shared" si="139"/>
        <v>2000</v>
      </c>
      <c r="Q811" s="50">
        <f t="shared" si="139"/>
        <v>9000</v>
      </c>
      <c r="R811" s="47">
        <f t="shared" si="139"/>
        <v>9000</v>
      </c>
      <c r="S811" s="155">
        <f t="shared" si="129"/>
        <v>22.22222222222222</v>
      </c>
    </row>
    <row r="812" spans="1:19" ht="51" outlineLevel="5">
      <c r="A812" s="31" t="s">
        <v>47</v>
      </c>
      <c r="B812" s="27" t="s">
        <v>79</v>
      </c>
      <c r="C812" s="27" t="s">
        <v>77</v>
      </c>
      <c r="D812" s="27" t="s">
        <v>340</v>
      </c>
      <c r="E812" s="27" t="s">
        <v>227</v>
      </c>
      <c r="F812" s="27" t="s">
        <v>183</v>
      </c>
      <c r="G812" s="27" t="s">
        <v>442</v>
      </c>
      <c r="H812" s="27" t="s">
        <v>20</v>
      </c>
      <c r="I812" s="61">
        <f>I813</f>
        <v>9000</v>
      </c>
      <c r="J812" s="28"/>
      <c r="K812" s="28"/>
      <c r="L812" s="29"/>
      <c r="M812" s="29"/>
      <c r="N812" s="46"/>
      <c r="O812" s="61">
        <f>O813</f>
        <v>9000</v>
      </c>
      <c r="P812" s="61">
        <f>P813</f>
        <v>2000</v>
      </c>
      <c r="Q812" s="50">
        <f t="shared" si="139"/>
        <v>9000</v>
      </c>
      <c r="R812" s="47">
        <f t="shared" si="139"/>
        <v>9000</v>
      </c>
      <c r="S812" s="155">
        <f t="shared" si="129"/>
        <v>22.22222222222222</v>
      </c>
    </row>
    <row r="813" spans="1:19" ht="63.75" outlineLevel="6">
      <c r="A813" s="7" t="s">
        <v>235</v>
      </c>
      <c r="B813" s="27" t="s">
        <v>79</v>
      </c>
      <c r="C813" s="27" t="s">
        <v>77</v>
      </c>
      <c r="D813" s="27" t="s">
        <v>340</v>
      </c>
      <c r="E813" s="27" t="s">
        <v>227</v>
      </c>
      <c r="F813" s="27" t="s">
        <v>183</v>
      </c>
      <c r="G813" s="27" t="s">
        <v>442</v>
      </c>
      <c r="H813" s="27" t="s">
        <v>236</v>
      </c>
      <c r="I813" s="28">
        <v>9000</v>
      </c>
      <c r="J813" s="28"/>
      <c r="K813" s="28"/>
      <c r="L813" s="29"/>
      <c r="M813" s="29"/>
      <c r="N813" s="46"/>
      <c r="O813" s="61">
        <f>L813+K813+J813+I813+M813+N813</f>
        <v>9000</v>
      </c>
      <c r="P813" s="52">
        <v>2000</v>
      </c>
      <c r="Q813" s="50">
        <v>9000</v>
      </c>
      <c r="R813" s="47">
        <v>9000</v>
      </c>
      <c r="S813" s="155">
        <f t="shared" si="129"/>
        <v>22.22222222222222</v>
      </c>
    </row>
    <row r="814" spans="1:19" ht="38.25" outlineLevel="5">
      <c r="A814" s="7" t="s">
        <v>443</v>
      </c>
      <c r="B814" s="27" t="s">
        <v>79</v>
      </c>
      <c r="C814" s="27" t="s">
        <v>77</v>
      </c>
      <c r="D814" s="27" t="s">
        <v>340</v>
      </c>
      <c r="E814" s="27" t="s">
        <v>227</v>
      </c>
      <c r="F814" s="27" t="s">
        <v>183</v>
      </c>
      <c r="G814" s="27" t="s">
        <v>444</v>
      </c>
      <c r="H814" s="27"/>
      <c r="I814" s="61">
        <f>I815</f>
        <v>22500</v>
      </c>
      <c r="J814" s="28"/>
      <c r="K814" s="28"/>
      <c r="L814" s="29"/>
      <c r="M814" s="29"/>
      <c r="N814" s="46"/>
      <c r="O814" s="61">
        <f aca="true" t="shared" si="140" ref="O814:R815">O815</f>
        <v>22500</v>
      </c>
      <c r="P814" s="52"/>
      <c r="Q814" s="50">
        <f t="shared" si="140"/>
        <v>22500</v>
      </c>
      <c r="R814" s="47">
        <f t="shared" si="140"/>
        <v>22500</v>
      </c>
      <c r="S814" s="158">
        <f t="shared" si="129"/>
        <v>0</v>
      </c>
    </row>
    <row r="815" spans="1:19" ht="51" outlineLevel="5">
      <c r="A815" s="31" t="s">
        <v>47</v>
      </c>
      <c r="B815" s="27" t="s">
        <v>79</v>
      </c>
      <c r="C815" s="27" t="s">
        <v>77</v>
      </c>
      <c r="D815" s="27" t="s">
        <v>340</v>
      </c>
      <c r="E815" s="27" t="s">
        <v>227</v>
      </c>
      <c r="F815" s="27" t="s">
        <v>183</v>
      </c>
      <c r="G815" s="27" t="s">
        <v>444</v>
      </c>
      <c r="H815" s="27" t="s">
        <v>20</v>
      </c>
      <c r="I815" s="61">
        <f>I816</f>
        <v>22500</v>
      </c>
      <c r="J815" s="28"/>
      <c r="K815" s="28"/>
      <c r="L815" s="29"/>
      <c r="M815" s="29"/>
      <c r="N815" s="46"/>
      <c r="O815" s="61">
        <f>O816</f>
        <v>22500</v>
      </c>
      <c r="P815" s="52"/>
      <c r="Q815" s="50">
        <f t="shared" si="140"/>
        <v>22500</v>
      </c>
      <c r="R815" s="47">
        <f t="shared" si="140"/>
        <v>22500</v>
      </c>
      <c r="S815" s="158">
        <f t="shared" si="129"/>
        <v>0</v>
      </c>
    </row>
    <row r="816" spans="1:19" ht="63.75" outlineLevel="6">
      <c r="A816" s="7" t="s">
        <v>235</v>
      </c>
      <c r="B816" s="27" t="s">
        <v>79</v>
      </c>
      <c r="C816" s="27" t="s">
        <v>77</v>
      </c>
      <c r="D816" s="27" t="s">
        <v>340</v>
      </c>
      <c r="E816" s="27" t="s">
        <v>227</v>
      </c>
      <c r="F816" s="27" t="s">
        <v>183</v>
      </c>
      <c r="G816" s="27" t="s">
        <v>444</v>
      </c>
      <c r="H816" s="27" t="s">
        <v>236</v>
      </c>
      <c r="I816" s="28">
        <v>22500</v>
      </c>
      <c r="J816" s="28"/>
      <c r="K816" s="28"/>
      <c r="L816" s="29"/>
      <c r="M816" s="29"/>
      <c r="N816" s="46"/>
      <c r="O816" s="61">
        <f>L816+K816+J816+I816+M816+N816</f>
        <v>22500</v>
      </c>
      <c r="P816" s="52"/>
      <c r="Q816" s="50">
        <v>22500</v>
      </c>
      <c r="R816" s="47">
        <v>22500</v>
      </c>
      <c r="S816" s="158">
        <f t="shared" si="129"/>
        <v>0</v>
      </c>
    </row>
    <row r="817" spans="1:19" ht="38.25" outlineLevel="5">
      <c r="A817" s="7" t="s">
        <v>445</v>
      </c>
      <c r="B817" s="27" t="s">
        <v>79</v>
      </c>
      <c r="C817" s="27" t="s">
        <v>77</v>
      </c>
      <c r="D817" s="27" t="s">
        <v>340</v>
      </c>
      <c r="E817" s="27" t="s">
        <v>227</v>
      </c>
      <c r="F817" s="27" t="s">
        <v>183</v>
      </c>
      <c r="G817" s="27" t="s">
        <v>446</v>
      </c>
      <c r="H817" s="27"/>
      <c r="I817" s="61">
        <f>I818</f>
        <v>21600</v>
      </c>
      <c r="J817" s="28"/>
      <c r="K817" s="28"/>
      <c r="L817" s="29"/>
      <c r="M817" s="29"/>
      <c r="N817" s="46"/>
      <c r="O817" s="61">
        <f aca="true" t="shared" si="141" ref="O817:R818">O818</f>
        <v>21600</v>
      </c>
      <c r="P817" s="52"/>
      <c r="Q817" s="50">
        <f t="shared" si="141"/>
        <v>21600</v>
      </c>
      <c r="R817" s="47">
        <f t="shared" si="141"/>
        <v>21600</v>
      </c>
      <c r="S817" s="158">
        <f t="shared" si="129"/>
        <v>0</v>
      </c>
    </row>
    <row r="818" spans="1:19" ht="51" outlineLevel="5">
      <c r="A818" s="31" t="s">
        <v>47</v>
      </c>
      <c r="B818" s="27" t="s">
        <v>79</v>
      </c>
      <c r="C818" s="27" t="s">
        <v>77</v>
      </c>
      <c r="D818" s="27" t="s">
        <v>340</v>
      </c>
      <c r="E818" s="27" t="s">
        <v>227</v>
      </c>
      <c r="F818" s="27" t="s">
        <v>183</v>
      </c>
      <c r="G818" s="27" t="s">
        <v>446</v>
      </c>
      <c r="H818" s="27" t="s">
        <v>20</v>
      </c>
      <c r="I818" s="61">
        <f>I819</f>
        <v>21600</v>
      </c>
      <c r="J818" s="28"/>
      <c r="K818" s="28"/>
      <c r="L818" s="29"/>
      <c r="M818" s="29"/>
      <c r="N818" s="46"/>
      <c r="O818" s="61">
        <f>O819</f>
        <v>21600</v>
      </c>
      <c r="P818" s="52"/>
      <c r="Q818" s="50">
        <f t="shared" si="141"/>
        <v>21600</v>
      </c>
      <c r="R818" s="47">
        <f t="shared" si="141"/>
        <v>21600</v>
      </c>
      <c r="S818" s="158">
        <f t="shared" si="129"/>
        <v>0</v>
      </c>
    </row>
    <row r="819" spans="1:19" ht="63.75" outlineLevel="6">
      <c r="A819" s="7" t="s">
        <v>235</v>
      </c>
      <c r="B819" s="27" t="s">
        <v>79</v>
      </c>
      <c r="C819" s="27" t="s">
        <v>77</v>
      </c>
      <c r="D819" s="27" t="s">
        <v>340</v>
      </c>
      <c r="E819" s="27" t="s">
        <v>227</v>
      </c>
      <c r="F819" s="27" t="s">
        <v>183</v>
      </c>
      <c r="G819" s="27" t="s">
        <v>446</v>
      </c>
      <c r="H819" s="27" t="s">
        <v>236</v>
      </c>
      <c r="I819" s="28">
        <v>21600</v>
      </c>
      <c r="J819" s="28"/>
      <c r="K819" s="28"/>
      <c r="L819" s="29"/>
      <c r="M819" s="29"/>
      <c r="N819" s="46"/>
      <c r="O819" s="61">
        <f>L819+K819+J819+I819+M819+N819</f>
        <v>21600</v>
      </c>
      <c r="P819" s="52"/>
      <c r="Q819" s="50">
        <v>21600</v>
      </c>
      <c r="R819" s="47">
        <v>21600</v>
      </c>
      <c r="S819" s="158">
        <f t="shared" si="129"/>
        <v>0</v>
      </c>
    </row>
    <row r="820" spans="1:19" ht="38.25" outlineLevel="5">
      <c r="A820" s="7" t="s">
        <v>447</v>
      </c>
      <c r="B820" s="27" t="s">
        <v>79</v>
      </c>
      <c r="C820" s="27" t="s">
        <v>77</v>
      </c>
      <c r="D820" s="27" t="s">
        <v>340</v>
      </c>
      <c r="E820" s="27" t="s">
        <v>227</v>
      </c>
      <c r="F820" s="27" t="s">
        <v>183</v>
      </c>
      <c r="G820" s="27" t="s">
        <v>448</v>
      </c>
      <c r="H820" s="27" t="s">
        <v>15</v>
      </c>
      <c r="I820" s="61">
        <f>I821</f>
        <v>9100</v>
      </c>
      <c r="J820" s="28"/>
      <c r="K820" s="28"/>
      <c r="L820" s="29"/>
      <c r="M820" s="29"/>
      <c r="N820" s="46"/>
      <c r="O820" s="61">
        <f aca="true" t="shared" si="142" ref="O820:R821">O821</f>
        <v>9100</v>
      </c>
      <c r="P820" s="52"/>
      <c r="Q820" s="50">
        <f t="shared" si="142"/>
        <v>9100</v>
      </c>
      <c r="R820" s="47">
        <f t="shared" si="142"/>
        <v>9100</v>
      </c>
      <c r="S820" s="158">
        <f t="shared" si="129"/>
        <v>0</v>
      </c>
    </row>
    <row r="821" spans="1:19" ht="51" outlineLevel="5">
      <c r="A821" s="31" t="s">
        <v>47</v>
      </c>
      <c r="B821" s="27" t="s">
        <v>79</v>
      </c>
      <c r="C821" s="27" t="s">
        <v>77</v>
      </c>
      <c r="D821" s="27" t="s">
        <v>340</v>
      </c>
      <c r="E821" s="27" t="s">
        <v>227</v>
      </c>
      <c r="F821" s="27" t="s">
        <v>183</v>
      </c>
      <c r="G821" s="27" t="s">
        <v>448</v>
      </c>
      <c r="H821" s="27" t="s">
        <v>20</v>
      </c>
      <c r="I821" s="61">
        <f>I822</f>
        <v>9100</v>
      </c>
      <c r="J821" s="28"/>
      <c r="K821" s="28"/>
      <c r="L821" s="29"/>
      <c r="M821" s="29"/>
      <c r="N821" s="46"/>
      <c r="O821" s="61">
        <f>O822</f>
        <v>9100</v>
      </c>
      <c r="P821" s="52"/>
      <c r="Q821" s="50">
        <f t="shared" si="142"/>
        <v>9100</v>
      </c>
      <c r="R821" s="47">
        <f t="shared" si="142"/>
        <v>9100</v>
      </c>
      <c r="S821" s="158">
        <f t="shared" si="129"/>
        <v>0</v>
      </c>
    </row>
    <row r="822" spans="1:19" ht="63.75" outlineLevel="6">
      <c r="A822" s="7" t="s">
        <v>235</v>
      </c>
      <c r="B822" s="27" t="s">
        <v>79</v>
      </c>
      <c r="C822" s="27" t="s">
        <v>77</v>
      </c>
      <c r="D822" s="27" t="s">
        <v>340</v>
      </c>
      <c r="E822" s="27" t="s">
        <v>227</v>
      </c>
      <c r="F822" s="27" t="s">
        <v>183</v>
      </c>
      <c r="G822" s="27" t="s">
        <v>448</v>
      </c>
      <c r="H822" s="27" t="s">
        <v>236</v>
      </c>
      <c r="I822" s="28">
        <v>9100</v>
      </c>
      <c r="J822" s="28"/>
      <c r="K822" s="28"/>
      <c r="L822" s="29"/>
      <c r="M822" s="29"/>
      <c r="N822" s="46"/>
      <c r="O822" s="61">
        <f>L822+K822+J822+I822+M822+N822</f>
        <v>9100</v>
      </c>
      <c r="P822" s="52"/>
      <c r="Q822" s="50">
        <v>9100</v>
      </c>
      <c r="R822" s="47">
        <v>9100</v>
      </c>
      <c r="S822" s="158">
        <f t="shared" si="129"/>
        <v>0</v>
      </c>
    </row>
    <row r="823" spans="1:19" ht="38.25" outlineLevel="5">
      <c r="A823" s="7" t="s">
        <v>449</v>
      </c>
      <c r="B823" s="27" t="s">
        <v>79</v>
      </c>
      <c r="C823" s="27" t="s">
        <v>77</v>
      </c>
      <c r="D823" s="27" t="s">
        <v>340</v>
      </c>
      <c r="E823" s="27" t="s">
        <v>227</v>
      </c>
      <c r="F823" s="27" t="s">
        <v>183</v>
      </c>
      <c r="G823" s="27" t="s">
        <v>450</v>
      </c>
      <c r="H823" s="27" t="s">
        <v>15</v>
      </c>
      <c r="I823" s="61">
        <f>I824</f>
        <v>11200</v>
      </c>
      <c r="J823" s="28"/>
      <c r="K823" s="28"/>
      <c r="L823" s="29"/>
      <c r="M823" s="29"/>
      <c r="N823" s="46"/>
      <c r="O823" s="61">
        <f aca="true" t="shared" si="143" ref="O823:R824">O824</f>
        <v>11200</v>
      </c>
      <c r="P823" s="52"/>
      <c r="Q823" s="50">
        <f t="shared" si="143"/>
        <v>11200</v>
      </c>
      <c r="R823" s="47">
        <f t="shared" si="143"/>
        <v>11200</v>
      </c>
      <c r="S823" s="158">
        <f t="shared" si="129"/>
        <v>0</v>
      </c>
    </row>
    <row r="824" spans="1:19" ht="51" outlineLevel="5">
      <c r="A824" s="31" t="s">
        <v>47</v>
      </c>
      <c r="B824" s="27" t="s">
        <v>79</v>
      </c>
      <c r="C824" s="27" t="s">
        <v>77</v>
      </c>
      <c r="D824" s="27" t="s">
        <v>340</v>
      </c>
      <c r="E824" s="27" t="s">
        <v>227</v>
      </c>
      <c r="F824" s="27" t="s">
        <v>183</v>
      </c>
      <c r="G824" s="27" t="s">
        <v>450</v>
      </c>
      <c r="H824" s="27" t="s">
        <v>20</v>
      </c>
      <c r="I824" s="61">
        <f>I825</f>
        <v>11200</v>
      </c>
      <c r="J824" s="28"/>
      <c r="K824" s="28"/>
      <c r="L824" s="29"/>
      <c r="M824" s="29"/>
      <c r="N824" s="46"/>
      <c r="O824" s="61">
        <f>O825</f>
        <v>11200</v>
      </c>
      <c r="P824" s="52"/>
      <c r="Q824" s="50">
        <f t="shared" si="143"/>
        <v>11200</v>
      </c>
      <c r="R824" s="47">
        <f t="shared" si="143"/>
        <v>11200</v>
      </c>
      <c r="S824" s="158">
        <f t="shared" si="129"/>
        <v>0</v>
      </c>
    </row>
    <row r="825" spans="1:19" ht="63.75" outlineLevel="6">
      <c r="A825" s="7" t="s">
        <v>235</v>
      </c>
      <c r="B825" s="27" t="s">
        <v>79</v>
      </c>
      <c r="C825" s="27" t="s">
        <v>77</v>
      </c>
      <c r="D825" s="27" t="s">
        <v>340</v>
      </c>
      <c r="E825" s="27" t="s">
        <v>227</v>
      </c>
      <c r="F825" s="27" t="s">
        <v>183</v>
      </c>
      <c r="G825" s="27" t="s">
        <v>450</v>
      </c>
      <c r="H825" s="27" t="s">
        <v>236</v>
      </c>
      <c r="I825" s="28">
        <v>11200</v>
      </c>
      <c r="J825" s="28"/>
      <c r="K825" s="28"/>
      <c r="L825" s="29"/>
      <c r="M825" s="29"/>
      <c r="N825" s="46"/>
      <c r="O825" s="61">
        <f>L825+K825+J825+I825+M825+N825</f>
        <v>11200</v>
      </c>
      <c r="P825" s="52"/>
      <c r="Q825" s="50">
        <v>11200</v>
      </c>
      <c r="R825" s="47">
        <v>11200</v>
      </c>
      <c r="S825" s="158">
        <f t="shared" si="129"/>
        <v>0</v>
      </c>
    </row>
    <row r="826" spans="1:19" ht="25.5" outlineLevel="5">
      <c r="A826" s="7" t="s">
        <v>451</v>
      </c>
      <c r="B826" s="27" t="s">
        <v>79</v>
      </c>
      <c r="C826" s="27" t="s">
        <v>77</v>
      </c>
      <c r="D826" s="27" t="s">
        <v>340</v>
      </c>
      <c r="E826" s="27" t="s">
        <v>227</v>
      </c>
      <c r="F826" s="27" t="s">
        <v>183</v>
      </c>
      <c r="G826" s="27" t="s">
        <v>452</v>
      </c>
      <c r="H826" s="27" t="s">
        <v>15</v>
      </c>
      <c r="I826" s="61">
        <f>I827</f>
        <v>17900</v>
      </c>
      <c r="J826" s="28"/>
      <c r="K826" s="28"/>
      <c r="L826" s="29"/>
      <c r="M826" s="29"/>
      <c r="N826" s="46"/>
      <c r="O826" s="61">
        <f aca="true" t="shared" si="144" ref="O826:R827">O827</f>
        <v>17900</v>
      </c>
      <c r="P826" s="52"/>
      <c r="Q826" s="50">
        <f t="shared" si="144"/>
        <v>17900</v>
      </c>
      <c r="R826" s="47">
        <f t="shared" si="144"/>
        <v>17900</v>
      </c>
      <c r="S826" s="158">
        <f t="shared" si="129"/>
        <v>0</v>
      </c>
    </row>
    <row r="827" spans="1:19" ht="51" outlineLevel="5">
      <c r="A827" s="31" t="s">
        <v>47</v>
      </c>
      <c r="B827" s="27" t="s">
        <v>79</v>
      </c>
      <c r="C827" s="27" t="s">
        <v>77</v>
      </c>
      <c r="D827" s="27" t="s">
        <v>340</v>
      </c>
      <c r="E827" s="27" t="s">
        <v>227</v>
      </c>
      <c r="F827" s="27" t="s">
        <v>183</v>
      </c>
      <c r="G827" s="27" t="s">
        <v>452</v>
      </c>
      <c r="H827" s="27" t="s">
        <v>20</v>
      </c>
      <c r="I827" s="61">
        <f>I828</f>
        <v>17900</v>
      </c>
      <c r="J827" s="28"/>
      <c r="K827" s="28"/>
      <c r="L827" s="29"/>
      <c r="M827" s="29"/>
      <c r="N827" s="46"/>
      <c r="O827" s="61">
        <f>O828</f>
        <v>17900</v>
      </c>
      <c r="P827" s="52"/>
      <c r="Q827" s="50">
        <f t="shared" si="144"/>
        <v>17900</v>
      </c>
      <c r="R827" s="47">
        <f t="shared" si="144"/>
        <v>17900</v>
      </c>
      <c r="S827" s="158">
        <f t="shared" si="129"/>
        <v>0</v>
      </c>
    </row>
    <row r="828" spans="1:19" ht="63.75" outlineLevel="6">
      <c r="A828" s="7" t="s">
        <v>235</v>
      </c>
      <c r="B828" s="27" t="s">
        <v>79</v>
      </c>
      <c r="C828" s="27" t="s">
        <v>77</v>
      </c>
      <c r="D828" s="27" t="s">
        <v>340</v>
      </c>
      <c r="E828" s="27" t="s">
        <v>227</v>
      </c>
      <c r="F828" s="27" t="s">
        <v>183</v>
      </c>
      <c r="G828" s="27" t="s">
        <v>452</v>
      </c>
      <c r="H828" s="27" t="s">
        <v>236</v>
      </c>
      <c r="I828" s="28">
        <v>17900</v>
      </c>
      <c r="J828" s="28"/>
      <c r="K828" s="28"/>
      <c r="L828" s="29"/>
      <c r="M828" s="29"/>
      <c r="N828" s="46"/>
      <c r="O828" s="61">
        <f>L828+K828+J828+I828+M828+N828</f>
        <v>17900</v>
      </c>
      <c r="P828" s="52"/>
      <c r="Q828" s="50">
        <v>17900</v>
      </c>
      <c r="R828" s="47">
        <v>17900</v>
      </c>
      <c r="S828" s="158">
        <f t="shared" si="129"/>
        <v>0</v>
      </c>
    </row>
    <row r="829" spans="1:19" ht="25.5" outlineLevel="6">
      <c r="A829" s="7" t="s">
        <v>38</v>
      </c>
      <c r="B829" s="27" t="s">
        <v>79</v>
      </c>
      <c r="C829" s="27" t="s">
        <v>77</v>
      </c>
      <c r="D829" s="27" t="s">
        <v>340</v>
      </c>
      <c r="E829" s="27" t="s">
        <v>227</v>
      </c>
      <c r="F829" s="27" t="s">
        <v>227</v>
      </c>
      <c r="G829" s="27"/>
      <c r="H829" s="27"/>
      <c r="I829" s="28"/>
      <c r="J829" s="28"/>
      <c r="K829" s="28"/>
      <c r="L829" s="29">
        <f aca="true" t="shared" si="145" ref="L829:O832">L830</f>
        <v>835200</v>
      </c>
      <c r="M829" s="29"/>
      <c r="N829" s="46"/>
      <c r="O829" s="61">
        <f t="shared" si="145"/>
        <v>835200</v>
      </c>
      <c r="P829" s="52"/>
      <c r="Q829" s="50"/>
      <c r="R829" s="47"/>
      <c r="S829" s="158">
        <f t="shared" si="129"/>
        <v>0</v>
      </c>
    </row>
    <row r="830" spans="1:19" ht="25.5" outlineLevel="6">
      <c r="A830" s="7" t="s">
        <v>33</v>
      </c>
      <c r="B830" s="27" t="s">
        <v>79</v>
      </c>
      <c r="C830" s="27" t="s">
        <v>77</v>
      </c>
      <c r="D830" s="27" t="s">
        <v>340</v>
      </c>
      <c r="E830" s="27" t="s">
        <v>227</v>
      </c>
      <c r="F830" s="27" t="s">
        <v>227</v>
      </c>
      <c r="G830" s="27" t="s">
        <v>68</v>
      </c>
      <c r="H830" s="27"/>
      <c r="I830" s="28"/>
      <c r="J830" s="28"/>
      <c r="K830" s="28"/>
      <c r="L830" s="29">
        <f t="shared" si="145"/>
        <v>835200</v>
      </c>
      <c r="M830" s="29"/>
      <c r="N830" s="46"/>
      <c r="O830" s="61">
        <f t="shared" si="145"/>
        <v>835200</v>
      </c>
      <c r="P830" s="52"/>
      <c r="Q830" s="50"/>
      <c r="R830" s="47"/>
      <c r="S830" s="158">
        <f t="shared" si="129"/>
        <v>0</v>
      </c>
    </row>
    <row r="831" spans="1:19" ht="15" outlineLevel="6">
      <c r="A831" s="7" t="s">
        <v>34</v>
      </c>
      <c r="B831" s="27" t="s">
        <v>79</v>
      </c>
      <c r="C831" s="27" t="s">
        <v>77</v>
      </c>
      <c r="D831" s="27" t="s">
        <v>340</v>
      </c>
      <c r="E831" s="27" t="s">
        <v>227</v>
      </c>
      <c r="F831" s="27" t="s">
        <v>227</v>
      </c>
      <c r="G831" s="27" t="s">
        <v>69</v>
      </c>
      <c r="H831" s="27"/>
      <c r="I831" s="28"/>
      <c r="J831" s="28"/>
      <c r="K831" s="28"/>
      <c r="L831" s="29">
        <f t="shared" si="145"/>
        <v>835200</v>
      </c>
      <c r="M831" s="29"/>
      <c r="N831" s="46"/>
      <c r="O831" s="61">
        <f t="shared" si="145"/>
        <v>835200</v>
      </c>
      <c r="P831" s="52"/>
      <c r="Q831" s="50"/>
      <c r="R831" s="47"/>
      <c r="S831" s="158">
        <f t="shared" si="129"/>
        <v>0</v>
      </c>
    </row>
    <row r="832" spans="1:19" ht="51" outlineLevel="6">
      <c r="A832" s="31" t="s">
        <v>47</v>
      </c>
      <c r="B832" s="27" t="s">
        <v>79</v>
      </c>
      <c r="C832" s="27" t="s">
        <v>77</v>
      </c>
      <c r="D832" s="27" t="s">
        <v>340</v>
      </c>
      <c r="E832" s="27" t="s">
        <v>227</v>
      </c>
      <c r="F832" s="27" t="s">
        <v>227</v>
      </c>
      <c r="G832" s="27" t="s">
        <v>69</v>
      </c>
      <c r="H832" s="27" t="s">
        <v>20</v>
      </c>
      <c r="I832" s="28"/>
      <c r="J832" s="28"/>
      <c r="K832" s="28"/>
      <c r="L832" s="29">
        <f t="shared" si="145"/>
        <v>835200</v>
      </c>
      <c r="M832" s="29"/>
      <c r="N832" s="46"/>
      <c r="O832" s="61">
        <f t="shared" si="145"/>
        <v>835200</v>
      </c>
      <c r="P832" s="52"/>
      <c r="Q832" s="50"/>
      <c r="R832" s="47"/>
      <c r="S832" s="158">
        <f t="shared" si="129"/>
        <v>0</v>
      </c>
    </row>
    <row r="833" spans="1:19" ht="25.5" outlineLevel="6">
      <c r="A833" s="7" t="s">
        <v>37</v>
      </c>
      <c r="B833" s="27" t="s">
        <v>79</v>
      </c>
      <c r="C833" s="27" t="s">
        <v>77</v>
      </c>
      <c r="D833" s="27" t="s">
        <v>340</v>
      </c>
      <c r="E833" s="27" t="s">
        <v>227</v>
      </c>
      <c r="F833" s="27" t="s">
        <v>227</v>
      </c>
      <c r="G833" s="27" t="s">
        <v>69</v>
      </c>
      <c r="H833" s="27" t="s">
        <v>252</v>
      </c>
      <c r="I833" s="28"/>
      <c r="J833" s="28"/>
      <c r="K833" s="28"/>
      <c r="L833" s="29">
        <v>835200</v>
      </c>
      <c r="M833" s="29"/>
      <c r="N833" s="46"/>
      <c r="O833" s="61">
        <f>L833+K833+J833+I833+M833+N833</f>
        <v>835200</v>
      </c>
      <c r="P833" s="52"/>
      <c r="Q833" s="50"/>
      <c r="R833" s="47"/>
      <c r="S833" s="158">
        <f t="shared" si="129"/>
        <v>0</v>
      </c>
    </row>
    <row r="834" spans="1:19" ht="25.5" hidden="1" outlineLevel="6">
      <c r="A834" s="7" t="s">
        <v>524</v>
      </c>
      <c r="B834" s="27" t="s">
        <v>79</v>
      </c>
      <c r="C834" s="27" t="s">
        <v>210</v>
      </c>
      <c r="D834" s="27"/>
      <c r="E834" s="27"/>
      <c r="F834" s="27"/>
      <c r="G834" s="27"/>
      <c r="H834" s="27"/>
      <c r="I834" s="28"/>
      <c r="J834" s="28"/>
      <c r="K834" s="28"/>
      <c r="L834" s="29"/>
      <c r="M834" s="29"/>
      <c r="N834" s="46"/>
      <c r="O834" s="61"/>
      <c r="P834" s="52"/>
      <c r="Q834" s="50"/>
      <c r="R834" s="47"/>
      <c r="S834" s="155" t="e">
        <f t="shared" si="129"/>
        <v>#DIV/0!</v>
      </c>
    </row>
    <row r="835" spans="1:19" ht="25.5" hidden="1" outlineLevel="2">
      <c r="A835" s="7" t="s">
        <v>250</v>
      </c>
      <c r="B835" s="27" t="s">
        <v>79</v>
      </c>
      <c r="C835" s="27" t="s">
        <v>210</v>
      </c>
      <c r="D835" s="27" t="s">
        <v>340</v>
      </c>
      <c r="E835" s="27" t="s">
        <v>227</v>
      </c>
      <c r="F835" s="27" t="s">
        <v>132</v>
      </c>
      <c r="G835" s="27"/>
      <c r="H835" s="27"/>
      <c r="I835" s="28"/>
      <c r="J835" s="28"/>
      <c r="K835" s="28"/>
      <c r="L835" s="29">
        <f>L836+L849+L853+L857</f>
        <v>209075</v>
      </c>
      <c r="M835" s="29"/>
      <c r="N835" s="46"/>
      <c r="O835" s="61">
        <f>O836+O849+O853+O857</f>
        <v>24725854</v>
      </c>
      <c r="P835" s="52"/>
      <c r="Q835" s="50">
        <f>Q836+Q849+Q853+Q857</f>
        <v>22149600</v>
      </c>
      <c r="R835" s="47">
        <f>R836+R849+R853+R857</f>
        <v>22149600</v>
      </c>
      <c r="S835" s="155">
        <f t="shared" si="129"/>
        <v>0</v>
      </c>
    </row>
    <row r="836" spans="1:19" ht="63.75" hidden="1" outlineLevel="3">
      <c r="A836" s="7" t="s">
        <v>80</v>
      </c>
      <c r="B836" s="27" t="s">
        <v>79</v>
      </c>
      <c r="C836" s="27" t="s">
        <v>210</v>
      </c>
      <c r="D836" s="27" t="s">
        <v>340</v>
      </c>
      <c r="E836" s="27" t="s">
        <v>227</v>
      </c>
      <c r="F836" s="27" t="s">
        <v>132</v>
      </c>
      <c r="G836" s="27" t="s">
        <v>81</v>
      </c>
      <c r="H836" s="27"/>
      <c r="I836" s="28"/>
      <c r="J836" s="28"/>
      <c r="K836" s="28"/>
      <c r="L836" s="29">
        <f aca="true" t="shared" si="146" ref="L836:R837">L837</f>
        <v>0</v>
      </c>
      <c r="M836" s="29"/>
      <c r="N836" s="46"/>
      <c r="O836" s="61">
        <f t="shared" si="146"/>
        <v>3696200</v>
      </c>
      <c r="P836" s="52"/>
      <c r="Q836" s="50">
        <f t="shared" si="146"/>
        <v>3696200</v>
      </c>
      <c r="R836" s="47">
        <f t="shared" si="146"/>
        <v>3696200</v>
      </c>
      <c r="S836" s="155">
        <f t="shared" si="129"/>
        <v>0</v>
      </c>
    </row>
    <row r="837" spans="1:19" ht="15" hidden="1" outlineLevel="4">
      <c r="A837" s="7" t="s">
        <v>82</v>
      </c>
      <c r="B837" s="27" t="s">
        <v>79</v>
      </c>
      <c r="C837" s="27" t="s">
        <v>210</v>
      </c>
      <c r="D837" s="27" t="s">
        <v>340</v>
      </c>
      <c r="E837" s="27" t="s">
        <v>227</v>
      </c>
      <c r="F837" s="27" t="s">
        <v>132</v>
      </c>
      <c r="G837" s="27" t="s">
        <v>83</v>
      </c>
      <c r="H837" s="27"/>
      <c r="I837" s="28"/>
      <c r="J837" s="28"/>
      <c r="K837" s="28"/>
      <c r="L837" s="29">
        <f t="shared" si="146"/>
        <v>0</v>
      </c>
      <c r="M837" s="29"/>
      <c r="N837" s="46"/>
      <c r="O837" s="61">
        <f t="shared" si="146"/>
        <v>3696200</v>
      </c>
      <c r="P837" s="52"/>
      <c r="Q837" s="50">
        <f t="shared" si="146"/>
        <v>3696200</v>
      </c>
      <c r="R837" s="47">
        <f t="shared" si="146"/>
        <v>3696200</v>
      </c>
      <c r="S837" s="155">
        <f t="shared" si="129"/>
        <v>0</v>
      </c>
    </row>
    <row r="838" spans="1:19" ht="38.25" hidden="1" outlineLevel="5">
      <c r="A838" s="7" t="s">
        <v>453</v>
      </c>
      <c r="B838" s="27" t="s">
        <v>79</v>
      </c>
      <c r="C838" s="27" t="s">
        <v>210</v>
      </c>
      <c r="D838" s="27" t="s">
        <v>340</v>
      </c>
      <c r="E838" s="27" t="s">
        <v>227</v>
      </c>
      <c r="F838" s="27" t="s">
        <v>132</v>
      </c>
      <c r="G838" s="27" t="s">
        <v>454</v>
      </c>
      <c r="H838" s="27"/>
      <c r="I838" s="28"/>
      <c r="J838" s="28"/>
      <c r="K838" s="28"/>
      <c r="L838" s="29">
        <f>L839+L842+L845</f>
        <v>0</v>
      </c>
      <c r="M838" s="29"/>
      <c r="N838" s="46"/>
      <c r="O838" s="61">
        <f>O839+O842+O845</f>
        <v>3696200</v>
      </c>
      <c r="P838" s="52"/>
      <c r="Q838" s="50">
        <f>Q839+Q842+Q845</f>
        <v>3696200</v>
      </c>
      <c r="R838" s="47">
        <f>R839+R842+R845</f>
        <v>3696200</v>
      </c>
      <c r="S838" s="155">
        <f t="shared" si="129"/>
        <v>0</v>
      </c>
    </row>
    <row r="839" spans="1:19" ht="51" hidden="1" outlineLevel="5">
      <c r="A839" s="30" t="s">
        <v>42</v>
      </c>
      <c r="B839" s="27" t="s">
        <v>79</v>
      </c>
      <c r="C839" s="27" t="s">
        <v>210</v>
      </c>
      <c r="D839" s="27" t="s">
        <v>340</v>
      </c>
      <c r="E839" s="27" t="s">
        <v>227</v>
      </c>
      <c r="F839" s="27" t="s">
        <v>132</v>
      </c>
      <c r="G839" s="27" t="s">
        <v>454</v>
      </c>
      <c r="H839" s="27" t="s">
        <v>16</v>
      </c>
      <c r="I839" s="28"/>
      <c r="J839" s="28"/>
      <c r="K839" s="28"/>
      <c r="L839" s="29"/>
      <c r="M839" s="29"/>
      <c r="N839" s="46"/>
      <c r="O839" s="61">
        <f>O840+O841</f>
        <v>3331200</v>
      </c>
      <c r="P839" s="52"/>
      <c r="Q839" s="50">
        <f>Q840+Q841</f>
        <v>3460700</v>
      </c>
      <c r="R839" s="47">
        <f>R840+R841</f>
        <v>3460700</v>
      </c>
      <c r="S839" s="155">
        <f t="shared" si="129"/>
        <v>0</v>
      </c>
    </row>
    <row r="840" spans="1:19" ht="25.5" hidden="1" outlineLevel="6">
      <c r="A840" s="7" t="s">
        <v>84</v>
      </c>
      <c r="B840" s="27" t="s">
        <v>79</v>
      </c>
      <c r="C840" s="27" t="s">
        <v>210</v>
      </c>
      <c r="D840" s="27" t="s">
        <v>340</v>
      </c>
      <c r="E840" s="27" t="s">
        <v>227</v>
      </c>
      <c r="F840" s="27" t="s">
        <v>132</v>
      </c>
      <c r="G840" s="27" t="s">
        <v>454</v>
      </c>
      <c r="H840" s="27" t="s">
        <v>85</v>
      </c>
      <c r="I840" s="28">
        <v>3207100</v>
      </c>
      <c r="J840" s="28"/>
      <c r="K840" s="28"/>
      <c r="L840" s="29"/>
      <c r="M840" s="29"/>
      <c r="N840" s="46"/>
      <c r="O840" s="61">
        <f>L840+K840+J840+I840</f>
        <v>3207100</v>
      </c>
      <c r="P840" s="52"/>
      <c r="Q840" s="50">
        <v>3336500</v>
      </c>
      <c r="R840" s="47">
        <v>3336500</v>
      </c>
      <c r="S840" s="155">
        <f t="shared" si="129"/>
        <v>0</v>
      </c>
    </row>
    <row r="841" spans="1:19" ht="25.5" hidden="1" outlineLevel="6">
      <c r="A841" s="7" t="s">
        <v>86</v>
      </c>
      <c r="B841" s="27" t="s">
        <v>79</v>
      </c>
      <c r="C841" s="27" t="s">
        <v>210</v>
      </c>
      <c r="D841" s="27" t="s">
        <v>340</v>
      </c>
      <c r="E841" s="27" t="s">
        <v>227</v>
      </c>
      <c r="F841" s="27" t="s">
        <v>132</v>
      </c>
      <c r="G841" s="27" t="s">
        <v>454</v>
      </c>
      <c r="H841" s="27" t="s">
        <v>87</v>
      </c>
      <c r="I841" s="28">
        <v>124100</v>
      </c>
      <c r="J841" s="28"/>
      <c r="K841" s="28"/>
      <c r="L841" s="29"/>
      <c r="M841" s="29"/>
      <c r="N841" s="46"/>
      <c r="O841" s="61">
        <f>L841+K841+J841+I841</f>
        <v>124100</v>
      </c>
      <c r="P841" s="52"/>
      <c r="Q841" s="50">
        <v>124200</v>
      </c>
      <c r="R841" s="47">
        <v>124200</v>
      </c>
      <c r="S841" s="155">
        <f t="shared" si="129"/>
        <v>0</v>
      </c>
    </row>
    <row r="842" spans="1:19" ht="25.5" hidden="1" outlineLevel="6">
      <c r="A842" s="31" t="s">
        <v>43</v>
      </c>
      <c r="B842" s="27" t="s">
        <v>79</v>
      </c>
      <c r="C842" s="27" t="s">
        <v>210</v>
      </c>
      <c r="D842" s="27" t="s">
        <v>340</v>
      </c>
      <c r="E842" s="27" t="s">
        <v>227</v>
      </c>
      <c r="F842" s="27" t="s">
        <v>132</v>
      </c>
      <c r="G842" s="27" t="s">
        <v>454</v>
      </c>
      <c r="H842" s="27" t="s">
        <v>17</v>
      </c>
      <c r="I842" s="28"/>
      <c r="J842" s="28"/>
      <c r="K842" s="28"/>
      <c r="L842" s="29">
        <f>L843+L844</f>
        <v>0</v>
      </c>
      <c r="M842" s="29"/>
      <c r="N842" s="46"/>
      <c r="O842" s="61">
        <f>O843+O844</f>
        <v>359000</v>
      </c>
      <c r="P842" s="52"/>
      <c r="Q842" s="50">
        <f>Q843+Q844</f>
        <v>229500</v>
      </c>
      <c r="R842" s="47">
        <f>R843+R844</f>
        <v>229500</v>
      </c>
      <c r="S842" s="155">
        <f aca="true" t="shared" si="147" ref="S842:S905">P842/O842*100</f>
        <v>0</v>
      </c>
    </row>
    <row r="843" spans="1:19" ht="25.5" hidden="1" outlineLevel="6">
      <c r="A843" s="31" t="s">
        <v>44</v>
      </c>
      <c r="B843" s="27" t="s">
        <v>79</v>
      </c>
      <c r="C843" s="27" t="s">
        <v>210</v>
      </c>
      <c r="D843" s="27" t="s">
        <v>340</v>
      </c>
      <c r="E843" s="27" t="s">
        <v>227</v>
      </c>
      <c r="F843" s="27" t="s">
        <v>132</v>
      </c>
      <c r="G843" s="27" t="s">
        <v>454</v>
      </c>
      <c r="H843" s="27" t="s">
        <v>167</v>
      </c>
      <c r="I843" s="28"/>
      <c r="J843" s="28"/>
      <c r="K843" s="28"/>
      <c r="L843" s="29">
        <v>359000</v>
      </c>
      <c r="M843" s="29"/>
      <c r="N843" s="46"/>
      <c r="O843" s="61">
        <f>L843+K843+J843+I843</f>
        <v>359000</v>
      </c>
      <c r="P843" s="52"/>
      <c r="Q843" s="50">
        <v>229500</v>
      </c>
      <c r="R843" s="47">
        <v>229500</v>
      </c>
      <c r="S843" s="155">
        <f t="shared" si="147"/>
        <v>0</v>
      </c>
    </row>
    <row r="844" spans="1:19" ht="25.5" hidden="1" outlineLevel="6">
      <c r="A844" s="7" t="s">
        <v>88</v>
      </c>
      <c r="B844" s="27" t="s">
        <v>79</v>
      </c>
      <c r="C844" s="27" t="s">
        <v>210</v>
      </c>
      <c r="D844" s="27" t="s">
        <v>340</v>
      </c>
      <c r="E844" s="27" t="s">
        <v>227</v>
      </c>
      <c r="F844" s="27" t="s">
        <v>132</v>
      </c>
      <c r="G844" s="27" t="s">
        <v>454</v>
      </c>
      <c r="H844" s="27" t="s">
        <v>89</v>
      </c>
      <c r="I844" s="28">
        <v>359000</v>
      </c>
      <c r="J844" s="28"/>
      <c r="K844" s="28"/>
      <c r="L844" s="29">
        <v>-359000</v>
      </c>
      <c r="M844" s="29"/>
      <c r="N844" s="46"/>
      <c r="O844" s="61">
        <f>L844+K844+J844+I844</f>
        <v>0</v>
      </c>
      <c r="P844" s="52"/>
      <c r="Q844" s="50">
        <v>0</v>
      </c>
      <c r="R844" s="47">
        <v>0</v>
      </c>
      <c r="S844" s="155" t="e">
        <f t="shared" si="147"/>
        <v>#DIV/0!</v>
      </c>
    </row>
    <row r="845" spans="1:19" ht="15" hidden="1" outlineLevel="6">
      <c r="A845" s="31" t="s">
        <v>45</v>
      </c>
      <c r="B845" s="27" t="s">
        <v>79</v>
      </c>
      <c r="C845" s="27" t="s">
        <v>210</v>
      </c>
      <c r="D845" s="27" t="s">
        <v>340</v>
      </c>
      <c r="E845" s="27" t="s">
        <v>227</v>
      </c>
      <c r="F845" s="27" t="s">
        <v>132</v>
      </c>
      <c r="G845" s="27" t="s">
        <v>454</v>
      </c>
      <c r="H845" s="27" t="s">
        <v>18</v>
      </c>
      <c r="I845" s="28"/>
      <c r="J845" s="28"/>
      <c r="K845" s="28"/>
      <c r="L845" s="29"/>
      <c r="M845" s="29"/>
      <c r="N845" s="46"/>
      <c r="O845" s="61">
        <f>O846+O847</f>
        <v>6000</v>
      </c>
      <c r="P845" s="52"/>
      <c r="Q845" s="50">
        <f>Q846+Q847</f>
        <v>6000</v>
      </c>
      <c r="R845" s="47">
        <f>R846+R847</f>
        <v>6000</v>
      </c>
      <c r="S845" s="155">
        <f t="shared" si="147"/>
        <v>0</v>
      </c>
    </row>
    <row r="846" spans="1:19" ht="25.5" hidden="1" outlineLevel="6">
      <c r="A846" s="7" t="s">
        <v>90</v>
      </c>
      <c r="B846" s="27" t="s">
        <v>79</v>
      </c>
      <c r="C846" s="27" t="s">
        <v>210</v>
      </c>
      <c r="D846" s="27" t="s">
        <v>340</v>
      </c>
      <c r="E846" s="27" t="s">
        <v>227</v>
      </c>
      <c r="F846" s="27" t="s">
        <v>132</v>
      </c>
      <c r="G846" s="27" t="s">
        <v>454</v>
      </c>
      <c r="H846" s="27" t="s">
        <v>91</v>
      </c>
      <c r="I846" s="28">
        <v>3000</v>
      </c>
      <c r="J846" s="28"/>
      <c r="K846" s="28"/>
      <c r="L846" s="29"/>
      <c r="M846" s="29"/>
      <c r="N846" s="46"/>
      <c r="O846" s="61">
        <f>L846+K846+J846+I846</f>
        <v>3000</v>
      </c>
      <c r="P846" s="52"/>
      <c r="Q846" s="50">
        <v>3000</v>
      </c>
      <c r="R846" s="47">
        <v>3000</v>
      </c>
      <c r="S846" s="155">
        <f t="shared" si="147"/>
        <v>0</v>
      </c>
    </row>
    <row r="847" spans="1:19" ht="25.5" hidden="1" outlineLevel="6">
      <c r="A847" s="7" t="s">
        <v>92</v>
      </c>
      <c r="B847" s="27" t="s">
        <v>79</v>
      </c>
      <c r="C847" s="27" t="s">
        <v>210</v>
      </c>
      <c r="D847" s="27" t="s">
        <v>340</v>
      </c>
      <c r="E847" s="27" t="s">
        <v>227</v>
      </c>
      <c r="F847" s="27" t="s">
        <v>132</v>
      </c>
      <c r="G847" s="27" t="s">
        <v>454</v>
      </c>
      <c r="H847" s="27" t="s">
        <v>93</v>
      </c>
      <c r="I847" s="28">
        <v>3000</v>
      </c>
      <c r="J847" s="28"/>
      <c r="K847" s="28"/>
      <c r="L847" s="29"/>
      <c r="M847" s="29"/>
      <c r="N847" s="46"/>
      <c r="O847" s="61">
        <f>L847+K847+J847+I847</f>
        <v>3000</v>
      </c>
      <c r="P847" s="52"/>
      <c r="Q847" s="50">
        <v>3000</v>
      </c>
      <c r="R847" s="47">
        <v>3000</v>
      </c>
      <c r="S847" s="155">
        <f t="shared" si="147"/>
        <v>0</v>
      </c>
    </row>
    <row r="848" spans="1:19" ht="25.5" outlineLevel="6">
      <c r="A848" s="7" t="s">
        <v>250</v>
      </c>
      <c r="B848" s="27" t="s">
        <v>79</v>
      </c>
      <c r="C848" s="27" t="s">
        <v>77</v>
      </c>
      <c r="D848" s="27" t="s">
        <v>340</v>
      </c>
      <c r="E848" s="27" t="s">
        <v>227</v>
      </c>
      <c r="F848" s="27" t="s">
        <v>132</v>
      </c>
      <c r="G848" s="27"/>
      <c r="H848" s="27"/>
      <c r="I848" s="61">
        <f>I849+I853</f>
        <v>18453400</v>
      </c>
      <c r="J848" s="28"/>
      <c r="K848" s="28"/>
      <c r="L848" s="29">
        <f>L849+L853</f>
        <v>0</v>
      </c>
      <c r="M848" s="29"/>
      <c r="N848" s="46"/>
      <c r="O848" s="61">
        <f>O849+O853</f>
        <v>18453400</v>
      </c>
      <c r="P848" s="61">
        <f>P849+P853</f>
        <v>4227234</v>
      </c>
      <c r="Q848" s="50">
        <f>Q849+Q853</f>
        <v>18453400</v>
      </c>
      <c r="R848" s="47">
        <f>R849+R853</f>
        <v>18453400</v>
      </c>
      <c r="S848" s="155">
        <f t="shared" si="147"/>
        <v>22.907615940693855</v>
      </c>
    </row>
    <row r="849" spans="1:19" ht="38.25" outlineLevel="3">
      <c r="A849" s="7" t="s">
        <v>455</v>
      </c>
      <c r="B849" s="27" t="s">
        <v>79</v>
      </c>
      <c r="C849" s="27" t="s">
        <v>77</v>
      </c>
      <c r="D849" s="27" t="s">
        <v>340</v>
      </c>
      <c r="E849" s="27" t="s">
        <v>227</v>
      </c>
      <c r="F849" s="27" t="s">
        <v>132</v>
      </c>
      <c r="G849" s="27" t="s">
        <v>456</v>
      </c>
      <c r="H849" s="27"/>
      <c r="I849" s="61">
        <f>I850</f>
        <v>1437300</v>
      </c>
      <c r="J849" s="28"/>
      <c r="K849" s="28"/>
      <c r="L849" s="29"/>
      <c r="M849" s="29"/>
      <c r="N849" s="46"/>
      <c r="O849" s="61">
        <f>O850</f>
        <v>1437300</v>
      </c>
      <c r="P849" s="61">
        <f>P850</f>
        <v>240327</v>
      </c>
      <c r="Q849" s="50">
        <f>Q850</f>
        <v>1437300</v>
      </c>
      <c r="R849" s="47">
        <f>R850</f>
        <v>1437300</v>
      </c>
      <c r="S849" s="155">
        <f t="shared" si="147"/>
        <v>16.720726361928616</v>
      </c>
    </row>
    <row r="850" spans="1:19" ht="25.5" outlineLevel="4">
      <c r="A850" s="7" t="s">
        <v>231</v>
      </c>
      <c r="B850" s="27" t="s">
        <v>79</v>
      </c>
      <c r="C850" s="27" t="s">
        <v>77</v>
      </c>
      <c r="D850" s="27" t="s">
        <v>340</v>
      </c>
      <c r="E850" s="27" t="s">
        <v>227</v>
      </c>
      <c r="F850" s="27" t="s">
        <v>132</v>
      </c>
      <c r="G850" s="27" t="s">
        <v>457</v>
      </c>
      <c r="H850" s="27"/>
      <c r="I850" s="61">
        <v>1437300</v>
      </c>
      <c r="J850" s="28"/>
      <c r="K850" s="28"/>
      <c r="L850" s="29"/>
      <c r="M850" s="29"/>
      <c r="N850" s="46"/>
      <c r="O850" s="61">
        <v>1437300</v>
      </c>
      <c r="P850" s="61">
        <f>P851</f>
        <v>240327</v>
      </c>
      <c r="Q850" s="50">
        <v>1437300</v>
      </c>
      <c r="R850" s="47">
        <v>1437300</v>
      </c>
      <c r="S850" s="155">
        <f t="shared" si="147"/>
        <v>16.720726361928616</v>
      </c>
    </row>
    <row r="851" spans="1:19" ht="51" outlineLevel="4">
      <c r="A851" s="31" t="s">
        <v>47</v>
      </c>
      <c r="B851" s="27" t="s">
        <v>79</v>
      </c>
      <c r="C851" s="27" t="s">
        <v>77</v>
      </c>
      <c r="D851" s="27" t="s">
        <v>340</v>
      </c>
      <c r="E851" s="27" t="s">
        <v>227</v>
      </c>
      <c r="F851" s="27" t="s">
        <v>132</v>
      </c>
      <c r="G851" s="27" t="s">
        <v>457</v>
      </c>
      <c r="H851" s="27" t="s">
        <v>20</v>
      </c>
      <c r="I851" s="61">
        <f>I852</f>
        <v>1437300</v>
      </c>
      <c r="J851" s="28"/>
      <c r="K851" s="28"/>
      <c r="L851" s="29"/>
      <c r="M851" s="29"/>
      <c r="N851" s="46"/>
      <c r="O851" s="61">
        <f>O852</f>
        <v>1437300</v>
      </c>
      <c r="P851" s="61">
        <f>P852</f>
        <v>240327</v>
      </c>
      <c r="Q851" s="50">
        <f>Q852</f>
        <v>1437300</v>
      </c>
      <c r="R851" s="47">
        <f>R852</f>
        <v>1437300</v>
      </c>
      <c r="S851" s="155">
        <f t="shared" si="147"/>
        <v>16.720726361928616</v>
      </c>
    </row>
    <row r="852" spans="1:19" ht="63.75" outlineLevel="6">
      <c r="A852" s="7" t="s">
        <v>235</v>
      </c>
      <c r="B852" s="27" t="s">
        <v>79</v>
      </c>
      <c r="C852" s="27" t="s">
        <v>77</v>
      </c>
      <c r="D852" s="27" t="s">
        <v>340</v>
      </c>
      <c r="E852" s="27" t="s">
        <v>227</v>
      </c>
      <c r="F852" s="27" t="s">
        <v>132</v>
      </c>
      <c r="G852" s="27" t="s">
        <v>457</v>
      </c>
      <c r="H852" s="27" t="s">
        <v>236</v>
      </c>
      <c r="I852" s="28">
        <v>1437300</v>
      </c>
      <c r="J852" s="28"/>
      <c r="K852" s="28"/>
      <c r="L852" s="29"/>
      <c r="M852" s="29"/>
      <c r="N852" s="46"/>
      <c r="O852" s="61">
        <f>L852+K852+J852+I852+M852+N852</f>
        <v>1437300</v>
      </c>
      <c r="P852" s="52">
        <v>240327</v>
      </c>
      <c r="Q852" s="50">
        <v>1437300</v>
      </c>
      <c r="R852" s="47">
        <v>1437300</v>
      </c>
      <c r="S852" s="155">
        <f t="shared" si="147"/>
        <v>16.720726361928616</v>
      </c>
    </row>
    <row r="853" spans="1:19" ht="76.5" outlineLevel="3">
      <c r="A853" s="7" t="s">
        <v>458</v>
      </c>
      <c r="B853" s="27" t="s">
        <v>79</v>
      </c>
      <c r="C853" s="27" t="s">
        <v>77</v>
      </c>
      <c r="D853" s="27" t="s">
        <v>340</v>
      </c>
      <c r="E853" s="27" t="s">
        <v>227</v>
      </c>
      <c r="F853" s="27" t="s">
        <v>132</v>
      </c>
      <c r="G853" s="27" t="s">
        <v>459</v>
      </c>
      <c r="H853" s="27"/>
      <c r="I853" s="61">
        <f>I854</f>
        <v>17016100</v>
      </c>
      <c r="J853" s="28"/>
      <c r="K853" s="28"/>
      <c r="L853" s="29"/>
      <c r="M853" s="29"/>
      <c r="N853" s="46"/>
      <c r="O853" s="61">
        <f aca="true" t="shared" si="148" ref="O853:R855">O854</f>
        <v>17016100</v>
      </c>
      <c r="P853" s="61">
        <f t="shared" si="148"/>
        <v>3986907</v>
      </c>
      <c r="Q853" s="50">
        <f t="shared" si="148"/>
        <v>17016100</v>
      </c>
      <c r="R853" s="47">
        <f t="shared" si="148"/>
        <v>17016100</v>
      </c>
      <c r="S853" s="155">
        <f t="shared" si="147"/>
        <v>23.430204335893652</v>
      </c>
    </row>
    <row r="854" spans="1:19" ht="25.5" outlineLevel="4">
      <c r="A854" s="7" t="s">
        <v>231</v>
      </c>
      <c r="B854" s="27" t="s">
        <v>79</v>
      </c>
      <c r="C854" s="27" t="s">
        <v>77</v>
      </c>
      <c r="D854" s="27" t="s">
        <v>340</v>
      </c>
      <c r="E854" s="27" t="s">
        <v>227</v>
      </c>
      <c r="F854" s="27" t="s">
        <v>132</v>
      </c>
      <c r="G854" s="27" t="s">
        <v>460</v>
      </c>
      <c r="H854" s="27"/>
      <c r="I854" s="61">
        <f>I855</f>
        <v>17016100</v>
      </c>
      <c r="J854" s="28"/>
      <c r="K854" s="28"/>
      <c r="L854" s="29"/>
      <c r="M854" s="29"/>
      <c r="N854" s="46"/>
      <c r="O854" s="61">
        <f t="shared" si="148"/>
        <v>17016100</v>
      </c>
      <c r="P854" s="61">
        <f t="shared" si="148"/>
        <v>3986907</v>
      </c>
      <c r="Q854" s="50">
        <f t="shared" si="148"/>
        <v>17016100</v>
      </c>
      <c r="R854" s="47">
        <f t="shared" si="148"/>
        <v>17016100</v>
      </c>
      <c r="S854" s="155">
        <f t="shared" si="147"/>
        <v>23.430204335893652</v>
      </c>
    </row>
    <row r="855" spans="1:19" ht="51" outlineLevel="4">
      <c r="A855" s="31" t="s">
        <v>47</v>
      </c>
      <c r="B855" s="27" t="s">
        <v>79</v>
      </c>
      <c r="C855" s="27" t="s">
        <v>77</v>
      </c>
      <c r="D855" s="27" t="s">
        <v>340</v>
      </c>
      <c r="E855" s="27" t="s">
        <v>227</v>
      </c>
      <c r="F855" s="27" t="s">
        <v>132</v>
      </c>
      <c r="G855" s="27" t="s">
        <v>460</v>
      </c>
      <c r="H855" s="27" t="s">
        <v>20</v>
      </c>
      <c r="I855" s="61">
        <f>I856</f>
        <v>17016100</v>
      </c>
      <c r="J855" s="28"/>
      <c r="K855" s="28"/>
      <c r="L855" s="29"/>
      <c r="M855" s="29"/>
      <c r="N855" s="46"/>
      <c r="O855" s="61">
        <f>O856</f>
        <v>17016100</v>
      </c>
      <c r="P855" s="61">
        <f>P856</f>
        <v>3986907</v>
      </c>
      <c r="Q855" s="50">
        <f t="shared" si="148"/>
        <v>17016100</v>
      </c>
      <c r="R855" s="47">
        <f t="shared" si="148"/>
        <v>17016100</v>
      </c>
      <c r="S855" s="155">
        <f t="shared" si="147"/>
        <v>23.430204335893652</v>
      </c>
    </row>
    <row r="856" spans="1:19" ht="63.75" outlineLevel="6">
      <c r="A856" s="7" t="s">
        <v>235</v>
      </c>
      <c r="B856" s="27" t="s">
        <v>79</v>
      </c>
      <c r="C856" s="27" t="s">
        <v>77</v>
      </c>
      <c r="D856" s="27" t="s">
        <v>340</v>
      </c>
      <c r="E856" s="27" t="s">
        <v>227</v>
      </c>
      <c r="F856" s="27" t="s">
        <v>132</v>
      </c>
      <c r="G856" s="27" t="s">
        <v>460</v>
      </c>
      <c r="H856" s="27" t="s">
        <v>236</v>
      </c>
      <c r="I856" s="28">
        <v>17016100</v>
      </c>
      <c r="J856" s="28"/>
      <c r="K856" s="28"/>
      <c r="L856" s="29"/>
      <c r="M856" s="29"/>
      <c r="N856" s="46"/>
      <c r="O856" s="61">
        <f>L856+K856+J856+I856+M856+N856</f>
        <v>17016100</v>
      </c>
      <c r="P856" s="52">
        <v>3986907</v>
      </c>
      <c r="Q856" s="50">
        <v>17016100</v>
      </c>
      <c r="R856" s="47">
        <v>17016100</v>
      </c>
      <c r="S856" s="155">
        <f t="shared" si="147"/>
        <v>23.430204335893652</v>
      </c>
    </row>
    <row r="857" spans="1:19" ht="25.5" hidden="1" outlineLevel="3">
      <c r="A857" s="7" t="s">
        <v>124</v>
      </c>
      <c r="B857" s="27"/>
      <c r="C857" s="27"/>
      <c r="D857" s="27" t="s">
        <v>340</v>
      </c>
      <c r="E857" s="27" t="s">
        <v>227</v>
      </c>
      <c r="F857" s="27" t="s">
        <v>132</v>
      </c>
      <c r="G857" s="27" t="s">
        <v>125</v>
      </c>
      <c r="H857" s="27"/>
      <c r="I857" s="28"/>
      <c r="J857" s="28"/>
      <c r="K857" s="28"/>
      <c r="L857" s="29">
        <f>L858+L861</f>
        <v>209075</v>
      </c>
      <c r="M857" s="29"/>
      <c r="N857" s="46"/>
      <c r="O857" s="61">
        <f>O858+O861</f>
        <v>2576254</v>
      </c>
      <c r="P857" s="52"/>
      <c r="Q857" s="50">
        <f>Q858+Q861</f>
        <v>0</v>
      </c>
      <c r="R857" s="47">
        <f>R858+R861</f>
        <v>0</v>
      </c>
      <c r="S857" s="155">
        <f t="shared" si="147"/>
        <v>0</v>
      </c>
    </row>
    <row r="858" spans="1:19" ht="38.25" hidden="1" outlineLevel="5">
      <c r="A858" s="7" t="s">
        <v>461</v>
      </c>
      <c r="B858" s="27" t="s">
        <v>79</v>
      </c>
      <c r="C858" s="27" t="s">
        <v>79</v>
      </c>
      <c r="D858" s="27" t="s">
        <v>340</v>
      </c>
      <c r="E858" s="27" t="s">
        <v>227</v>
      </c>
      <c r="F858" s="27" t="s">
        <v>132</v>
      </c>
      <c r="G858" s="27" t="s">
        <v>462</v>
      </c>
      <c r="H858" s="27"/>
      <c r="I858" s="28"/>
      <c r="J858" s="28"/>
      <c r="K858" s="28"/>
      <c r="L858" s="29">
        <f>L859</f>
        <v>209075</v>
      </c>
      <c r="M858" s="29"/>
      <c r="N858" s="46"/>
      <c r="O858" s="61">
        <f>O859</f>
        <v>855544</v>
      </c>
      <c r="P858" s="52"/>
      <c r="Q858" s="50">
        <f>Q859</f>
        <v>0</v>
      </c>
      <c r="R858" s="47">
        <f>R859</f>
        <v>0</v>
      </c>
      <c r="S858" s="155">
        <f t="shared" si="147"/>
        <v>0</v>
      </c>
    </row>
    <row r="859" spans="1:19" ht="51" hidden="1" outlineLevel="5">
      <c r="A859" s="31" t="s">
        <v>47</v>
      </c>
      <c r="B859" s="27" t="s">
        <v>79</v>
      </c>
      <c r="C859" s="27" t="s">
        <v>79</v>
      </c>
      <c r="D859" s="27" t="s">
        <v>340</v>
      </c>
      <c r="E859" s="27" t="s">
        <v>227</v>
      </c>
      <c r="F859" s="27" t="s">
        <v>132</v>
      </c>
      <c r="G859" s="27" t="s">
        <v>462</v>
      </c>
      <c r="H859" s="27" t="s">
        <v>20</v>
      </c>
      <c r="I859" s="28"/>
      <c r="J859" s="28"/>
      <c r="K859" s="28"/>
      <c r="L859" s="29">
        <f>L860</f>
        <v>209075</v>
      </c>
      <c r="M859" s="29"/>
      <c r="N859" s="46"/>
      <c r="O859" s="61">
        <f>O860</f>
        <v>855544</v>
      </c>
      <c r="P859" s="52"/>
      <c r="Q859" s="50">
        <f>Q860</f>
        <v>0</v>
      </c>
      <c r="R859" s="47">
        <f>R860</f>
        <v>0</v>
      </c>
      <c r="S859" s="155">
        <f t="shared" si="147"/>
        <v>0</v>
      </c>
    </row>
    <row r="860" spans="1:19" ht="25.5" hidden="1" outlineLevel="6">
      <c r="A860" s="7" t="s">
        <v>251</v>
      </c>
      <c r="B860" s="27" t="s">
        <v>79</v>
      </c>
      <c r="C860" s="27" t="s">
        <v>79</v>
      </c>
      <c r="D860" s="27" t="s">
        <v>340</v>
      </c>
      <c r="E860" s="27" t="s">
        <v>227</v>
      </c>
      <c r="F860" s="27" t="s">
        <v>132</v>
      </c>
      <c r="G860" s="27" t="s">
        <v>462</v>
      </c>
      <c r="H860" s="27" t="s">
        <v>252</v>
      </c>
      <c r="I860" s="28">
        <v>0</v>
      </c>
      <c r="J860" s="28">
        <v>0</v>
      </c>
      <c r="K860" s="28">
        <v>646469</v>
      </c>
      <c r="L860" s="29">
        <v>209075</v>
      </c>
      <c r="M860" s="29"/>
      <c r="N860" s="46"/>
      <c r="O860" s="61">
        <f>L860+K860+J860+I860</f>
        <v>855544</v>
      </c>
      <c r="P860" s="52"/>
      <c r="Q860" s="50">
        <v>0</v>
      </c>
      <c r="R860" s="47">
        <v>0</v>
      </c>
      <c r="S860" s="155">
        <f t="shared" si="147"/>
        <v>0</v>
      </c>
    </row>
    <row r="861" spans="1:19" ht="76.5" hidden="1" outlineLevel="5">
      <c r="A861" s="7" t="s">
        <v>138</v>
      </c>
      <c r="B861" s="27" t="s">
        <v>79</v>
      </c>
      <c r="C861" s="27" t="s">
        <v>79</v>
      </c>
      <c r="D861" s="27" t="s">
        <v>340</v>
      </c>
      <c r="E861" s="27" t="s">
        <v>227</v>
      </c>
      <c r="F861" s="27" t="s">
        <v>132</v>
      </c>
      <c r="G861" s="27" t="s">
        <v>139</v>
      </c>
      <c r="H861" s="27"/>
      <c r="I861" s="28"/>
      <c r="J861" s="28"/>
      <c r="K861" s="28"/>
      <c r="L861" s="29"/>
      <c r="M861" s="29"/>
      <c r="N861" s="46"/>
      <c r="O861" s="61">
        <f aca="true" t="shared" si="149" ref="O861:R862">O862</f>
        <v>1720710</v>
      </c>
      <c r="P861" s="52"/>
      <c r="Q861" s="50">
        <f t="shared" si="149"/>
        <v>0</v>
      </c>
      <c r="R861" s="47">
        <f t="shared" si="149"/>
        <v>0</v>
      </c>
      <c r="S861" s="155">
        <f t="shared" si="147"/>
        <v>0</v>
      </c>
    </row>
    <row r="862" spans="1:19" ht="51" hidden="1" outlineLevel="5">
      <c r="A862" s="31" t="s">
        <v>47</v>
      </c>
      <c r="B862" s="27" t="s">
        <v>79</v>
      </c>
      <c r="C862" s="27" t="s">
        <v>79</v>
      </c>
      <c r="D862" s="27" t="s">
        <v>340</v>
      </c>
      <c r="E862" s="27" t="s">
        <v>227</v>
      </c>
      <c r="F862" s="27" t="s">
        <v>132</v>
      </c>
      <c r="G862" s="27" t="s">
        <v>139</v>
      </c>
      <c r="H862" s="27" t="s">
        <v>20</v>
      </c>
      <c r="I862" s="28"/>
      <c r="J862" s="28"/>
      <c r="K862" s="28"/>
      <c r="L862" s="29"/>
      <c r="M862" s="29"/>
      <c r="N862" s="46"/>
      <c r="O862" s="61">
        <f>O863</f>
        <v>1720710</v>
      </c>
      <c r="P862" s="52"/>
      <c r="Q862" s="50">
        <f t="shared" si="149"/>
        <v>0</v>
      </c>
      <c r="R862" s="47">
        <f t="shared" si="149"/>
        <v>0</v>
      </c>
      <c r="S862" s="155">
        <f t="shared" si="147"/>
        <v>0</v>
      </c>
    </row>
    <row r="863" spans="1:19" ht="25.5" hidden="1" outlineLevel="6">
      <c r="A863" s="7" t="s">
        <v>251</v>
      </c>
      <c r="B863" s="27" t="s">
        <v>79</v>
      </c>
      <c r="C863" s="27" t="s">
        <v>79</v>
      </c>
      <c r="D863" s="27" t="s">
        <v>340</v>
      </c>
      <c r="E863" s="27" t="s">
        <v>227</v>
      </c>
      <c r="F863" s="27" t="s">
        <v>132</v>
      </c>
      <c r="G863" s="27" t="s">
        <v>139</v>
      </c>
      <c r="H863" s="27" t="s">
        <v>252</v>
      </c>
      <c r="I863" s="28">
        <v>1720710</v>
      </c>
      <c r="J863" s="28"/>
      <c r="K863" s="28"/>
      <c r="L863" s="29"/>
      <c r="M863" s="29"/>
      <c r="N863" s="46"/>
      <c r="O863" s="61">
        <f>L863+K863+J863+I863</f>
        <v>1720710</v>
      </c>
      <c r="P863" s="52"/>
      <c r="Q863" s="50">
        <v>0</v>
      </c>
      <c r="R863" s="47">
        <v>0</v>
      </c>
      <c r="S863" s="155">
        <f t="shared" si="147"/>
        <v>0</v>
      </c>
    </row>
    <row r="864" spans="1:19" ht="15" outlineLevel="1" collapsed="1">
      <c r="A864" s="7" t="s">
        <v>284</v>
      </c>
      <c r="B864" s="27" t="s">
        <v>79</v>
      </c>
      <c r="C864" s="27" t="s">
        <v>77</v>
      </c>
      <c r="D864" s="27" t="s">
        <v>340</v>
      </c>
      <c r="E864" s="27" t="s">
        <v>145</v>
      </c>
      <c r="F864" s="27"/>
      <c r="G864" s="27"/>
      <c r="H864" s="27"/>
      <c r="I864" s="61">
        <f>I865</f>
        <v>4261500</v>
      </c>
      <c r="J864" s="28"/>
      <c r="K864" s="28"/>
      <c r="L864" s="29"/>
      <c r="M864" s="29"/>
      <c r="N864" s="46"/>
      <c r="O864" s="61">
        <f aca="true" t="shared" si="150" ref="O864:R868">O865</f>
        <v>4261500</v>
      </c>
      <c r="P864" s="61">
        <f t="shared" si="150"/>
        <v>1165495.36</v>
      </c>
      <c r="Q864" s="50">
        <f t="shared" si="150"/>
        <v>4261500</v>
      </c>
      <c r="R864" s="47">
        <f t="shared" si="150"/>
        <v>4261500</v>
      </c>
      <c r="S864" s="155">
        <f t="shared" si="147"/>
        <v>27.349415933356802</v>
      </c>
    </row>
    <row r="865" spans="1:19" ht="15" outlineLevel="2">
      <c r="A865" s="7" t="s">
        <v>303</v>
      </c>
      <c r="B865" s="27" t="s">
        <v>79</v>
      </c>
      <c r="C865" s="27" t="s">
        <v>77</v>
      </c>
      <c r="D865" s="27" t="s">
        <v>340</v>
      </c>
      <c r="E865" s="27" t="s">
        <v>145</v>
      </c>
      <c r="F865" s="27" t="s">
        <v>97</v>
      </c>
      <c r="G865" s="27"/>
      <c r="H865" s="27"/>
      <c r="I865" s="61">
        <f>I866</f>
        <v>4261500</v>
      </c>
      <c r="J865" s="28"/>
      <c r="K865" s="28"/>
      <c r="L865" s="29"/>
      <c r="M865" s="29"/>
      <c r="N865" s="46"/>
      <c r="O865" s="61">
        <f t="shared" si="150"/>
        <v>4261500</v>
      </c>
      <c r="P865" s="61">
        <f t="shared" si="150"/>
        <v>1165495.36</v>
      </c>
      <c r="Q865" s="50">
        <f t="shared" si="150"/>
        <v>4261500</v>
      </c>
      <c r="R865" s="47">
        <f t="shared" si="150"/>
        <v>4261500</v>
      </c>
      <c r="S865" s="155">
        <f t="shared" si="147"/>
        <v>27.349415933356802</v>
      </c>
    </row>
    <row r="866" spans="1:19" ht="25.5" outlineLevel="3">
      <c r="A866" s="7" t="s">
        <v>314</v>
      </c>
      <c r="B866" s="27" t="s">
        <v>79</v>
      </c>
      <c r="C866" s="27" t="s">
        <v>77</v>
      </c>
      <c r="D866" s="27" t="s">
        <v>340</v>
      </c>
      <c r="E866" s="27" t="s">
        <v>145</v>
      </c>
      <c r="F866" s="27" t="s">
        <v>97</v>
      </c>
      <c r="G866" s="27" t="s">
        <v>315</v>
      </c>
      <c r="H866" s="27"/>
      <c r="I866" s="61">
        <f>I867</f>
        <v>4261500</v>
      </c>
      <c r="J866" s="28"/>
      <c r="K866" s="28"/>
      <c r="L866" s="29"/>
      <c r="M866" s="29"/>
      <c r="N866" s="46"/>
      <c r="O866" s="61">
        <f t="shared" si="150"/>
        <v>4261500</v>
      </c>
      <c r="P866" s="61">
        <f t="shared" si="150"/>
        <v>1165495.36</v>
      </c>
      <c r="Q866" s="50">
        <f t="shared" si="150"/>
        <v>4261500</v>
      </c>
      <c r="R866" s="47">
        <f t="shared" si="150"/>
        <v>4261500</v>
      </c>
      <c r="S866" s="155">
        <f t="shared" si="147"/>
        <v>27.349415933356802</v>
      </c>
    </row>
    <row r="867" spans="1:19" ht="38.25" outlineLevel="4">
      <c r="A867" s="7" t="s">
        <v>463</v>
      </c>
      <c r="B867" s="27" t="s">
        <v>79</v>
      </c>
      <c r="C867" s="27" t="s">
        <v>77</v>
      </c>
      <c r="D867" s="27" t="s">
        <v>340</v>
      </c>
      <c r="E867" s="27" t="s">
        <v>145</v>
      </c>
      <c r="F867" s="27" t="s">
        <v>97</v>
      </c>
      <c r="G867" s="27" t="s">
        <v>464</v>
      </c>
      <c r="H867" s="27"/>
      <c r="I867" s="61">
        <f>I868</f>
        <v>4261500</v>
      </c>
      <c r="J867" s="28"/>
      <c r="K867" s="28"/>
      <c r="L867" s="29"/>
      <c r="M867" s="29"/>
      <c r="N867" s="46"/>
      <c r="O867" s="61">
        <f t="shared" si="150"/>
        <v>4261500</v>
      </c>
      <c r="P867" s="61">
        <f t="shared" si="150"/>
        <v>1165495.36</v>
      </c>
      <c r="Q867" s="50">
        <f t="shared" si="150"/>
        <v>4261500</v>
      </c>
      <c r="R867" s="47">
        <f t="shared" si="150"/>
        <v>4261500</v>
      </c>
      <c r="S867" s="155">
        <f t="shared" si="147"/>
        <v>27.349415933356802</v>
      </c>
    </row>
    <row r="868" spans="1:19" ht="25.5" outlineLevel="4">
      <c r="A868" s="31" t="s">
        <v>48</v>
      </c>
      <c r="B868" s="27" t="s">
        <v>79</v>
      </c>
      <c r="C868" s="27" t="s">
        <v>77</v>
      </c>
      <c r="D868" s="27" t="s">
        <v>340</v>
      </c>
      <c r="E868" s="27" t="s">
        <v>145</v>
      </c>
      <c r="F868" s="27" t="s">
        <v>97</v>
      </c>
      <c r="G868" s="27" t="s">
        <v>464</v>
      </c>
      <c r="H868" s="27" t="s">
        <v>21</v>
      </c>
      <c r="I868" s="61">
        <f>I869</f>
        <v>4261500</v>
      </c>
      <c r="J868" s="28"/>
      <c r="K868" s="28"/>
      <c r="L868" s="29"/>
      <c r="M868" s="29"/>
      <c r="N868" s="46"/>
      <c r="O868" s="61">
        <f>O869</f>
        <v>4261500</v>
      </c>
      <c r="P868" s="61">
        <f>P869</f>
        <v>1165495.36</v>
      </c>
      <c r="Q868" s="50">
        <f t="shared" si="150"/>
        <v>4261500</v>
      </c>
      <c r="R868" s="47">
        <f t="shared" si="150"/>
        <v>4261500</v>
      </c>
      <c r="S868" s="155">
        <f t="shared" si="147"/>
        <v>27.349415933356802</v>
      </c>
    </row>
    <row r="869" spans="1:19" ht="38.25" outlineLevel="6">
      <c r="A869" s="7" t="s">
        <v>308</v>
      </c>
      <c r="B869" s="27" t="s">
        <v>79</v>
      </c>
      <c r="C869" s="27" t="s">
        <v>77</v>
      </c>
      <c r="D869" s="27" t="s">
        <v>340</v>
      </c>
      <c r="E869" s="27" t="s">
        <v>145</v>
      </c>
      <c r="F869" s="27" t="s">
        <v>97</v>
      </c>
      <c r="G869" s="27" t="s">
        <v>464</v>
      </c>
      <c r="H869" s="27" t="s">
        <v>309</v>
      </c>
      <c r="I869" s="28">
        <v>4261500</v>
      </c>
      <c r="J869" s="28"/>
      <c r="K869" s="28"/>
      <c r="L869" s="29"/>
      <c r="M869" s="29"/>
      <c r="N869" s="46"/>
      <c r="O869" s="61">
        <f>L869+K869+J869+I869+M869+N869</f>
        <v>4261500</v>
      </c>
      <c r="P869" s="52">
        <v>1165495.36</v>
      </c>
      <c r="Q869" s="50">
        <v>4261500</v>
      </c>
      <c r="R869" s="47">
        <v>4261500</v>
      </c>
      <c r="S869" s="155">
        <f t="shared" si="147"/>
        <v>27.349415933356802</v>
      </c>
    </row>
    <row r="870" spans="1:19" ht="25.5" outlineLevel="6">
      <c r="A870" s="7" t="s">
        <v>524</v>
      </c>
      <c r="B870" s="27" t="s">
        <v>79</v>
      </c>
      <c r="C870" s="27" t="s">
        <v>210</v>
      </c>
      <c r="D870" s="27"/>
      <c r="E870" s="27"/>
      <c r="F870" s="27"/>
      <c r="G870" s="27"/>
      <c r="H870" s="27"/>
      <c r="I870" s="61">
        <f aca="true" t="shared" si="151" ref="I870:I875">I871</f>
        <v>3696200</v>
      </c>
      <c r="J870" s="28"/>
      <c r="K870" s="28"/>
      <c r="L870" s="29">
        <f aca="true" t="shared" si="152" ref="L870:R875">L871</f>
        <v>0</v>
      </c>
      <c r="M870" s="29"/>
      <c r="N870" s="46"/>
      <c r="O870" s="61">
        <f t="shared" si="152"/>
        <v>3696200</v>
      </c>
      <c r="P870" s="61">
        <f t="shared" si="152"/>
        <v>841500.27</v>
      </c>
      <c r="Q870" s="50">
        <f t="shared" si="152"/>
        <v>3696200</v>
      </c>
      <c r="R870" s="47">
        <f t="shared" si="152"/>
        <v>3696200</v>
      </c>
      <c r="S870" s="155">
        <f t="shared" si="147"/>
        <v>22.766632487419514</v>
      </c>
    </row>
    <row r="871" spans="1:19" ht="25.5" outlineLevel="6">
      <c r="A871" s="7" t="s">
        <v>339</v>
      </c>
      <c r="B871" s="27" t="s">
        <v>79</v>
      </c>
      <c r="C871" s="27" t="s">
        <v>210</v>
      </c>
      <c r="D871" s="27" t="s">
        <v>340</v>
      </c>
      <c r="E871" s="27"/>
      <c r="F871" s="27"/>
      <c r="G871" s="27"/>
      <c r="H871" s="27"/>
      <c r="I871" s="61">
        <f t="shared" si="151"/>
        <v>3696200</v>
      </c>
      <c r="J871" s="28"/>
      <c r="K871" s="28"/>
      <c r="L871" s="29">
        <f t="shared" si="152"/>
        <v>0</v>
      </c>
      <c r="M871" s="29"/>
      <c r="N871" s="46"/>
      <c r="O871" s="61">
        <f t="shared" si="152"/>
        <v>3696200</v>
      </c>
      <c r="P871" s="61">
        <f t="shared" si="152"/>
        <v>841500.27</v>
      </c>
      <c r="Q871" s="50">
        <f t="shared" si="152"/>
        <v>3696200</v>
      </c>
      <c r="R871" s="47">
        <f t="shared" si="152"/>
        <v>3696200</v>
      </c>
      <c r="S871" s="155">
        <f t="shared" si="147"/>
        <v>22.766632487419514</v>
      </c>
    </row>
    <row r="872" spans="1:19" ht="15" outlineLevel="6">
      <c r="A872" s="7" t="s">
        <v>226</v>
      </c>
      <c r="B872" s="27" t="s">
        <v>79</v>
      </c>
      <c r="C872" s="27" t="s">
        <v>210</v>
      </c>
      <c r="D872" s="27" t="s">
        <v>340</v>
      </c>
      <c r="E872" s="27" t="s">
        <v>227</v>
      </c>
      <c r="F872" s="27"/>
      <c r="G872" s="27"/>
      <c r="H872" s="27"/>
      <c r="I872" s="61">
        <f t="shared" si="151"/>
        <v>3696200</v>
      </c>
      <c r="J872" s="28"/>
      <c r="K872" s="28"/>
      <c r="L872" s="29">
        <f t="shared" si="152"/>
        <v>0</v>
      </c>
      <c r="M872" s="29"/>
      <c r="N872" s="46"/>
      <c r="O872" s="61">
        <f t="shared" si="152"/>
        <v>3696200</v>
      </c>
      <c r="P872" s="61">
        <f t="shared" si="152"/>
        <v>841500.27</v>
      </c>
      <c r="Q872" s="50">
        <f t="shared" si="152"/>
        <v>3696200</v>
      </c>
      <c r="R872" s="47">
        <f t="shared" si="152"/>
        <v>3696200</v>
      </c>
      <c r="S872" s="155">
        <f t="shared" si="147"/>
        <v>22.766632487419514</v>
      </c>
    </row>
    <row r="873" spans="1:19" ht="25.5" outlineLevel="6">
      <c r="A873" s="7" t="s">
        <v>250</v>
      </c>
      <c r="B873" s="27" t="s">
        <v>79</v>
      </c>
      <c r="C873" s="27" t="s">
        <v>210</v>
      </c>
      <c r="D873" s="27" t="s">
        <v>340</v>
      </c>
      <c r="E873" s="27" t="s">
        <v>227</v>
      </c>
      <c r="F873" s="27" t="s">
        <v>132</v>
      </c>
      <c r="G873" s="27"/>
      <c r="H873" s="27"/>
      <c r="I873" s="61">
        <f t="shared" si="151"/>
        <v>3696200</v>
      </c>
      <c r="J873" s="28"/>
      <c r="K873" s="28"/>
      <c r="L873" s="29">
        <f t="shared" si="152"/>
        <v>0</v>
      </c>
      <c r="M873" s="29"/>
      <c r="N873" s="46"/>
      <c r="O873" s="61">
        <f t="shared" si="152"/>
        <v>3696200</v>
      </c>
      <c r="P873" s="61">
        <f t="shared" si="152"/>
        <v>841500.27</v>
      </c>
      <c r="Q873" s="50">
        <f t="shared" si="152"/>
        <v>3696200</v>
      </c>
      <c r="R873" s="47">
        <f t="shared" si="152"/>
        <v>3696200</v>
      </c>
      <c r="S873" s="155">
        <f t="shared" si="147"/>
        <v>22.766632487419514</v>
      </c>
    </row>
    <row r="874" spans="1:19" ht="63.75" outlineLevel="6">
      <c r="A874" s="7" t="s">
        <v>80</v>
      </c>
      <c r="B874" s="27" t="s">
        <v>79</v>
      </c>
      <c r="C874" s="27" t="s">
        <v>210</v>
      </c>
      <c r="D874" s="27" t="s">
        <v>340</v>
      </c>
      <c r="E874" s="27" t="s">
        <v>227</v>
      </c>
      <c r="F874" s="27" t="s">
        <v>132</v>
      </c>
      <c r="G874" s="27" t="s">
        <v>81</v>
      </c>
      <c r="H874" s="27"/>
      <c r="I874" s="61">
        <f t="shared" si="151"/>
        <v>3696200</v>
      </c>
      <c r="J874" s="28"/>
      <c r="K874" s="28"/>
      <c r="L874" s="29">
        <f t="shared" si="152"/>
        <v>0</v>
      </c>
      <c r="M874" s="29"/>
      <c r="N874" s="46"/>
      <c r="O874" s="61">
        <f t="shared" si="152"/>
        <v>3696200</v>
      </c>
      <c r="P874" s="61">
        <f t="shared" si="152"/>
        <v>841500.27</v>
      </c>
      <c r="Q874" s="50">
        <f t="shared" si="152"/>
        <v>3696200</v>
      </c>
      <c r="R874" s="47">
        <f t="shared" si="152"/>
        <v>3696200</v>
      </c>
      <c r="S874" s="155">
        <f t="shared" si="147"/>
        <v>22.766632487419514</v>
      </c>
    </row>
    <row r="875" spans="1:19" ht="15" outlineLevel="6">
      <c r="A875" s="7" t="s">
        <v>82</v>
      </c>
      <c r="B875" s="27" t="s">
        <v>79</v>
      </c>
      <c r="C875" s="27" t="s">
        <v>210</v>
      </c>
      <c r="D875" s="27" t="s">
        <v>340</v>
      </c>
      <c r="E875" s="27" t="s">
        <v>227</v>
      </c>
      <c r="F875" s="27" t="s">
        <v>132</v>
      </c>
      <c r="G875" s="27" t="s">
        <v>83</v>
      </c>
      <c r="H875" s="27"/>
      <c r="I875" s="61">
        <f t="shared" si="151"/>
        <v>3696200</v>
      </c>
      <c r="J875" s="28"/>
      <c r="K875" s="28"/>
      <c r="L875" s="29">
        <f t="shared" si="152"/>
        <v>0</v>
      </c>
      <c r="M875" s="29"/>
      <c r="N875" s="46"/>
      <c r="O875" s="61">
        <f t="shared" si="152"/>
        <v>3696200</v>
      </c>
      <c r="P875" s="61">
        <f t="shared" si="152"/>
        <v>841500.27</v>
      </c>
      <c r="Q875" s="50">
        <f t="shared" si="152"/>
        <v>3696200</v>
      </c>
      <c r="R875" s="47">
        <f t="shared" si="152"/>
        <v>3696200</v>
      </c>
      <c r="S875" s="155">
        <f t="shared" si="147"/>
        <v>22.766632487419514</v>
      </c>
    </row>
    <row r="876" spans="1:19" ht="38.25" outlineLevel="6">
      <c r="A876" s="7" t="s">
        <v>453</v>
      </c>
      <c r="B876" s="27" t="s">
        <v>79</v>
      </c>
      <c r="C876" s="27" t="s">
        <v>210</v>
      </c>
      <c r="D876" s="27" t="s">
        <v>340</v>
      </c>
      <c r="E876" s="27" t="s">
        <v>227</v>
      </c>
      <c r="F876" s="27" t="s">
        <v>132</v>
      </c>
      <c r="G876" s="27" t="s">
        <v>454</v>
      </c>
      <c r="H876" s="27"/>
      <c r="I876" s="61">
        <f>I877+I881+I884</f>
        <v>3696200</v>
      </c>
      <c r="J876" s="28"/>
      <c r="K876" s="28"/>
      <c r="L876" s="29">
        <f>L877+L881+L884</f>
        <v>0</v>
      </c>
      <c r="M876" s="29"/>
      <c r="N876" s="46"/>
      <c r="O876" s="61">
        <f>O877+O881+O884</f>
        <v>3696200</v>
      </c>
      <c r="P876" s="61">
        <f>P877+P881+P884</f>
        <v>841500.27</v>
      </c>
      <c r="Q876" s="50">
        <f>Q877+Q881+Q884</f>
        <v>3696200</v>
      </c>
      <c r="R876" s="47">
        <f>R877+R881+R884</f>
        <v>3696200</v>
      </c>
      <c r="S876" s="155">
        <f t="shared" si="147"/>
        <v>22.766632487419514</v>
      </c>
    </row>
    <row r="877" spans="1:19" ht="51" outlineLevel="6">
      <c r="A877" s="30" t="s">
        <v>42</v>
      </c>
      <c r="B877" s="27" t="s">
        <v>79</v>
      </c>
      <c r="C877" s="27" t="s">
        <v>210</v>
      </c>
      <c r="D877" s="27" t="s">
        <v>340</v>
      </c>
      <c r="E877" s="27" t="s">
        <v>227</v>
      </c>
      <c r="F877" s="27" t="s">
        <v>132</v>
      </c>
      <c r="G877" s="27" t="s">
        <v>454</v>
      </c>
      <c r="H877" s="27" t="s">
        <v>16</v>
      </c>
      <c r="I877" s="61">
        <f>I878</f>
        <v>3331200</v>
      </c>
      <c r="J877" s="28"/>
      <c r="K877" s="28"/>
      <c r="L877" s="29"/>
      <c r="M877" s="29"/>
      <c r="N877" s="46"/>
      <c r="O877" s="61">
        <f>O878</f>
        <v>3331200</v>
      </c>
      <c r="P877" s="61">
        <f>P878</f>
        <v>776778.71</v>
      </c>
      <c r="Q877" s="52">
        <f>Q878</f>
        <v>3460700</v>
      </c>
      <c r="R877" s="46">
        <f>R878</f>
        <v>3460700</v>
      </c>
      <c r="S877" s="155">
        <f t="shared" si="147"/>
        <v>23.318285002401538</v>
      </c>
    </row>
    <row r="878" spans="1:19" ht="25.5" outlineLevel="6">
      <c r="A878" s="30" t="s">
        <v>479</v>
      </c>
      <c r="B878" s="27" t="s">
        <v>79</v>
      </c>
      <c r="C878" s="27" t="s">
        <v>210</v>
      </c>
      <c r="D878" s="27" t="s">
        <v>340</v>
      </c>
      <c r="E878" s="27" t="s">
        <v>227</v>
      </c>
      <c r="F878" s="27" t="s">
        <v>132</v>
      </c>
      <c r="G878" s="27" t="s">
        <v>454</v>
      </c>
      <c r="H878" s="27" t="s">
        <v>478</v>
      </c>
      <c r="I878" s="61">
        <f>I879+I880</f>
        <v>3331200</v>
      </c>
      <c r="J878" s="28"/>
      <c r="K878" s="28"/>
      <c r="L878" s="29"/>
      <c r="M878" s="29"/>
      <c r="N878" s="46"/>
      <c r="O878" s="61">
        <f>O879+O880</f>
        <v>3331200</v>
      </c>
      <c r="P878" s="61">
        <f>P879+P880</f>
        <v>776778.71</v>
      </c>
      <c r="Q878" s="52">
        <f>Q879+Q880</f>
        <v>3460700</v>
      </c>
      <c r="R878" s="46">
        <f>R879+R880</f>
        <v>3460700</v>
      </c>
      <c r="S878" s="155">
        <f t="shared" si="147"/>
        <v>23.318285002401538</v>
      </c>
    </row>
    <row r="879" spans="1:19" ht="25.5" outlineLevel="6">
      <c r="A879" s="7" t="s">
        <v>84</v>
      </c>
      <c r="B879" s="27" t="s">
        <v>79</v>
      </c>
      <c r="C879" s="27" t="s">
        <v>210</v>
      </c>
      <c r="D879" s="27" t="s">
        <v>340</v>
      </c>
      <c r="E879" s="27" t="s">
        <v>227</v>
      </c>
      <c r="F879" s="27" t="s">
        <v>132</v>
      </c>
      <c r="G879" s="27" t="s">
        <v>454</v>
      </c>
      <c r="H879" s="27" t="s">
        <v>85</v>
      </c>
      <c r="I879" s="28">
        <v>3207100</v>
      </c>
      <c r="J879" s="28"/>
      <c r="K879" s="28"/>
      <c r="L879" s="29"/>
      <c r="M879" s="29"/>
      <c r="N879" s="46"/>
      <c r="O879" s="61">
        <f>L879+K879+J879+I879+M879+N879</f>
        <v>3207100</v>
      </c>
      <c r="P879" s="52">
        <v>776678.71</v>
      </c>
      <c r="Q879" s="50">
        <v>3336500</v>
      </c>
      <c r="R879" s="47">
        <v>3336500</v>
      </c>
      <c r="S879" s="155">
        <f t="shared" si="147"/>
        <v>24.217477160051136</v>
      </c>
    </row>
    <row r="880" spans="1:19" ht="25.5" outlineLevel="6">
      <c r="A880" s="7" t="s">
        <v>86</v>
      </c>
      <c r="B880" s="27" t="s">
        <v>79</v>
      </c>
      <c r="C880" s="27" t="s">
        <v>210</v>
      </c>
      <c r="D880" s="27" t="s">
        <v>340</v>
      </c>
      <c r="E880" s="27" t="s">
        <v>227</v>
      </c>
      <c r="F880" s="27" t="s">
        <v>132</v>
      </c>
      <c r="G880" s="27" t="s">
        <v>454</v>
      </c>
      <c r="H880" s="27" t="s">
        <v>87</v>
      </c>
      <c r="I880" s="28">
        <v>124100</v>
      </c>
      <c r="J880" s="28"/>
      <c r="K880" s="28"/>
      <c r="L880" s="29"/>
      <c r="M880" s="29"/>
      <c r="N880" s="46"/>
      <c r="O880" s="61">
        <f>L880+K880+J880+I880+M880+N880</f>
        <v>124100</v>
      </c>
      <c r="P880" s="52">
        <v>100</v>
      </c>
      <c r="Q880" s="50">
        <v>124200</v>
      </c>
      <c r="R880" s="47">
        <v>124200</v>
      </c>
      <c r="S880" s="155">
        <f t="shared" si="147"/>
        <v>0.08058017727639001</v>
      </c>
    </row>
    <row r="881" spans="1:19" ht="25.5" outlineLevel="6">
      <c r="A881" s="31" t="s">
        <v>43</v>
      </c>
      <c r="B881" s="27" t="s">
        <v>79</v>
      </c>
      <c r="C881" s="27" t="s">
        <v>210</v>
      </c>
      <c r="D881" s="27" t="s">
        <v>340</v>
      </c>
      <c r="E881" s="27" t="s">
        <v>227</v>
      </c>
      <c r="F881" s="27" t="s">
        <v>132</v>
      </c>
      <c r="G881" s="27" t="s">
        <v>454</v>
      </c>
      <c r="H881" s="27" t="s">
        <v>17</v>
      </c>
      <c r="I881" s="28">
        <f>I882</f>
        <v>359000</v>
      </c>
      <c r="J881" s="28"/>
      <c r="K881" s="28"/>
      <c r="L881" s="29">
        <f>L882+L883</f>
        <v>0</v>
      </c>
      <c r="M881" s="29"/>
      <c r="N881" s="46"/>
      <c r="O881" s="61">
        <f>O882+O883</f>
        <v>359000</v>
      </c>
      <c r="P881" s="61">
        <f>P882+P883</f>
        <v>63988.28</v>
      </c>
      <c r="Q881" s="50">
        <f>Q882+Q883</f>
        <v>229500</v>
      </c>
      <c r="R881" s="47">
        <f>R882+R883</f>
        <v>229500</v>
      </c>
      <c r="S881" s="155">
        <f t="shared" si="147"/>
        <v>17.824033426183846</v>
      </c>
    </row>
    <row r="882" spans="1:19" ht="25.5" outlineLevel="6">
      <c r="A882" s="31" t="s">
        <v>44</v>
      </c>
      <c r="B882" s="27" t="s">
        <v>79</v>
      </c>
      <c r="C882" s="27" t="s">
        <v>210</v>
      </c>
      <c r="D882" s="27" t="s">
        <v>340</v>
      </c>
      <c r="E882" s="27" t="s">
        <v>227</v>
      </c>
      <c r="F882" s="27" t="s">
        <v>132</v>
      </c>
      <c r="G882" s="27" t="s">
        <v>454</v>
      </c>
      <c r="H882" s="27" t="s">
        <v>167</v>
      </c>
      <c r="I882" s="28">
        <f>I883</f>
        <v>359000</v>
      </c>
      <c r="J882" s="28"/>
      <c r="K882" s="28"/>
      <c r="L882" s="29">
        <v>359000</v>
      </c>
      <c r="M882" s="29"/>
      <c r="N882" s="46"/>
      <c r="O882" s="61">
        <v>359000</v>
      </c>
      <c r="P882" s="52">
        <v>63988.28</v>
      </c>
      <c r="Q882" s="50">
        <v>229500</v>
      </c>
      <c r="R882" s="47">
        <v>229500</v>
      </c>
      <c r="S882" s="155">
        <f t="shared" si="147"/>
        <v>17.824033426183846</v>
      </c>
    </row>
    <row r="883" spans="1:19" ht="25.5" outlineLevel="6">
      <c r="A883" s="7" t="s">
        <v>88</v>
      </c>
      <c r="B883" s="27" t="s">
        <v>79</v>
      </c>
      <c r="C883" s="27" t="s">
        <v>210</v>
      </c>
      <c r="D883" s="27" t="s">
        <v>340</v>
      </c>
      <c r="E883" s="27" t="s">
        <v>227</v>
      </c>
      <c r="F883" s="27" t="s">
        <v>132</v>
      </c>
      <c r="G883" s="27" t="s">
        <v>454</v>
      </c>
      <c r="H883" s="27" t="s">
        <v>89</v>
      </c>
      <c r="I883" s="28">
        <v>359000</v>
      </c>
      <c r="J883" s="28"/>
      <c r="K883" s="28"/>
      <c r="L883" s="29">
        <v>-359000</v>
      </c>
      <c r="M883" s="29"/>
      <c r="N883" s="46"/>
      <c r="O883" s="61">
        <f>L883+K883+J883+I883</f>
        <v>0</v>
      </c>
      <c r="P883" s="52"/>
      <c r="Q883" s="50">
        <v>0</v>
      </c>
      <c r="R883" s="47">
        <v>0</v>
      </c>
      <c r="S883" s="155"/>
    </row>
    <row r="884" spans="1:19" ht="15" outlineLevel="6">
      <c r="A884" s="31" t="s">
        <v>45</v>
      </c>
      <c r="B884" s="27" t="s">
        <v>79</v>
      </c>
      <c r="C884" s="27" t="s">
        <v>210</v>
      </c>
      <c r="D884" s="27" t="s">
        <v>340</v>
      </c>
      <c r="E884" s="27" t="s">
        <v>227</v>
      </c>
      <c r="F884" s="27" t="s">
        <v>132</v>
      </c>
      <c r="G884" s="27" t="s">
        <v>454</v>
      </c>
      <c r="H884" s="27" t="s">
        <v>18</v>
      </c>
      <c r="I884" s="61">
        <f>I885+I886</f>
        <v>6000</v>
      </c>
      <c r="J884" s="28"/>
      <c r="K884" s="28"/>
      <c r="L884" s="29"/>
      <c r="M884" s="29"/>
      <c r="N884" s="46"/>
      <c r="O884" s="61">
        <f>O885+O886</f>
        <v>6000</v>
      </c>
      <c r="P884" s="61">
        <f>P885+P886</f>
        <v>733.28</v>
      </c>
      <c r="Q884" s="50">
        <f>Q885+Q886</f>
        <v>6000</v>
      </c>
      <c r="R884" s="47">
        <f>R885+R886</f>
        <v>6000</v>
      </c>
      <c r="S884" s="155">
        <f t="shared" si="147"/>
        <v>12.221333333333332</v>
      </c>
    </row>
    <row r="885" spans="1:19" ht="25.5" outlineLevel="6">
      <c r="A885" s="7" t="s">
        <v>90</v>
      </c>
      <c r="B885" s="27" t="s">
        <v>79</v>
      </c>
      <c r="C885" s="27" t="s">
        <v>210</v>
      </c>
      <c r="D885" s="27" t="s">
        <v>340</v>
      </c>
      <c r="E885" s="27" t="s">
        <v>227</v>
      </c>
      <c r="F885" s="27" t="s">
        <v>132</v>
      </c>
      <c r="G885" s="27" t="s">
        <v>454</v>
      </c>
      <c r="H885" s="27" t="s">
        <v>91</v>
      </c>
      <c r="I885" s="28">
        <v>3000</v>
      </c>
      <c r="J885" s="28"/>
      <c r="K885" s="28"/>
      <c r="L885" s="29"/>
      <c r="M885" s="29"/>
      <c r="N885" s="46"/>
      <c r="O885" s="61">
        <f>L885+K885+J885+I885+M885+N885</f>
        <v>3000</v>
      </c>
      <c r="P885" s="52"/>
      <c r="Q885" s="50">
        <v>3000</v>
      </c>
      <c r="R885" s="47">
        <v>3000</v>
      </c>
      <c r="S885" s="158">
        <f t="shared" si="147"/>
        <v>0</v>
      </c>
    </row>
    <row r="886" spans="1:19" ht="25.5" outlineLevel="6">
      <c r="A886" s="7" t="s">
        <v>92</v>
      </c>
      <c r="B886" s="27" t="s">
        <v>79</v>
      </c>
      <c r="C886" s="27" t="s">
        <v>210</v>
      </c>
      <c r="D886" s="27" t="s">
        <v>340</v>
      </c>
      <c r="E886" s="27" t="s">
        <v>227</v>
      </c>
      <c r="F886" s="27" t="s">
        <v>132</v>
      </c>
      <c r="G886" s="27" t="s">
        <v>454</v>
      </c>
      <c r="H886" s="27" t="s">
        <v>93</v>
      </c>
      <c r="I886" s="28">
        <v>3000</v>
      </c>
      <c r="J886" s="28"/>
      <c r="K886" s="28"/>
      <c r="L886" s="29"/>
      <c r="M886" s="29"/>
      <c r="N886" s="46"/>
      <c r="O886" s="61">
        <f>L886+K886+J886+I886+M886+N886</f>
        <v>3000</v>
      </c>
      <c r="P886" s="52">
        <v>733.28</v>
      </c>
      <c r="Q886" s="50">
        <v>3000</v>
      </c>
      <c r="R886" s="47">
        <v>3000</v>
      </c>
      <c r="S886" s="155">
        <f t="shared" si="147"/>
        <v>24.442666666666664</v>
      </c>
    </row>
    <row r="887" spans="1:19" ht="38.25" outlineLevel="6">
      <c r="A887" s="7" t="s">
        <v>461</v>
      </c>
      <c r="B887" s="27" t="s">
        <v>79</v>
      </c>
      <c r="C887" s="27" t="s">
        <v>79</v>
      </c>
      <c r="D887" s="27"/>
      <c r="E887" s="27"/>
      <c r="F887" s="27"/>
      <c r="G887" s="27"/>
      <c r="H887" s="27"/>
      <c r="I887" s="28"/>
      <c r="J887" s="28"/>
      <c r="K887" s="28"/>
      <c r="L887" s="29">
        <f aca="true" t="shared" si="153" ref="L887:R891">L888</f>
        <v>209075</v>
      </c>
      <c r="M887" s="29"/>
      <c r="N887" s="46"/>
      <c r="O887" s="61">
        <f t="shared" si="153"/>
        <v>1451144</v>
      </c>
      <c r="P887" s="61">
        <f t="shared" si="153"/>
        <v>1451144</v>
      </c>
      <c r="Q887" s="50">
        <f t="shared" si="153"/>
        <v>0</v>
      </c>
      <c r="R887" s="47">
        <f t="shared" si="153"/>
        <v>0</v>
      </c>
      <c r="S887" s="155">
        <f t="shared" si="147"/>
        <v>100</v>
      </c>
    </row>
    <row r="888" spans="1:19" ht="25.5" outlineLevel="6">
      <c r="A888" s="7" t="s">
        <v>339</v>
      </c>
      <c r="B888" s="27" t="s">
        <v>79</v>
      </c>
      <c r="C888" s="27" t="s">
        <v>79</v>
      </c>
      <c r="D888" s="27" t="s">
        <v>340</v>
      </c>
      <c r="E888" s="27"/>
      <c r="F888" s="27"/>
      <c r="G888" s="27"/>
      <c r="H888" s="27"/>
      <c r="I888" s="28"/>
      <c r="J888" s="28"/>
      <c r="K888" s="28"/>
      <c r="L888" s="29">
        <f t="shared" si="153"/>
        <v>209075</v>
      </c>
      <c r="M888" s="29"/>
      <c r="N888" s="46"/>
      <c r="O888" s="61">
        <f t="shared" si="153"/>
        <v>1451144</v>
      </c>
      <c r="P888" s="61">
        <f t="shared" si="153"/>
        <v>1451144</v>
      </c>
      <c r="Q888" s="50">
        <f t="shared" si="153"/>
        <v>0</v>
      </c>
      <c r="R888" s="47">
        <f t="shared" si="153"/>
        <v>0</v>
      </c>
      <c r="S888" s="155">
        <f t="shared" si="147"/>
        <v>100</v>
      </c>
    </row>
    <row r="889" spans="1:19" ht="15" outlineLevel="6">
      <c r="A889" s="7" t="s">
        <v>226</v>
      </c>
      <c r="B889" s="27" t="s">
        <v>79</v>
      </c>
      <c r="C889" s="27" t="s">
        <v>79</v>
      </c>
      <c r="D889" s="27" t="s">
        <v>340</v>
      </c>
      <c r="E889" s="27" t="s">
        <v>227</v>
      </c>
      <c r="F889" s="27"/>
      <c r="G889" s="27"/>
      <c r="H889" s="27"/>
      <c r="I889" s="28"/>
      <c r="J889" s="28"/>
      <c r="K889" s="28"/>
      <c r="L889" s="29">
        <f t="shared" si="153"/>
        <v>209075</v>
      </c>
      <c r="M889" s="29"/>
      <c r="N889" s="46"/>
      <c r="O889" s="61">
        <f t="shared" si="153"/>
        <v>1451144</v>
      </c>
      <c r="P889" s="61">
        <f t="shared" si="153"/>
        <v>1451144</v>
      </c>
      <c r="Q889" s="50">
        <f t="shared" si="153"/>
        <v>0</v>
      </c>
      <c r="R889" s="47">
        <f t="shared" si="153"/>
        <v>0</v>
      </c>
      <c r="S889" s="155">
        <f t="shared" si="147"/>
        <v>100</v>
      </c>
    </row>
    <row r="890" spans="1:19" ht="25.5" outlineLevel="6">
      <c r="A890" s="7" t="s">
        <v>250</v>
      </c>
      <c r="B890" s="27" t="s">
        <v>79</v>
      </c>
      <c r="C890" s="27" t="s">
        <v>79</v>
      </c>
      <c r="D890" s="27" t="s">
        <v>340</v>
      </c>
      <c r="E890" s="27" t="s">
        <v>227</v>
      </c>
      <c r="F890" s="27" t="s">
        <v>132</v>
      </c>
      <c r="G890" s="27"/>
      <c r="H890" s="27"/>
      <c r="I890" s="28"/>
      <c r="J890" s="28"/>
      <c r="K890" s="28"/>
      <c r="L890" s="29">
        <f t="shared" si="153"/>
        <v>209075</v>
      </c>
      <c r="M890" s="29"/>
      <c r="N890" s="46"/>
      <c r="O890" s="61">
        <f t="shared" si="153"/>
        <v>1451144</v>
      </c>
      <c r="P890" s="61">
        <f t="shared" si="153"/>
        <v>1451144</v>
      </c>
      <c r="Q890" s="50">
        <f t="shared" si="153"/>
        <v>0</v>
      </c>
      <c r="R890" s="47">
        <f t="shared" si="153"/>
        <v>0</v>
      </c>
      <c r="S890" s="155">
        <f t="shared" si="147"/>
        <v>100</v>
      </c>
    </row>
    <row r="891" spans="1:19" ht="51" outlineLevel="6">
      <c r="A891" s="31" t="s">
        <v>47</v>
      </c>
      <c r="B891" s="27" t="s">
        <v>79</v>
      </c>
      <c r="C891" s="27" t="s">
        <v>79</v>
      </c>
      <c r="D891" s="27" t="s">
        <v>340</v>
      </c>
      <c r="E891" s="27" t="s">
        <v>227</v>
      </c>
      <c r="F891" s="27" t="s">
        <v>132</v>
      </c>
      <c r="G891" s="27" t="s">
        <v>462</v>
      </c>
      <c r="H891" s="27" t="s">
        <v>20</v>
      </c>
      <c r="I891" s="28"/>
      <c r="J891" s="28"/>
      <c r="K891" s="28"/>
      <c r="L891" s="29">
        <f t="shared" si="153"/>
        <v>209075</v>
      </c>
      <c r="M891" s="29"/>
      <c r="N891" s="46"/>
      <c r="O891" s="61">
        <f t="shared" si="153"/>
        <v>1451144</v>
      </c>
      <c r="P891" s="61">
        <f t="shared" si="153"/>
        <v>1451144</v>
      </c>
      <c r="Q891" s="50">
        <f t="shared" si="153"/>
        <v>0</v>
      </c>
      <c r="R891" s="47">
        <f t="shared" si="153"/>
        <v>0</v>
      </c>
      <c r="S891" s="155">
        <f t="shared" si="147"/>
        <v>100</v>
      </c>
    </row>
    <row r="892" spans="1:19" ht="25.5" outlineLevel="6">
      <c r="A892" s="7" t="s">
        <v>251</v>
      </c>
      <c r="B892" s="27" t="s">
        <v>79</v>
      </c>
      <c r="C892" s="27" t="s">
        <v>79</v>
      </c>
      <c r="D892" s="27" t="s">
        <v>340</v>
      </c>
      <c r="E892" s="27" t="s">
        <v>227</v>
      </c>
      <c r="F892" s="27" t="s">
        <v>132</v>
      </c>
      <c r="G892" s="27" t="s">
        <v>462</v>
      </c>
      <c r="H892" s="27" t="s">
        <v>252</v>
      </c>
      <c r="I892" s="159">
        <v>0</v>
      </c>
      <c r="J892" s="28">
        <v>0</v>
      </c>
      <c r="K892" s="28">
        <v>646469</v>
      </c>
      <c r="L892" s="29">
        <v>209075</v>
      </c>
      <c r="M892" s="29">
        <v>595600</v>
      </c>
      <c r="N892" s="46">
        <v>380542</v>
      </c>
      <c r="O892" s="61">
        <v>1451144</v>
      </c>
      <c r="P892" s="52">
        <v>1451144</v>
      </c>
      <c r="Q892" s="50">
        <v>0</v>
      </c>
      <c r="R892" s="47">
        <v>0</v>
      </c>
      <c r="S892" s="155">
        <f t="shared" si="147"/>
        <v>100</v>
      </c>
    </row>
    <row r="893" spans="1:19" ht="76.5" outlineLevel="6">
      <c r="A893" s="7" t="s">
        <v>138</v>
      </c>
      <c r="B893" s="27" t="s">
        <v>79</v>
      </c>
      <c r="C893" s="27" t="s">
        <v>97</v>
      </c>
      <c r="D893" s="27"/>
      <c r="E893" s="27"/>
      <c r="F893" s="27"/>
      <c r="G893" s="27"/>
      <c r="H893" s="27"/>
      <c r="I893" s="61">
        <f>I894</f>
        <v>1720710</v>
      </c>
      <c r="J893" s="28"/>
      <c r="K893" s="28"/>
      <c r="L893" s="29"/>
      <c r="M893" s="29"/>
      <c r="N893" s="46"/>
      <c r="O893" s="61">
        <f aca="true" t="shared" si="154" ref="O893:R897">O894</f>
        <v>1720710</v>
      </c>
      <c r="P893" s="52"/>
      <c r="Q893" s="50">
        <f t="shared" si="154"/>
        <v>0</v>
      </c>
      <c r="R893" s="47">
        <f t="shared" si="154"/>
        <v>0</v>
      </c>
      <c r="S893" s="158">
        <f t="shared" si="147"/>
        <v>0</v>
      </c>
    </row>
    <row r="894" spans="1:19" ht="25.5" outlineLevel="6">
      <c r="A894" s="7" t="s">
        <v>339</v>
      </c>
      <c r="B894" s="27" t="s">
        <v>79</v>
      </c>
      <c r="C894" s="27" t="s">
        <v>97</v>
      </c>
      <c r="D894" s="27" t="s">
        <v>340</v>
      </c>
      <c r="E894" s="27"/>
      <c r="F894" s="27"/>
      <c r="G894" s="27"/>
      <c r="H894" s="27"/>
      <c r="I894" s="61">
        <f>I895</f>
        <v>1720710</v>
      </c>
      <c r="J894" s="28"/>
      <c r="K894" s="28"/>
      <c r="L894" s="29"/>
      <c r="M894" s="29"/>
      <c r="N894" s="46"/>
      <c r="O894" s="61">
        <f t="shared" si="154"/>
        <v>1720710</v>
      </c>
      <c r="P894" s="52"/>
      <c r="Q894" s="50">
        <f t="shared" si="154"/>
        <v>0</v>
      </c>
      <c r="R894" s="47">
        <f t="shared" si="154"/>
        <v>0</v>
      </c>
      <c r="S894" s="158">
        <f t="shared" si="147"/>
        <v>0</v>
      </c>
    </row>
    <row r="895" spans="1:19" ht="15" outlineLevel="6">
      <c r="A895" s="7" t="s">
        <v>226</v>
      </c>
      <c r="B895" s="27" t="s">
        <v>79</v>
      </c>
      <c r="C895" s="27" t="s">
        <v>97</v>
      </c>
      <c r="D895" s="27" t="s">
        <v>340</v>
      </c>
      <c r="E895" s="27" t="s">
        <v>227</v>
      </c>
      <c r="F895" s="27"/>
      <c r="G895" s="27"/>
      <c r="H895" s="27"/>
      <c r="I895" s="61">
        <f>I896</f>
        <v>1720710</v>
      </c>
      <c r="J895" s="28"/>
      <c r="K895" s="28"/>
      <c r="L895" s="29"/>
      <c r="M895" s="29"/>
      <c r="N895" s="46"/>
      <c r="O895" s="61">
        <f t="shared" si="154"/>
        <v>1720710</v>
      </c>
      <c r="P895" s="52"/>
      <c r="Q895" s="50">
        <f t="shared" si="154"/>
        <v>0</v>
      </c>
      <c r="R895" s="47">
        <f t="shared" si="154"/>
        <v>0</v>
      </c>
      <c r="S895" s="158">
        <f t="shared" si="147"/>
        <v>0</v>
      </c>
    </row>
    <row r="896" spans="1:19" ht="25.5" outlineLevel="6">
      <c r="A896" s="7" t="s">
        <v>250</v>
      </c>
      <c r="B896" s="27" t="s">
        <v>79</v>
      </c>
      <c r="C896" s="27" t="s">
        <v>97</v>
      </c>
      <c r="D896" s="27" t="s">
        <v>340</v>
      </c>
      <c r="E896" s="27" t="s">
        <v>227</v>
      </c>
      <c r="F896" s="27" t="s">
        <v>132</v>
      </c>
      <c r="G896" s="27"/>
      <c r="H896" s="27"/>
      <c r="I896" s="61">
        <f>I897</f>
        <v>1720710</v>
      </c>
      <c r="J896" s="28"/>
      <c r="K896" s="28"/>
      <c r="L896" s="29"/>
      <c r="M896" s="29"/>
      <c r="N896" s="46"/>
      <c r="O896" s="61">
        <f t="shared" si="154"/>
        <v>1720710</v>
      </c>
      <c r="P896" s="52"/>
      <c r="Q896" s="50">
        <f t="shared" si="154"/>
        <v>0</v>
      </c>
      <c r="R896" s="47">
        <f t="shared" si="154"/>
        <v>0</v>
      </c>
      <c r="S896" s="158">
        <f t="shared" si="147"/>
        <v>0</v>
      </c>
    </row>
    <row r="897" spans="1:19" ht="51" outlineLevel="6">
      <c r="A897" s="31" t="s">
        <v>47</v>
      </c>
      <c r="B897" s="27" t="s">
        <v>79</v>
      </c>
      <c r="C897" s="27" t="s">
        <v>97</v>
      </c>
      <c r="D897" s="27" t="s">
        <v>340</v>
      </c>
      <c r="E897" s="27" t="s">
        <v>227</v>
      </c>
      <c r="F897" s="27" t="s">
        <v>132</v>
      </c>
      <c r="G897" s="27" t="s">
        <v>139</v>
      </c>
      <c r="H897" s="27" t="s">
        <v>20</v>
      </c>
      <c r="I897" s="61">
        <f>I898</f>
        <v>1720710</v>
      </c>
      <c r="J897" s="28"/>
      <c r="K897" s="28"/>
      <c r="L897" s="29"/>
      <c r="M897" s="29"/>
      <c r="N897" s="46"/>
      <c r="O897" s="61">
        <f t="shared" si="154"/>
        <v>1720710</v>
      </c>
      <c r="P897" s="52"/>
      <c r="Q897" s="50">
        <f t="shared" si="154"/>
        <v>0</v>
      </c>
      <c r="R897" s="47">
        <f t="shared" si="154"/>
        <v>0</v>
      </c>
      <c r="S897" s="158">
        <f t="shared" si="147"/>
        <v>0</v>
      </c>
    </row>
    <row r="898" spans="1:19" ht="25.5" outlineLevel="6">
      <c r="A898" s="7" t="s">
        <v>251</v>
      </c>
      <c r="B898" s="27" t="s">
        <v>79</v>
      </c>
      <c r="C898" s="27" t="s">
        <v>97</v>
      </c>
      <c r="D898" s="27" t="s">
        <v>340</v>
      </c>
      <c r="E898" s="27" t="s">
        <v>227</v>
      </c>
      <c r="F898" s="27" t="s">
        <v>132</v>
      </c>
      <c r="G898" s="27" t="s">
        <v>139</v>
      </c>
      <c r="H898" s="27" t="s">
        <v>252</v>
      </c>
      <c r="I898" s="28">
        <v>1720710</v>
      </c>
      <c r="J898" s="28"/>
      <c r="K898" s="28"/>
      <c r="L898" s="29"/>
      <c r="M898" s="29">
        <v>0</v>
      </c>
      <c r="N898" s="46"/>
      <c r="O898" s="61">
        <f>L898+K898+J898+I898+M898+N898</f>
        <v>1720710</v>
      </c>
      <c r="P898" s="52"/>
      <c r="Q898" s="50">
        <v>0</v>
      </c>
      <c r="R898" s="47">
        <v>0</v>
      </c>
      <c r="S898" s="158">
        <f t="shared" si="147"/>
        <v>0</v>
      </c>
    </row>
    <row r="899" spans="1:19" ht="63.75" outlineLevel="6">
      <c r="A899" s="7" t="s">
        <v>525</v>
      </c>
      <c r="B899" s="27" t="s">
        <v>97</v>
      </c>
      <c r="C899" s="27"/>
      <c r="D899" s="27"/>
      <c r="E899" s="27"/>
      <c r="F899" s="27"/>
      <c r="G899" s="27"/>
      <c r="H899" s="27"/>
      <c r="I899" s="61">
        <f>I900</f>
        <v>8011800</v>
      </c>
      <c r="J899" s="28"/>
      <c r="K899" s="28"/>
      <c r="L899" s="29">
        <f>L900</f>
        <v>0</v>
      </c>
      <c r="M899" s="29"/>
      <c r="N899" s="46"/>
      <c r="O899" s="61">
        <f>O900</f>
        <v>8011800</v>
      </c>
      <c r="P899" s="61">
        <f>P900</f>
        <v>2140823.45</v>
      </c>
      <c r="Q899" s="50">
        <f>Q900</f>
        <v>42183070</v>
      </c>
      <c r="R899" s="47">
        <f>R900</f>
        <v>85450330</v>
      </c>
      <c r="S899" s="155">
        <f t="shared" si="147"/>
        <v>26.7208798272548</v>
      </c>
    </row>
    <row r="900" spans="1:19" ht="25.5">
      <c r="A900" s="7" t="s">
        <v>465</v>
      </c>
      <c r="B900" s="27" t="s">
        <v>97</v>
      </c>
      <c r="C900" s="126"/>
      <c r="D900" s="27" t="s">
        <v>466</v>
      </c>
      <c r="E900" s="27"/>
      <c r="F900" s="27"/>
      <c r="G900" s="27"/>
      <c r="H900" s="27"/>
      <c r="I900" s="61">
        <f>I901+I916+I922</f>
        <v>8011800</v>
      </c>
      <c r="J900" s="28"/>
      <c r="K900" s="28"/>
      <c r="L900" s="29">
        <f>L901+L916+L922</f>
        <v>0</v>
      </c>
      <c r="M900" s="29"/>
      <c r="N900" s="46"/>
      <c r="O900" s="61">
        <f>O901+O916+O922</f>
        <v>8011800</v>
      </c>
      <c r="P900" s="61">
        <f>P901+P916+P922</f>
        <v>2140823.45</v>
      </c>
      <c r="Q900" s="50">
        <f>Q901+Q916+Q922</f>
        <v>42183070</v>
      </c>
      <c r="R900" s="47">
        <f>R901+R916+R922</f>
        <v>85450330</v>
      </c>
      <c r="S900" s="155">
        <f t="shared" si="147"/>
        <v>26.7208798272548</v>
      </c>
    </row>
    <row r="901" spans="1:19" ht="15.75" outlineLevel="1">
      <c r="A901" s="7" t="s">
        <v>76</v>
      </c>
      <c r="B901" s="27" t="s">
        <v>97</v>
      </c>
      <c r="C901" s="126"/>
      <c r="D901" s="27" t="s">
        <v>466</v>
      </c>
      <c r="E901" s="27" t="s">
        <v>77</v>
      </c>
      <c r="F901" s="27"/>
      <c r="G901" s="27"/>
      <c r="H901" s="27"/>
      <c r="I901" s="61">
        <f>I902</f>
        <v>5814300</v>
      </c>
      <c r="J901" s="28"/>
      <c r="K901" s="28"/>
      <c r="L901" s="29">
        <f aca="true" t="shared" si="155" ref="L901:R904">L902</f>
        <v>0</v>
      </c>
      <c r="M901" s="29"/>
      <c r="N901" s="46"/>
      <c r="O901" s="61">
        <f t="shared" si="155"/>
        <v>5814300</v>
      </c>
      <c r="P901" s="61">
        <f t="shared" si="155"/>
        <v>1376219.56</v>
      </c>
      <c r="Q901" s="50">
        <f t="shared" si="155"/>
        <v>5814300</v>
      </c>
      <c r="R901" s="47">
        <f t="shared" si="155"/>
        <v>5814300</v>
      </c>
      <c r="S901" s="155">
        <f t="shared" si="147"/>
        <v>23.669565725882737</v>
      </c>
    </row>
    <row r="902" spans="1:19" ht="51" outlineLevel="2">
      <c r="A902" s="7" t="s">
        <v>108</v>
      </c>
      <c r="B902" s="27" t="s">
        <v>97</v>
      </c>
      <c r="C902" s="126"/>
      <c r="D902" s="27" t="s">
        <v>466</v>
      </c>
      <c r="E902" s="27" t="s">
        <v>77</v>
      </c>
      <c r="F902" s="27" t="s">
        <v>109</v>
      </c>
      <c r="G902" s="27"/>
      <c r="H902" s="27"/>
      <c r="I902" s="61">
        <f>I903</f>
        <v>5814300</v>
      </c>
      <c r="J902" s="28"/>
      <c r="K902" s="28"/>
      <c r="L902" s="29">
        <f t="shared" si="155"/>
        <v>0</v>
      </c>
      <c r="M902" s="29"/>
      <c r="N902" s="46"/>
      <c r="O902" s="61">
        <f t="shared" si="155"/>
        <v>5814300</v>
      </c>
      <c r="P902" s="61">
        <f t="shared" si="155"/>
        <v>1376219.56</v>
      </c>
      <c r="Q902" s="50">
        <f t="shared" si="155"/>
        <v>5814300</v>
      </c>
      <c r="R902" s="47">
        <f t="shared" si="155"/>
        <v>5814300</v>
      </c>
      <c r="S902" s="155">
        <f t="shared" si="147"/>
        <v>23.669565725882737</v>
      </c>
    </row>
    <row r="903" spans="1:19" ht="63.75" outlineLevel="3">
      <c r="A903" s="7" t="s">
        <v>80</v>
      </c>
      <c r="B903" s="27" t="s">
        <v>97</v>
      </c>
      <c r="C903" s="126"/>
      <c r="D903" s="27" t="s">
        <v>466</v>
      </c>
      <c r="E903" s="27" t="s">
        <v>77</v>
      </c>
      <c r="F903" s="27" t="s">
        <v>109</v>
      </c>
      <c r="G903" s="27" t="s">
        <v>81</v>
      </c>
      <c r="H903" s="27"/>
      <c r="I903" s="61">
        <f>I904</f>
        <v>5814300</v>
      </c>
      <c r="J903" s="28"/>
      <c r="K903" s="28"/>
      <c r="L903" s="29">
        <f t="shared" si="155"/>
        <v>0</v>
      </c>
      <c r="M903" s="29"/>
      <c r="N903" s="46"/>
      <c r="O903" s="61">
        <f t="shared" si="155"/>
        <v>5814300</v>
      </c>
      <c r="P903" s="61">
        <f t="shared" si="155"/>
        <v>1376219.56</v>
      </c>
      <c r="Q903" s="50">
        <f t="shared" si="155"/>
        <v>5814300</v>
      </c>
      <c r="R903" s="47">
        <f t="shared" si="155"/>
        <v>5814300</v>
      </c>
      <c r="S903" s="155">
        <f t="shared" si="147"/>
        <v>23.669565725882737</v>
      </c>
    </row>
    <row r="904" spans="1:19" ht="15.75" outlineLevel="4">
      <c r="A904" s="7" t="s">
        <v>82</v>
      </c>
      <c r="B904" s="27" t="s">
        <v>97</v>
      </c>
      <c r="C904" s="126"/>
      <c r="D904" s="27" t="s">
        <v>466</v>
      </c>
      <c r="E904" s="27" t="s">
        <v>77</v>
      </c>
      <c r="F904" s="27" t="s">
        <v>109</v>
      </c>
      <c r="G904" s="27" t="s">
        <v>83</v>
      </c>
      <c r="H904" s="27"/>
      <c r="I904" s="61">
        <f>I905</f>
        <v>5814300</v>
      </c>
      <c r="J904" s="28"/>
      <c r="K904" s="28"/>
      <c r="L904" s="29">
        <f t="shared" si="155"/>
        <v>0</v>
      </c>
      <c r="M904" s="29"/>
      <c r="N904" s="46"/>
      <c r="O904" s="61">
        <f t="shared" si="155"/>
        <v>5814300</v>
      </c>
      <c r="P904" s="61">
        <f t="shared" si="155"/>
        <v>1376219.56</v>
      </c>
      <c r="Q904" s="50">
        <f t="shared" si="155"/>
        <v>5814300</v>
      </c>
      <c r="R904" s="47">
        <f t="shared" si="155"/>
        <v>5814300</v>
      </c>
      <c r="S904" s="155">
        <f t="shared" si="147"/>
        <v>23.669565725882737</v>
      </c>
    </row>
    <row r="905" spans="1:19" ht="38.25" outlineLevel="5">
      <c r="A905" s="7" t="s">
        <v>467</v>
      </c>
      <c r="B905" s="27" t="s">
        <v>97</v>
      </c>
      <c r="C905" s="126"/>
      <c r="D905" s="27" t="s">
        <v>466</v>
      </c>
      <c r="E905" s="27" t="s">
        <v>77</v>
      </c>
      <c r="F905" s="27" t="s">
        <v>109</v>
      </c>
      <c r="G905" s="27" t="s">
        <v>468</v>
      </c>
      <c r="H905" s="27"/>
      <c r="I905" s="61">
        <f>I906+I910+I913</f>
        <v>5814300</v>
      </c>
      <c r="J905" s="28"/>
      <c r="K905" s="28"/>
      <c r="L905" s="29">
        <f>L906+L910+L913</f>
        <v>0</v>
      </c>
      <c r="M905" s="29"/>
      <c r="N905" s="46"/>
      <c r="O905" s="61">
        <f>O906+O910+O913</f>
        <v>5814300</v>
      </c>
      <c r="P905" s="61">
        <f>P906+P910+P913</f>
        <v>1376219.56</v>
      </c>
      <c r="Q905" s="50">
        <f>Q906+Q910+Q913</f>
        <v>5814300</v>
      </c>
      <c r="R905" s="47">
        <f>R906+R910+R913</f>
        <v>5814300</v>
      </c>
      <c r="S905" s="155">
        <f t="shared" si="147"/>
        <v>23.669565725882737</v>
      </c>
    </row>
    <row r="906" spans="1:19" ht="51" outlineLevel="5">
      <c r="A906" s="30" t="s">
        <v>42</v>
      </c>
      <c r="B906" s="27" t="s">
        <v>97</v>
      </c>
      <c r="C906" s="128"/>
      <c r="D906" s="27" t="s">
        <v>466</v>
      </c>
      <c r="E906" s="27" t="s">
        <v>77</v>
      </c>
      <c r="F906" s="27" t="s">
        <v>109</v>
      </c>
      <c r="G906" s="27" t="s">
        <v>468</v>
      </c>
      <c r="H906" s="27" t="s">
        <v>16</v>
      </c>
      <c r="I906" s="61">
        <f>I907</f>
        <v>4940000</v>
      </c>
      <c r="J906" s="28"/>
      <c r="K906" s="28"/>
      <c r="L906" s="29"/>
      <c r="M906" s="29"/>
      <c r="N906" s="46"/>
      <c r="O906" s="61">
        <f>O907</f>
        <v>4940000</v>
      </c>
      <c r="P906" s="61">
        <f>P907</f>
        <v>1204984.5</v>
      </c>
      <c r="Q906" s="52">
        <f>Q907</f>
        <v>4940000</v>
      </c>
      <c r="R906" s="46">
        <f>R907</f>
        <v>4940000</v>
      </c>
      <c r="S906" s="155">
        <f aca="true" t="shared" si="156" ref="S906:S926">P906/O906*100</f>
        <v>24.3923987854251</v>
      </c>
    </row>
    <row r="907" spans="1:19" ht="25.5" outlineLevel="5">
      <c r="A907" s="30" t="s">
        <v>479</v>
      </c>
      <c r="B907" s="27" t="s">
        <v>97</v>
      </c>
      <c r="C907" s="126"/>
      <c r="D907" s="27" t="s">
        <v>466</v>
      </c>
      <c r="E907" s="27" t="s">
        <v>77</v>
      </c>
      <c r="F907" s="27" t="s">
        <v>109</v>
      </c>
      <c r="G907" s="27" t="s">
        <v>468</v>
      </c>
      <c r="H907" s="27" t="s">
        <v>478</v>
      </c>
      <c r="I907" s="61">
        <f>I908+I909</f>
        <v>4940000</v>
      </c>
      <c r="J907" s="28"/>
      <c r="K907" s="28"/>
      <c r="L907" s="29"/>
      <c r="M907" s="29"/>
      <c r="N907" s="46"/>
      <c r="O907" s="61">
        <f>O908+O909</f>
        <v>4940000</v>
      </c>
      <c r="P907" s="61">
        <f>P908+P909</f>
        <v>1204984.5</v>
      </c>
      <c r="Q907" s="52">
        <f>Q908+Q909</f>
        <v>4940000</v>
      </c>
      <c r="R907" s="46">
        <f>R908+R909</f>
        <v>4940000</v>
      </c>
      <c r="S907" s="155">
        <f t="shared" si="156"/>
        <v>24.3923987854251</v>
      </c>
    </row>
    <row r="908" spans="1:19" ht="25.5" outlineLevel="6">
      <c r="A908" s="7" t="s">
        <v>84</v>
      </c>
      <c r="B908" s="27" t="s">
        <v>97</v>
      </c>
      <c r="C908" s="126"/>
      <c r="D908" s="27" t="s">
        <v>466</v>
      </c>
      <c r="E908" s="27" t="s">
        <v>77</v>
      </c>
      <c r="F908" s="27" t="s">
        <v>109</v>
      </c>
      <c r="G908" s="27" t="s">
        <v>468</v>
      </c>
      <c r="H908" s="27" t="s">
        <v>85</v>
      </c>
      <c r="I908" s="28">
        <v>4736700</v>
      </c>
      <c r="J908" s="28"/>
      <c r="K908" s="28"/>
      <c r="L908" s="29"/>
      <c r="M908" s="29"/>
      <c r="N908" s="46"/>
      <c r="O908" s="61">
        <f>L908+K908+J908+I908+M908+N908</f>
        <v>4736700</v>
      </c>
      <c r="P908" s="52">
        <v>1194522.5</v>
      </c>
      <c r="Q908" s="50">
        <v>4736700</v>
      </c>
      <c r="R908" s="47">
        <v>4736700</v>
      </c>
      <c r="S908" s="155">
        <f t="shared" si="156"/>
        <v>25.2184537758355</v>
      </c>
    </row>
    <row r="909" spans="1:19" ht="25.5" outlineLevel="6">
      <c r="A909" s="7" t="s">
        <v>86</v>
      </c>
      <c r="B909" s="27" t="s">
        <v>97</v>
      </c>
      <c r="C909" s="126"/>
      <c r="D909" s="27" t="s">
        <v>466</v>
      </c>
      <c r="E909" s="27" t="s">
        <v>77</v>
      </c>
      <c r="F909" s="27" t="s">
        <v>109</v>
      </c>
      <c r="G909" s="27" t="s">
        <v>468</v>
      </c>
      <c r="H909" s="27" t="s">
        <v>87</v>
      </c>
      <c r="I909" s="28">
        <v>203300</v>
      </c>
      <c r="J909" s="28"/>
      <c r="K909" s="28"/>
      <c r="L909" s="29"/>
      <c r="M909" s="29"/>
      <c r="N909" s="46"/>
      <c r="O909" s="61">
        <f>L909+K909+J909+I909+M909+N909</f>
        <v>203300</v>
      </c>
      <c r="P909" s="52">
        <v>10462</v>
      </c>
      <c r="Q909" s="50">
        <v>203300</v>
      </c>
      <c r="R909" s="47">
        <v>203300</v>
      </c>
      <c r="S909" s="155">
        <f t="shared" si="156"/>
        <v>5.146089522872602</v>
      </c>
    </row>
    <row r="910" spans="1:19" ht="25.5" outlineLevel="6">
      <c r="A910" s="31" t="s">
        <v>43</v>
      </c>
      <c r="B910" s="27" t="s">
        <v>97</v>
      </c>
      <c r="C910" s="129"/>
      <c r="D910" s="27" t="s">
        <v>466</v>
      </c>
      <c r="E910" s="27" t="s">
        <v>77</v>
      </c>
      <c r="F910" s="27" t="s">
        <v>109</v>
      </c>
      <c r="G910" s="27" t="s">
        <v>468</v>
      </c>
      <c r="H910" s="27" t="s">
        <v>17</v>
      </c>
      <c r="I910" s="28">
        <f>I911</f>
        <v>856200</v>
      </c>
      <c r="J910" s="28"/>
      <c r="K910" s="28"/>
      <c r="L910" s="29">
        <f>L911+L912</f>
        <v>0</v>
      </c>
      <c r="M910" s="29"/>
      <c r="N910" s="46"/>
      <c r="O910" s="61">
        <f>O911+O912</f>
        <v>856200</v>
      </c>
      <c r="P910" s="61">
        <f>P911+P912</f>
        <v>164319.06</v>
      </c>
      <c r="Q910" s="50">
        <f>Q911+Q912</f>
        <v>856200</v>
      </c>
      <c r="R910" s="47">
        <f>R911+R912</f>
        <v>856200</v>
      </c>
      <c r="S910" s="155">
        <f t="shared" si="156"/>
        <v>19.19166783461808</v>
      </c>
    </row>
    <row r="911" spans="1:19" ht="25.5" outlineLevel="6">
      <c r="A911" s="31" t="s">
        <v>44</v>
      </c>
      <c r="B911" s="27" t="s">
        <v>97</v>
      </c>
      <c r="C911" s="129"/>
      <c r="D911" s="27" t="s">
        <v>466</v>
      </c>
      <c r="E911" s="27" t="s">
        <v>77</v>
      </c>
      <c r="F911" s="27" t="s">
        <v>109</v>
      </c>
      <c r="G911" s="27" t="s">
        <v>468</v>
      </c>
      <c r="H911" s="27" t="s">
        <v>167</v>
      </c>
      <c r="I911" s="28">
        <f>I912</f>
        <v>856200</v>
      </c>
      <c r="J911" s="28"/>
      <c r="K911" s="28"/>
      <c r="L911" s="29">
        <v>856200</v>
      </c>
      <c r="M911" s="29"/>
      <c r="N911" s="46"/>
      <c r="O911" s="61">
        <v>856200</v>
      </c>
      <c r="P911" s="52">
        <v>164319.06</v>
      </c>
      <c r="Q911" s="50">
        <v>856200</v>
      </c>
      <c r="R911" s="47">
        <v>856200</v>
      </c>
      <c r="S911" s="155">
        <f t="shared" si="156"/>
        <v>19.19166783461808</v>
      </c>
    </row>
    <row r="912" spans="1:19" ht="25.5" outlineLevel="6">
      <c r="A912" s="7" t="s">
        <v>88</v>
      </c>
      <c r="B912" s="27" t="s">
        <v>97</v>
      </c>
      <c r="C912" s="126"/>
      <c r="D912" s="27" t="s">
        <v>466</v>
      </c>
      <c r="E912" s="27" t="s">
        <v>77</v>
      </c>
      <c r="F912" s="27" t="s">
        <v>109</v>
      </c>
      <c r="G912" s="27" t="s">
        <v>468</v>
      </c>
      <c r="H912" s="27" t="s">
        <v>89</v>
      </c>
      <c r="I912" s="28">
        <v>856200</v>
      </c>
      <c r="J912" s="28"/>
      <c r="K912" s="28"/>
      <c r="L912" s="29">
        <v>-856200</v>
      </c>
      <c r="M912" s="29"/>
      <c r="N912" s="46"/>
      <c r="O912" s="104">
        <f>L912+K912+J912+I912</f>
        <v>0</v>
      </c>
      <c r="P912" s="52"/>
      <c r="Q912" s="50">
        <v>0</v>
      </c>
      <c r="R912" s="47">
        <v>0</v>
      </c>
      <c r="S912" s="155"/>
    </row>
    <row r="913" spans="1:19" ht="15.75" outlineLevel="6">
      <c r="A913" s="31" t="s">
        <v>45</v>
      </c>
      <c r="B913" s="27" t="s">
        <v>97</v>
      </c>
      <c r="C913" s="129"/>
      <c r="D913" s="27" t="s">
        <v>466</v>
      </c>
      <c r="E913" s="27" t="s">
        <v>77</v>
      </c>
      <c r="F913" s="27" t="s">
        <v>109</v>
      </c>
      <c r="G913" s="27" t="s">
        <v>468</v>
      </c>
      <c r="H913" s="27" t="s">
        <v>18</v>
      </c>
      <c r="I913" s="61">
        <f>I914+I915</f>
        <v>18100</v>
      </c>
      <c r="J913" s="28"/>
      <c r="K913" s="28"/>
      <c r="L913" s="29"/>
      <c r="M913" s="29"/>
      <c r="N913" s="46"/>
      <c r="O913" s="61">
        <f>O914+O915</f>
        <v>18100</v>
      </c>
      <c r="P913" s="61">
        <f>P914+P915</f>
        <v>6916</v>
      </c>
      <c r="Q913" s="50">
        <f>Q914+Q915</f>
        <v>18100</v>
      </c>
      <c r="R913" s="47">
        <f>R914+R915</f>
        <v>18100</v>
      </c>
      <c r="S913" s="155">
        <f t="shared" si="156"/>
        <v>38.209944751381215</v>
      </c>
    </row>
    <row r="914" spans="1:19" ht="25.5" outlineLevel="6">
      <c r="A914" s="7" t="s">
        <v>90</v>
      </c>
      <c r="B914" s="27" t="s">
        <v>97</v>
      </c>
      <c r="C914" s="126"/>
      <c r="D914" s="27" t="s">
        <v>466</v>
      </c>
      <c r="E914" s="27" t="s">
        <v>77</v>
      </c>
      <c r="F914" s="27" t="s">
        <v>109</v>
      </c>
      <c r="G914" s="27" t="s">
        <v>468</v>
      </c>
      <c r="H914" s="27" t="s">
        <v>91</v>
      </c>
      <c r="I914" s="28">
        <v>13200</v>
      </c>
      <c r="J914" s="28"/>
      <c r="K914" s="28"/>
      <c r="L914" s="29"/>
      <c r="M914" s="29"/>
      <c r="N914" s="46"/>
      <c r="O914" s="61">
        <f>L914+K914+J914+I914+M914+N914</f>
        <v>13200</v>
      </c>
      <c r="P914" s="52">
        <v>4500</v>
      </c>
      <c r="Q914" s="50">
        <v>13200</v>
      </c>
      <c r="R914" s="47">
        <v>13200</v>
      </c>
      <c r="S914" s="155">
        <f t="shared" si="156"/>
        <v>34.090909090909086</v>
      </c>
    </row>
    <row r="915" spans="1:19" ht="25.5" outlineLevel="6">
      <c r="A915" s="7" t="s">
        <v>92</v>
      </c>
      <c r="B915" s="27" t="s">
        <v>97</v>
      </c>
      <c r="C915" s="126"/>
      <c r="D915" s="27" t="s">
        <v>466</v>
      </c>
      <c r="E915" s="27" t="s">
        <v>77</v>
      </c>
      <c r="F915" s="27" t="s">
        <v>109</v>
      </c>
      <c r="G915" s="27" t="s">
        <v>468</v>
      </c>
      <c r="H915" s="27" t="s">
        <v>93</v>
      </c>
      <c r="I915" s="28">
        <v>4900</v>
      </c>
      <c r="J915" s="28"/>
      <c r="K915" s="28"/>
      <c r="L915" s="29"/>
      <c r="M915" s="29"/>
      <c r="N915" s="46"/>
      <c r="O915" s="61">
        <f>L915+K915+J915+I915+M915+N915</f>
        <v>4900</v>
      </c>
      <c r="P915" s="52">
        <v>2416</v>
      </c>
      <c r="Q915" s="50">
        <v>4900</v>
      </c>
      <c r="R915" s="47">
        <v>4900</v>
      </c>
      <c r="S915" s="155">
        <f t="shared" si="156"/>
        <v>49.306122448979586</v>
      </c>
    </row>
    <row r="916" spans="1:19" ht="25.5" outlineLevel="1">
      <c r="A916" s="7" t="s">
        <v>469</v>
      </c>
      <c r="B916" s="27" t="s">
        <v>97</v>
      </c>
      <c r="C916" s="126"/>
      <c r="D916" s="27" t="s">
        <v>466</v>
      </c>
      <c r="E916" s="27" t="s">
        <v>115</v>
      </c>
      <c r="F916" s="27"/>
      <c r="G916" s="27"/>
      <c r="H916" s="27"/>
      <c r="I916" s="61">
        <f>I917</f>
        <v>2197500</v>
      </c>
      <c r="J916" s="28"/>
      <c r="K916" s="28"/>
      <c r="L916" s="29"/>
      <c r="M916" s="29"/>
      <c r="N916" s="46"/>
      <c r="O916" s="61">
        <f aca="true" t="shared" si="157" ref="O916:R920">O917</f>
        <v>2197500</v>
      </c>
      <c r="P916" s="61">
        <f t="shared" si="157"/>
        <v>764603.89</v>
      </c>
      <c r="Q916" s="50">
        <f t="shared" si="157"/>
        <v>160000</v>
      </c>
      <c r="R916" s="47">
        <f t="shared" si="157"/>
        <v>0</v>
      </c>
      <c r="S916" s="155">
        <f t="shared" si="156"/>
        <v>34.79426120591582</v>
      </c>
    </row>
    <row r="917" spans="1:19" ht="25.5" outlineLevel="2">
      <c r="A917" s="7" t="s">
        <v>0</v>
      </c>
      <c r="B917" s="27" t="s">
        <v>97</v>
      </c>
      <c r="C917" s="126"/>
      <c r="D917" s="27" t="s">
        <v>466</v>
      </c>
      <c r="E917" s="27" t="s">
        <v>115</v>
      </c>
      <c r="F917" s="27" t="s">
        <v>77</v>
      </c>
      <c r="G917" s="27"/>
      <c r="H917" s="27"/>
      <c r="I917" s="61">
        <f>I918</f>
        <v>2197500</v>
      </c>
      <c r="J917" s="28"/>
      <c r="K917" s="28"/>
      <c r="L917" s="29"/>
      <c r="M917" s="29"/>
      <c r="N917" s="46"/>
      <c r="O917" s="61">
        <f t="shared" si="157"/>
        <v>2197500</v>
      </c>
      <c r="P917" s="61">
        <f t="shared" si="157"/>
        <v>764603.89</v>
      </c>
      <c r="Q917" s="50">
        <f t="shared" si="157"/>
        <v>160000</v>
      </c>
      <c r="R917" s="47">
        <f t="shared" si="157"/>
        <v>0</v>
      </c>
      <c r="S917" s="155">
        <f t="shared" si="156"/>
        <v>34.79426120591582</v>
      </c>
    </row>
    <row r="918" spans="1:19" ht="25.5" outlineLevel="3">
      <c r="A918" s="7" t="s">
        <v>1</v>
      </c>
      <c r="B918" s="27" t="s">
        <v>97</v>
      </c>
      <c r="C918" s="126"/>
      <c r="D918" s="27" t="s">
        <v>466</v>
      </c>
      <c r="E918" s="27" t="s">
        <v>115</v>
      </c>
      <c r="F918" s="27" t="s">
        <v>77</v>
      </c>
      <c r="G918" s="27" t="s">
        <v>2</v>
      </c>
      <c r="H918" s="27"/>
      <c r="I918" s="61">
        <f>I919</f>
        <v>2197500</v>
      </c>
      <c r="J918" s="28"/>
      <c r="K918" s="28"/>
      <c r="L918" s="29"/>
      <c r="M918" s="29"/>
      <c r="N918" s="46"/>
      <c r="O918" s="61">
        <f t="shared" si="157"/>
        <v>2197500</v>
      </c>
      <c r="P918" s="61">
        <f t="shared" si="157"/>
        <v>764603.89</v>
      </c>
      <c r="Q918" s="50">
        <f t="shared" si="157"/>
        <v>160000</v>
      </c>
      <c r="R918" s="47">
        <f t="shared" si="157"/>
        <v>0</v>
      </c>
      <c r="S918" s="155">
        <f t="shared" si="156"/>
        <v>34.79426120591582</v>
      </c>
    </row>
    <row r="919" spans="1:19" ht="25.5" outlineLevel="4">
      <c r="A919" s="7" t="s">
        <v>3</v>
      </c>
      <c r="B919" s="27" t="s">
        <v>97</v>
      </c>
      <c r="C919" s="126"/>
      <c r="D919" s="27" t="s">
        <v>466</v>
      </c>
      <c r="E919" s="27" t="s">
        <v>115</v>
      </c>
      <c r="F919" s="27" t="s">
        <v>77</v>
      </c>
      <c r="G919" s="27" t="s">
        <v>4</v>
      </c>
      <c r="H919" s="27"/>
      <c r="I919" s="61">
        <f>I920</f>
        <v>2197500</v>
      </c>
      <c r="J919" s="28"/>
      <c r="K919" s="28"/>
      <c r="L919" s="29"/>
      <c r="M919" s="29"/>
      <c r="N919" s="46"/>
      <c r="O919" s="61">
        <f t="shared" si="157"/>
        <v>2197500</v>
      </c>
      <c r="P919" s="61">
        <f t="shared" si="157"/>
        <v>764603.89</v>
      </c>
      <c r="Q919" s="50">
        <f t="shared" si="157"/>
        <v>160000</v>
      </c>
      <c r="R919" s="47">
        <f t="shared" si="157"/>
        <v>0</v>
      </c>
      <c r="S919" s="155">
        <f t="shared" si="156"/>
        <v>34.79426120591582</v>
      </c>
    </row>
    <row r="920" spans="1:19" ht="25.5" outlineLevel="4">
      <c r="A920" s="31" t="s">
        <v>49</v>
      </c>
      <c r="B920" s="27" t="s">
        <v>97</v>
      </c>
      <c r="C920" s="129"/>
      <c r="D920" s="27" t="s">
        <v>466</v>
      </c>
      <c r="E920" s="27" t="s">
        <v>115</v>
      </c>
      <c r="F920" s="27" t="s">
        <v>77</v>
      </c>
      <c r="G920" s="27" t="s">
        <v>4</v>
      </c>
      <c r="H920" s="27" t="s">
        <v>26</v>
      </c>
      <c r="I920" s="61">
        <f>I921</f>
        <v>2197500</v>
      </c>
      <c r="J920" s="28"/>
      <c r="K920" s="28"/>
      <c r="L920" s="29"/>
      <c r="M920" s="29"/>
      <c r="N920" s="46"/>
      <c r="O920" s="61">
        <f>O921</f>
        <v>2197500</v>
      </c>
      <c r="P920" s="61">
        <f>P921</f>
        <v>764603.89</v>
      </c>
      <c r="Q920" s="50">
        <f t="shared" si="157"/>
        <v>160000</v>
      </c>
      <c r="R920" s="47">
        <f t="shared" si="157"/>
        <v>0</v>
      </c>
      <c r="S920" s="155">
        <f t="shared" si="156"/>
        <v>34.79426120591582</v>
      </c>
    </row>
    <row r="921" spans="1:19" ht="26.25" outlineLevel="6" thickBot="1">
      <c r="A921" s="33" t="s">
        <v>5</v>
      </c>
      <c r="B921" s="34" t="s">
        <v>97</v>
      </c>
      <c r="C921" s="131"/>
      <c r="D921" s="34" t="s">
        <v>466</v>
      </c>
      <c r="E921" s="34" t="s">
        <v>115</v>
      </c>
      <c r="F921" s="34" t="s">
        <v>77</v>
      </c>
      <c r="G921" s="34" t="s">
        <v>4</v>
      </c>
      <c r="H921" s="34" t="s">
        <v>6</v>
      </c>
      <c r="I921" s="35">
        <v>2197500</v>
      </c>
      <c r="J921" s="35"/>
      <c r="K921" s="35"/>
      <c r="L921" s="37"/>
      <c r="M921" s="37"/>
      <c r="N921" s="64"/>
      <c r="O921" s="68">
        <f>L921+K921+J921+I921+M921+N921</f>
        <v>2197500</v>
      </c>
      <c r="P921" s="143">
        <v>764603.89</v>
      </c>
      <c r="Q921" s="50">
        <v>160000</v>
      </c>
      <c r="R921" s="47">
        <v>0</v>
      </c>
      <c r="S921" s="155">
        <f t="shared" si="156"/>
        <v>34.79426120591582</v>
      </c>
    </row>
    <row r="922" spans="1:19" ht="15.75" hidden="1" outlineLevel="1" thickBot="1">
      <c r="A922" s="22" t="s">
        <v>7</v>
      </c>
      <c r="B922" s="23" t="s">
        <v>97</v>
      </c>
      <c r="C922" s="132"/>
      <c r="D922" s="23" t="s">
        <v>466</v>
      </c>
      <c r="E922" s="23" t="s">
        <v>8</v>
      </c>
      <c r="F922" s="23" t="s">
        <v>15</v>
      </c>
      <c r="G922" s="23" t="s">
        <v>15</v>
      </c>
      <c r="H922" s="23" t="s">
        <v>15</v>
      </c>
      <c r="I922" s="24"/>
      <c r="J922" s="24"/>
      <c r="K922" s="24"/>
      <c r="L922" s="26"/>
      <c r="M922" s="53"/>
      <c r="N922" s="62"/>
      <c r="O922" s="45">
        <f aca="true" t="shared" si="158" ref="O922:R924">O923</f>
        <v>0</v>
      </c>
      <c r="P922" s="45"/>
      <c r="Q922" s="50">
        <f t="shared" si="158"/>
        <v>36208770</v>
      </c>
      <c r="R922" s="47">
        <f t="shared" si="158"/>
        <v>79636030</v>
      </c>
      <c r="S922" s="155" t="e">
        <f t="shared" si="156"/>
        <v>#DIV/0!</v>
      </c>
    </row>
    <row r="923" spans="1:19" ht="15.75" hidden="1" outlineLevel="2" thickBot="1">
      <c r="A923" s="7" t="s">
        <v>9</v>
      </c>
      <c r="B923" s="27" t="s">
        <v>97</v>
      </c>
      <c r="C923" s="133"/>
      <c r="D923" s="27" t="s">
        <v>466</v>
      </c>
      <c r="E923" s="27" t="s">
        <v>8</v>
      </c>
      <c r="F923" s="27" t="s">
        <v>8</v>
      </c>
      <c r="G923" s="27" t="s">
        <v>15</v>
      </c>
      <c r="H923" s="27" t="s">
        <v>15</v>
      </c>
      <c r="I923" s="28"/>
      <c r="J923" s="28"/>
      <c r="K923" s="28"/>
      <c r="L923" s="29"/>
      <c r="M923" s="47"/>
      <c r="N923" s="46"/>
      <c r="O923" s="11">
        <f t="shared" si="158"/>
        <v>0</v>
      </c>
      <c r="P923" s="11"/>
      <c r="Q923" s="50">
        <f t="shared" si="158"/>
        <v>36208770</v>
      </c>
      <c r="R923" s="47">
        <f t="shared" si="158"/>
        <v>79636030</v>
      </c>
      <c r="S923" s="155" t="e">
        <f t="shared" si="156"/>
        <v>#DIV/0!</v>
      </c>
    </row>
    <row r="924" spans="1:19" ht="15.75" hidden="1" outlineLevel="3" thickBot="1">
      <c r="A924" s="7" t="s">
        <v>10</v>
      </c>
      <c r="B924" s="27" t="s">
        <v>97</v>
      </c>
      <c r="C924" s="133"/>
      <c r="D924" s="27" t="s">
        <v>466</v>
      </c>
      <c r="E924" s="27" t="s">
        <v>8</v>
      </c>
      <c r="F924" s="27" t="s">
        <v>8</v>
      </c>
      <c r="G924" s="27" t="s">
        <v>11</v>
      </c>
      <c r="H924" s="27" t="s">
        <v>15</v>
      </c>
      <c r="I924" s="28"/>
      <c r="J924" s="28"/>
      <c r="K924" s="28"/>
      <c r="L924" s="29"/>
      <c r="M924" s="47"/>
      <c r="N924" s="46"/>
      <c r="O924" s="11">
        <f t="shared" si="158"/>
        <v>0</v>
      </c>
      <c r="P924" s="11"/>
      <c r="Q924" s="50">
        <f t="shared" si="158"/>
        <v>36208770</v>
      </c>
      <c r="R924" s="47">
        <f t="shared" si="158"/>
        <v>79636030</v>
      </c>
      <c r="S924" s="155" t="e">
        <f t="shared" si="156"/>
        <v>#DIV/0!</v>
      </c>
    </row>
    <row r="925" spans="1:19" ht="26.25" hidden="1" outlineLevel="6" thickBot="1">
      <c r="A925" s="33" t="s">
        <v>12</v>
      </c>
      <c r="B925" s="34" t="s">
        <v>97</v>
      </c>
      <c r="C925" s="134"/>
      <c r="D925" s="34" t="s">
        <v>466</v>
      </c>
      <c r="E925" s="34" t="s">
        <v>8</v>
      </c>
      <c r="F925" s="34" t="s">
        <v>8</v>
      </c>
      <c r="G925" s="34" t="s">
        <v>11</v>
      </c>
      <c r="H925" s="34" t="s">
        <v>13</v>
      </c>
      <c r="I925" s="35"/>
      <c r="J925" s="35"/>
      <c r="K925" s="35"/>
      <c r="L925" s="37"/>
      <c r="M925" s="48"/>
      <c r="N925" s="64"/>
      <c r="O925" s="12">
        <v>0</v>
      </c>
      <c r="P925" s="12"/>
      <c r="Q925" s="65">
        <v>36208770</v>
      </c>
      <c r="R925" s="48">
        <v>79636030</v>
      </c>
      <c r="S925" s="156" t="e">
        <f t="shared" si="156"/>
        <v>#DIV/0!</v>
      </c>
    </row>
    <row r="926" spans="1:19" ht="15.75" collapsed="1" thickBot="1">
      <c r="A926" s="166" t="s">
        <v>14</v>
      </c>
      <c r="B926" s="167"/>
      <c r="C926" s="167"/>
      <c r="D926" s="167"/>
      <c r="E926" s="167"/>
      <c r="F926" s="167"/>
      <c r="G926" s="167"/>
      <c r="H926" s="168"/>
      <c r="I926" s="39">
        <f>I9+I549+I613+I635+I899</f>
        <v>594106644.14</v>
      </c>
      <c r="J926" s="154"/>
      <c r="K926" s="154" t="s">
        <v>15</v>
      </c>
      <c r="L926" s="99">
        <f>L9+L549+L613+L635+L899</f>
        <v>64397147.99999999</v>
      </c>
      <c r="M926" s="99"/>
      <c r="N926" s="91"/>
      <c r="O926" s="39">
        <f>O9+O549+O613+O635+O899</f>
        <v>735342346.39</v>
      </c>
      <c r="P926" s="39">
        <f>P9+P549+P613+P635+P899</f>
        <v>203008432.39</v>
      </c>
      <c r="Q926" s="141">
        <f>Q9+Q549+Q613+Q635+Q899</f>
        <v>625776521.8299999</v>
      </c>
      <c r="R926" s="101">
        <f>R9+R549+R613+R635+R899</f>
        <v>686689374.89</v>
      </c>
      <c r="S926" s="157">
        <f t="shared" si="156"/>
        <v>27.60733600976808</v>
      </c>
    </row>
    <row r="927" spans="1:19" ht="15">
      <c r="A927" s="41"/>
      <c r="B927" s="41"/>
      <c r="C927" s="41"/>
      <c r="D927" s="41"/>
      <c r="E927" s="41"/>
      <c r="F927" s="41"/>
      <c r="G927" s="41"/>
      <c r="H927" s="41"/>
      <c r="I927" s="41"/>
      <c r="J927" s="41"/>
      <c r="K927" s="41"/>
      <c r="L927" s="41"/>
      <c r="M927" s="41"/>
      <c r="N927" s="135"/>
      <c r="O927" s="41"/>
      <c r="P927" s="41"/>
      <c r="Q927" s="41"/>
      <c r="R927" s="41"/>
      <c r="S927" s="41"/>
    </row>
    <row r="928" spans="1:19" ht="15">
      <c r="A928" s="165"/>
      <c r="B928" s="165"/>
      <c r="C928" s="165"/>
      <c r="D928" s="165"/>
      <c r="E928" s="165"/>
      <c r="F928" s="165"/>
      <c r="G928" s="165"/>
      <c r="H928" s="165"/>
      <c r="I928" s="165"/>
      <c r="J928" s="165"/>
      <c r="K928" s="165"/>
      <c r="L928" s="165"/>
      <c r="M928" s="165"/>
      <c r="N928" s="165"/>
      <c r="O928" s="165"/>
      <c r="P928" s="165"/>
      <c r="Q928" s="165"/>
      <c r="R928" s="165"/>
      <c r="S928" s="97"/>
    </row>
    <row r="929" spans="1:19" ht="15">
      <c r="A929" s="136"/>
      <c r="B929" s="136"/>
      <c r="C929" s="136"/>
      <c r="D929" s="136"/>
      <c r="E929" s="136"/>
      <c r="F929" s="136"/>
      <c r="G929" s="136"/>
      <c r="H929" s="136"/>
      <c r="I929" s="137" t="s">
        <v>15</v>
      </c>
      <c r="J929" s="137">
        <v>1490000</v>
      </c>
      <c r="K929" s="137">
        <v>53222576.37</v>
      </c>
      <c r="L929" s="137"/>
      <c r="M929" s="137"/>
      <c r="N929" s="138"/>
      <c r="O929" s="137"/>
      <c r="P929" s="137"/>
      <c r="Q929" s="139"/>
      <c r="R929" s="139"/>
      <c r="S929" s="139"/>
    </row>
    <row r="930" spans="1:19" ht="15">
      <c r="A930" s="136"/>
      <c r="B930" s="136"/>
      <c r="C930" s="136"/>
      <c r="D930" s="136"/>
      <c r="E930" s="136"/>
      <c r="F930" s="136"/>
      <c r="G930" s="136"/>
      <c r="H930" s="136"/>
      <c r="I930" s="136"/>
      <c r="J930" s="136"/>
      <c r="K930" s="136"/>
      <c r="L930" s="136"/>
      <c r="M930" s="136"/>
      <c r="N930" s="140"/>
      <c r="O930" s="136"/>
      <c r="P930" s="136"/>
      <c r="Q930" s="136"/>
      <c r="R930" s="136"/>
      <c r="S930" s="136"/>
    </row>
    <row r="931" spans="1:19" ht="15.75">
      <c r="A931" s="8"/>
      <c r="B931" s="8"/>
      <c r="C931" s="9"/>
      <c r="D931" s="9"/>
      <c r="E931" s="9"/>
      <c r="F931" s="136"/>
      <c r="G931" s="136"/>
      <c r="H931" s="136"/>
      <c r="I931" s="136"/>
      <c r="J931" s="136"/>
      <c r="K931" s="136"/>
      <c r="L931" s="136"/>
      <c r="M931" s="136"/>
      <c r="N931" s="140"/>
      <c r="O931" s="136"/>
      <c r="P931" s="136"/>
      <c r="Q931" s="136"/>
      <c r="R931" s="136"/>
      <c r="S931" s="136"/>
    </row>
    <row r="932" spans="1:19" ht="15">
      <c r="A932" s="136"/>
      <c r="B932" s="136"/>
      <c r="C932" s="136"/>
      <c r="D932" s="136"/>
      <c r="E932" s="136"/>
      <c r="F932" s="136"/>
      <c r="G932" s="136"/>
      <c r="H932" s="136"/>
      <c r="I932" s="136"/>
      <c r="J932" s="136"/>
      <c r="K932" s="136"/>
      <c r="L932" s="136"/>
      <c r="M932" s="136"/>
      <c r="N932" s="140"/>
      <c r="O932" s="136"/>
      <c r="P932" s="136"/>
      <c r="Q932" s="136"/>
      <c r="R932" s="136"/>
      <c r="S932" s="136"/>
    </row>
    <row r="933" spans="1:19" ht="15">
      <c r="A933" s="136"/>
      <c r="B933" s="136"/>
      <c r="C933" s="136"/>
      <c r="D933" s="136"/>
      <c r="E933" s="136"/>
      <c r="F933" s="136"/>
      <c r="G933" s="136"/>
      <c r="H933" s="136"/>
      <c r="I933" s="136"/>
      <c r="J933" s="136"/>
      <c r="K933" s="136"/>
      <c r="L933" s="136"/>
      <c r="M933" s="136"/>
      <c r="N933" s="140"/>
      <c r="O933" s="136"/>
      <c r="P933" s="136"/>
      <c r="Q933" s="136"/>
      <c r="R933" s="136"/>
      <c r="S933" s="136"/>
    </row>
  </sheetData>
  <sheetProtection/>
  <mergeCells count="4">
    <mergeCell ref="A4:R4"/>
    <mergeCell ref="A926:H926"/>
    <mergeCell ref="A928:R928"/>
    <mergeCell ref="H2:P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2013-04-24T10:18:11Z</cp:lastPrinted>
  <dcterms:created xsi:type="dcterms:W3CDTF">2013-02-04T08:56:36Z</dcterms:created>
  <dcterms:modified xsi:type="dcterms:W3CDTF">2013-04-24T10:26:23Z</dcterms:modified>
  <cp:category/>
  <cp:version/>
  <cp:contentType/>
  <cp:contentStatus/>
</cp:coreProperties>
</file>