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825" windowWidth="14805" windowHeight="7290" activeTab="2"/>
  </bookViews>
  <sheets>
    <sheet name="май2018 все дворы" sheetId="3" r:id="rId1"/>
    <sheet name="расчет май 2018 черновой" sheetId="4" r:id="rId2"/>
    <sheet name="расчет на июнь 2018" sheetId="5" r:id="rId3"/>
  </sheets>
  <calcPr calcId="144525"/>
</workbook>
</file>

<file path=xl/calcChain.xml><?xml version="1.0" encoding="utf-8"?>
<calcChain xmlns="http://schemas.openxmlformats.org/spreadsheetml/2006/main">
  <c r="I264" i="5" l="1"/>
  <c r="G249" i="5"/>
  <c r="G298" i="5" l="1"/>
  <c r="G297" i="5"/>
  <c r="G296" i="5"/>
  <c r="G295" i="5"/>
  <c r="F294" i="5"/>
  <c r="G294" i="5"/>
  <c r="H294" i="5"/>
  <c r="I294" i="5"/>
  <c r="J294" i="5"/>
  <c r="K294" i="5"/>
  <c r="E291" i="5"/>
  <c r="E292" i="5"/>
  <c r="E290" i="5"/>
  <c r="E293" i="5"/>
  <c r="F289" i="5"/>
  <c r="G289" i="5"/>
  <c r="H289" i="5"/>
  <c r="I289" i="5"/>
  <c r="J289" i="5"/>
  <c r="K289" i="5"/>
  <c r="E288" i="5"/>
  <c r="E286" i="5"/>
  <c r="E285" i="5"/>
  <c r="E287" i="5"/>
  <c r="E289" i="5" s="1"/>
  <c r="H284" i="5"/>
  <c r="I284" i="5"/>
  <c r="J284" i="5"/>
  <c r="K284" i="5"/>
  <c r="E281" i="5"/>
  <c r="E282" i="5"/>
  <c r="E283" i="5"/>
  <c r="E280" i="5"/>
  <c r="G284" i="5"/>
  <c r="E284" i="5" s="1"/>
  <c r="F295" i="5"/>
  <c r="H295" i="5"/>
  <c r="I295" i="5"/>
  <c r="J295" i="5"/>
  <c r="K295" i="5"/>
  <c r="F296" i="5"/>
  <c r="H296" i="5"/>
  <c r="I296" i="5"/>
  <c r="J296" i="5"/>
  <c r="K296" i="5"/>
  <c r="L296" i="5"/>
  <c r="M296" i="5"/>
  <c r="M299" i="5" s="1"/>
  <c r="F297" i="5"/>
  <c r="H297" i="5"/>
  <c r="I297" i="5"/>
  <c r="J297" i="5"/>
  <c r="K297" i="5"/>
  <c r="F298" i="5"/>
  <c r="H298" i="5"/>
  <c r="I298" i="5"/>
  <c r="J298" i="5"/>
  <c r="J299" i="5" s="1"/>
  <c r="K298" i="5"/>
  <c r="F299" i="5"/>
  <c r="L299" i="5"/>
  <c r="H279" i="5"/>
  <c r="I279" i="5"/>
  <c r="J279" i="5"/>
  <c r="K279" i="5"/>
  <c r="G279" i="5"/>
  <c r="I274" i="5"/>
  <c r="J274" i="5"/>
  <c r="K274" i="5"/>
  <c r="H274" i="5"/>
  <c r="H269" i="5"/>
  <c r="G274" i="5"/>
  <c r="G269" i="5"/>
  <c r="E263" i="5"/>
  <c r="E262" i="5"/>
  <c r="E261" i="5"/>
  <c r="E260" i="5"/>
  <c r="G264" i="5"/>
  <c r="E258" i="5"/>
  <c r="E257" i="5"/>
  <c r="E256" i="5"/>
  <c r="E255" i="5"/>
  <c r="G259" i="5"/>
  <c r="E253" i="5"/>
  <c r="E252" i="5"/>
  <c r="E251" i="5"/>
  <c r="E250" i="5"/>
  <c r="G254" i="5"/>
  <c r="E294" i="5" l="1"/>
  <c r="H299" i="5"/>
  <c r="K299" i="5"/>
  <c r="I299" i="5"/>
  <c r="G299" i="5"/>
  <c r="E254" i="5"/>
  <c r="E264" i="5"/>
  <c r="E259" i="5"/>
  <c r="I249" i="5" l="1"/>
  <c r="E249" i="5" s="1"/>
  <c r="E248" i="5"/>
  <c r="E247" i="5"/>
  <c r="E246" i="5"/>
  <c r="E245" i="5"/>
  <c r="I244" i="5"/>
  <c r="E244" i="5" s="1"/>
  <c r="E243" i="5"/>
  <c r="E242" i="5"/>
  <c r="E241" i="5"/>
  <c r="E240" i="5"/>
  <c r="I239" i="5"/>
  <c r="E239" i="5" s="1"/>
  <c r="E238" i="5"/>
  <c r="E237" i="5"/>
  <c r="E236" i="5"/>
  <c r="E235" i="5"/>
  <c r="I234" i="5"/>
  <c r="E234" i="5" s="1"/>
  <c r="E233" i="5"/>
  <c r="E232" i="5"/>
  <c r="E231" i="5"/>
  <c r="E230" i="5"/>
  <c r="I229" i="5"/>
  <c r="E229" i="5" s="1"/>
  <c r="E228" i="5"/>
  <c r="E227" i="5"/>
  <c r="E226" i="5"/>
  <c r="E225" i="5"/>
  <c r="I224" i="5"/>
  <c r="E224" i="5" s="1"/>
  <c r="E223" i="5"/>
  <c r="E222" i="5"/>
  <c r="E221" i="5"/>
  <c r="E220" i="5"/>
  <c r="I219" i="5"/>
  <c r="E219" i="5" s="1"/>
  <c r="E218" i="5"/>
  <c r="E217" i="5"/>
  <c r="E216" i="5"/>
  <c r="E215" i="5"/>
  <c r="I214" i="5"/>
  <c r="E214" i="5" s="1"/>
  <c r="E213" i="5"/>
  <c r="E212" i="5"/>
  <c r="E211" i="5"/>
  <c r="E210" i="5"/>
  <c r="I209" i="5" l="1"/>
  <c r="E209" i="5" s="1"/>
  <c r="E208" i="5"/>
  <c r="E207" i="5"/>
  <c r="E206" i="5"/>
  <c r="E205" i="5"/>
  <c r="I204" i="5"/>
  <c r="E204" i="5" s="1"/>
  <c r="E203" i="5"/>
  <c r="E202" i="5"/>
  <c r="E201" i="5"/>
  <c r="E200" i="5"/>
  <c r="I199" i="5"/>
  <c r="E199" i="5" s="1"/>
  <c r="E198" i="5"/>
  <c r="E197" i="5"/>
  <c r="E196" i="5"/>
  <c r="E195" i="5"/>
  <c r="I194" i="5"/>
  <c r="I189" i="5"/>
  <c r="I184" i="5" l="1"/>
  <c r="I179" i="5"/>
  <c r="I174" i="5"/>
  <c r="I169" i="5"/>
  <c r="I164" i="5"/>
  <c r="I159" i="5"/>
  <c r="I154" i="5"/>
  <c r="I149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I144" i="5"/>
  <c r="H139" i="5"/>
  <c r="H144" i="5"/>
  <c r="E143" i="5"/>
  <c r="E142" i="5"/>
  <c r="E141" i="5"/>
  <c r="E140" i="5"/>
  <c r="E139" i="5"/>
  <c r="E138" i="5"/>
  <c r="E137" i="5"/>
  <c r="E136" i="5"/>
  <c r="E135" i="5"/>
  <c r="I134" i="5"/>
  <c r="H134" i="5"/>
  <c r="I129" i="5"/>
  <c r="H129" i="5"/>
  <c r="I124" i="5"/>
  <c r="H124" i="5"/>
  <c r="H119" i="5"/>
  <c r="I114" i="5"/>
  <c r="H114" i="5"/>
  <c r="H109" i="5"/>
  <c r="H104" i="5"/>
  <c r="E278" i="5"/>
  <c r="E277" i="5"/>
  <c r="E276" i="5"/>
  <c r="E275" i="5"/>
  <c r="E271" i="5"/>
  <c r="E273" i="5"/>
  <c r="E272" i="5"/>
  <c r="E270" i="5"/>
  <c r="E268" i="5"/>
  <c r="E267" i="5"/>
  <c r="E266" i="5"/>
  <c r="E265" i="5"/>
  <c r="E133" i="5"/>
  <c r="E132" i="5"/>
  <c r="E131" i="5"/>
  <c r="E130" i="5"/>
  <c r="E128" i="5"/>
  <c r="E127" i="5"/>
  <c r="E126" i="5"/>
  <c r="E125" i="5"/>
  <c r="E123" i="5"/>
  <c r="E122" i="5"/>
  <c r="E121" i="5"/>
  <c r="E120" i="5"/>
  <c r="E115" i="5"/>
  <c r="I119" i="5"/>
  <c r="G74" i="5"/>
  <c r="G69" i="5"/>
  <c r="E118" i="5"/>
  <c r="E117" i="5"/>
  <c r="E116" i="5"/>
  <c r="E113" i="5"/>
  <c r="E112" i="5"/>
  <c r="E111" i="5"/>
  <c r="E110" i="5"/>
  <c r="E108" i="5"/>
  <c r="E107" i="5"/>
  <c r="E106" i="5"/>
  <c r="E105" i="5"/>
  <c r="I109" i="5"/>
  <c r="E103" i="5"/>
  <c r="E102" i="5"/>
  <c r="E101" i="5"/>
  <c r="E100" i="5"/>
  <c r="I104" i="5"/>
  <c r="H99" i="5"/>
  <c r="E99" i="5" s="1"/>
  <c r="E98" i="5"/>
  <c r="E97" i="5"/>
  <c r="E96" i="5"/>
  <c r="E95" i="5"/>
  <c r="H94" i="5"/>
  <c r="E94" i="5" s="1"/>
  <c r="E93" i="5"/>
  <c r="E92" i="5"/>
  <c r="E91" i="5"/>
  <c r="E90" i="5"/>
  <c r="H89" i="5"/>
  <c r="E89" i="5" s="1"/>
  <c r="E88" i="5"/>
  <c r="E87" i="5"/>
  <c r="E86" i="5"/>
  <c r="E85" i="5"/>
  <c r="H84" i="5"/>
  <c r="E84" i="5" s="1"/>
  <c r="E83" i="5"/>
  <c r="E82" i="5"/>
  <c r="E81" i="5"/>
  <c r="E80" i="5"/>
  <c r="E78" i="5"/>
  <c r="E77" i="5"/>
  <c r="E76" i="5"/>
  <c r="E75" i="5"/>
  <c r="E73" i="5"/>
  <c r="E72" i="5"/>
  <c r="E71" i="5"/>
  <c r="E70" i="5"/>
  <c r="H79" i="5"/>
  <c r="E79" i="5" s="1"/>
  <c r="H74" i="5"/>
  <c r="E68" i="5"/>
  <c r="E67" i="5"/>
  <c r="E66" i="5"/>
  <c r="E65" i="5"/>
  <c r="H69" i="5"/>
  <c r="E269" i="5" l="1"/>
  <c r="E274" i="5"/>
  <c r="E279" i="5"/>
  <c r="E124" i="5"/>
  <c r="E134" i="5"/>
  <c r="E144" i="5"/>
  <c r="E129" i="5"/>
  <c r="E119" i="5"/>
  <c r="E114" i="5"/>
  <c r="E109" i="5"/>
  <c r="E104" i="5"/>
  <c r="E74" i="5"/>
  <c r="E69" i="5"/>
  <c r="M64" i="5"/>
  <c r="L64" i="5"/>
  <c r="K64" i="5"/>
  <c r="J64" i="5"/>
  <c r="I64" i="5"/>
  <c r="H64" i="5"/>
  <c r="G64" i="5"/>
  <c r="F64" i="5"/>
  <c r="E63" i="5"/>
  <c r="E62" i="5"/>
  <c r="E61" i="5"/>
  <c r="E60" i="5"/>
  <c r="K59" i="5"/>
  <c r="J59" i="5"/>
  <c r="I59" i="5"/>
  <c r="H59" i="5"/>
  <c r="G59" i="5"/>
  <c r="F59" i="5"/>
  <c r="E58" i="5"/>
  <c r="E57" i="5"/>
  <c r="E56" i="5"/>
  <c r="E55" i="5"/>
  <c r="K54" i="5"/>
  <c r="J54" i="5"/>
  <c r="I54" i="5"/>
  <c r="H54" i="5"/>
  <c r="G54" i="5"/>
  <c r="F54" i="5"/>
  <c r="E53" i="5"/>
  <c r="E52" i="5"/>
  <c r="E51" i="5"/>
  <c r="E50" i="5"/>
  <c r="K49" i="5"/>
  <c r="J49" i="5"/>
  <c r="I49" i="5"/>
  <c r="H49" i="5"/>
  <c r="G49" i="5"/>
  <c r="F49" i="5"/>
  <c r="E48" i="5"/>
  <c r="E47" i="5"/>
  <c r="E46" i="5"/>
  <c r="E45" i="5"/>
  <c r="K44" i="5"/>
  <c r="J44" i="5"/>
  <c r="I44" i="5"/>
  <c r="H44" i="5"/>
  <c r="G44" i="5"/>
  <c r="F44" i="5"/>
  <c r="E43" i="5"/>
  <c r="E42" i="5"/>
  <c r="E41" i="5"/>
  <c r="E40" i="5"/>
  <c r="K39" i="5"/>
  <c r="J39" i="5"/>
  <c r="I39" i="5"/>
  <c r="H39" i="5"/>
  <c r="G39" i="5"/>
  <c r="F39" i="5"/>
  <c r="E38" i="5"/>
  <c r="E37" i="5"/>
  <c r="E36" i="5"/>
  <c r="E35" i="5"/>
  <c r="M34" i="5"/>
  <c r="L34" i="5"/>
  <c r="K34" i="5"/>
  <c r="J34" i="5"/>
  <c r="I34" i="5"/>
  <c r="H34" i="5"/>
  <c r="G34" i="5"/>
  <c r="F34" i="5"/>
  <c r="E33" i="5"/>
  <c r="E32" i="5"/>
  <c r="E31" i="5"/>
  <c r="E30" i="5"/>
  <c r="K29" i="5"/>
  <c r="J29" i="5"/>
  <c r="I29" i="5"/>
  <c r="H29" i="5"/>
  <c r="G29" i="5"/>
  <c r="F29" i="5"/>
  <c r="E28" i="5"/>
  <c r="E27" i="5"/>
  <c r="E26" i="5"/>
  <c r="E25" i="5"/>
  <c r="K24" i="5"/>
  <c r="J24" i="5"/>
  <c r="I24" i="5"/>
  <c r="H24" i="5"/>
  <c r="G24" i="5"/>
  <c r="F24" i="5"/>
  <c r="E23" i="5"/>
  <c r="E22" i="5"/>
  <c r="E21" i="5"/>
  <c r="E20" i="5"/>
  <c r="E295" i="5" s="1"/>
  <c r="K19" i="5"/>
  <c r="J19" i="5"/>
  <c r="I19" i="5"/>
  <c r="H19" i="5"/>
  <c r="G19" i="5"/>
  <c r="F19" i="5"/>
  <c r="E18" i="5"/>
  <c r="E17" i="5"/>
  <c r="E16" i="5"/>
  <c r="E15" i="5"/>
  <c r="K14" i="5"/>
  <c r="J14" i="5"/>
  <c r="I14" i="5"/>
  <c r="H14" i="5"/>
  <c r="G14" i="5"/>
  <c r="E13" i="5"/>
  <c r="E298" i="5" s="1"/>
  <c r="E12" i="5"/>
  <c r="E297" i="5" s="1"/>
  <c r="E11" i="5"/>
  <c r="E296" i="5" s="1"/>
  <c r="E10" i="5"/>
  <c r="E71" i="3"/>
  <c r="E70" i="3"/>
  <c r="F69" i="3"/>
  <c r="G69" i="3"/>
  <c r="H69" i="3"/>
  <c r="I69" i="3"/>
  <c r="J69" i="3"/>
  <c r="K69" i="3"/>
  <c r="E68" i="3"/>
  <c r="E67" i="3"/>
  <c r="E66" i="3"/>
  <c r="E65" i="3"/>
  <c r="E69" i="3" s="1"/>
  <c r="F64" i="3"/>
  <c r="G64" i="3"/>
  <c r="H64" i="3"/>
  <c r="I64" i="3"/>
  <c r="J64" i="3"/>
  <c r="K64" i="3"/>
  <c r="L64" i="3"/>
  <c r="M64" i="3"/>
  <c r="E63" i="3"/>
  <c r="E62" i="3"/>
  <c r="E61" i="3"/>
  <c r="E60" i="3"/>
  <c r="E64" i="3" s="1"/>
  <c r="F59" i="3"/>
  <c r="G59" i="3"/>
  <c r="H59" i="3"/>
  <c r="I59" i="3"/>
  <c r="J59" i="3"/>
  <c r="K59" i="3"/>
  <c r="E58" i="3"/>
  <c r="E57" i="3"/>
  <c r="E56" i="3"/>
  <c r="E55" i="3"/>
  <c r="E59" i="3" s="1"/>
  <c r="F54" i="3"/>
  <c r="G54" i="3"/>
  <c r="H54" i="3"/>
  <c r="I54" i="3"/>
  <c r="J54" i="3"/>
  <c r="K54" i="3"/>
  <c r="E53" i="3"/>
  <c r="E52" i="3"/>
  <c r="E51" i="3"/>
  <c r="E50" i="3"/>
  <c r="E54" i="3" s="1"/>
  <c r="F49" i="3"/>
  <c r="G49" i="3"/>
  <c r="H49" i="3"/>
  <c r="I49" i="3"/>
  <c r="J49" i="3"/>
  <c r="K49" i="3"/>
  <c r="E48" i="3"/>
  <c r="E47" i="3"/>
  <c r="E46" i="3"/>
  <c r="E45" i="3"/>
  <c r="E49" i="3" s="1"/>
  <c r="F44" i="3"/>
  <c r="G44" i="3"/>
  <c r="H44" i="3"/>
  <c r="I44" i="3"/>
  <c r="J44" i="3"/>
  <c r="K44" i="3"/>
  <c r="E43" i="3"/>
  <c r="E42" i="3"/>
  <c r="E41" i="3"/>
  <c r="E40" i="3"/>
  <c r="E44" i="3" s="1"/>
  <c r="F39" i="3"/>
  <c r="G39" i="3"/>
  <c r="H39" i="3"/>
  <c r="I39" i="3"/>
  <c r="J39" i="3"/>
  <c r="K39" i="3"/>
  <c r="E38" i="3"/>
  <c r="E37" i="3"/>
  <c r="E36" i="3"/>
  <c r="E35" i="3"/>
  <c r="E39" i="3" s="1"/>
  <c r="F34" i="3"/>
  <c r="G34" i="3"/>
  <c r="H34" i="3"/>
  <c r="I34" i="3"/>
  <c r="J34" i="3"/>
  <c r="K34" i="3"/>
  <c r="L34" i="3"/>
  <c r="M34" i="3"/>
  <c r="E33" i="3"/>
  <c r="E32" i="3"/>
  <c r="E31" i="3"/>
  <c r="E30" i="3"/>
  <c r="E34" i="3" s="1"/>
  <c r="F29" i="3"/>
  <c r="G29" i="3"/>
  <c r="H29" i="3"/>
  <c r="I29" i="3"/>
  <c r="J29" i="3"/>
  <c r="K29" i="3"/>
  <c r="E28" i="3"/>
  <c r="E27" i="3"/>
  <c r="E26" i="3"/>
  <c r="E25" i="3"/>
  <c r="E29" i="3" s="1"/>
  <c r="F24" i="3"/>
  <c r="G24" i="3"/>
  <c r="H24" i="3"/>
  <c r="I24" i="3"/>
  <c r="J24" i="3"/>
  <c r="K24" i="3"/>
  <c r="E24" i="3"/>
  <c r="E23" i="3"/>
  <c r="E22" i="3"/>
  <c r="E21" i="3"/>
  <c r="E20" i="3"/>
  <c r="F19" i="3"/>
  <c r="G19" i="3"/>
  <c r="H19" i="3"/>
  <c r="I19" i="3"/>
  <c r="J19" i="3"/>
  <c r="K19" i="3"/>
  <c r="E18" i="3"/>
  <c r="E17" i="3"/>
  <c r="E16" i="3"/>
  <c r="E15" i="3"/>
  <c r="E19" i="3" s="1"/>
  <c r="H14" i="3"/>
  <c r="I14" i="3"/>
  <c r="J14" i="3"/>
  <c r="K14" i="3"/>
  <c r="E11" i="3"/>
  <c r="E12" i="3"/>
  <c r="E13" i="3"/>
  <c r="E14" i="3"/>
  <c r="E10" i="3"/>
  <c r="G14" i="3"/>
  <c r="G19" i="4"/>
  <c r="E16" i="4"/>
  <c r="E17" i="4"/>
  <c r="D16" i="4"/>
  <c r="D17" i="4"/>
  <c r="C16" i="4"/>
  <c r="C17" i="4"/>
  <c r="E6" i="4"/>
  <c r="E7" i="4"/>
  <c r="E19" i="4" s="1"/>
  <c r="E8" i="4"/>
  <c r="E9" i="4"/>
  <c r="E10" i="4"/>
  <c r="E11" i="4"/>
  <c r="E12" i="4"/>
  <c r="E13" i="4"/>
  <c r="E14" i="4"/>
  <c r="E15" i="4"/>
  <c r="D6" i="4"/>
  <c r="D7" i="4"/>
  <c r="D8" i="4"/>
  <c r="D9" i="4"/>
  <c r="D10" i="4"/>
  <c r="D11" i="4"/>
  <c r="D12" i="4"/>
  <c r="D13" i="4"/>
  <c r="D14" i="4"/>
  <c r="D15" i="4"/>
  <c r="C6" i="4"/>
  <c r="C7" i="4"/>
  <c r="C19" i="4" s="1"/>
  <c r="C8" i="4"/>
  <c r="C9" i="4"/>
  <c r="C10" i="4"/>
  <c r="C11" i="4"/>
  <c r="C12" i="4"/>
  <c r="C13" i="4"/>
  <c r="C14" i="4"/>
  <c r="C15" i="4"/>
  <c r="E5" i="4"/>
  <c r="D5" i="4"/>
  <c r="D19" i="4" s="1"/>
  <c r="C5" i="4"/>
  <c r="E299" i="5" l="1"/>
  <c r="E19" i="5"/>
  <c r="E24" i="5"/>
  <c r="E29" i="5"/>
  <c r="E34" i="5"/>
  <c r="E39" i="5"/>
  <c r="E44" i="5"/>
  <c r="E49" i="5"/>
  <c r="E54" i="5"/>
  <c r="E59" i="5"/>
  <c r="E64" i="5"/>
  <c r="E14" i="5"/>
  <c r="F383" i="3"/>
  <c r="F382" i="3"/>
  <c r="M381" i="3"/>
  <c r="L381" i="3"/>
  <c r="F381" i="3"/>
  <c r="F380" i="3"/>
  <c r="F384" i="3" s="1"/>
</calcChain>
</file>

<file path=xl/sharedStrings.xml><?xml version="1.0" encoding="utf-8"?>
<sst xmlns="http://schemas.openxmlformats.org/spreadsheetml/2006/main" count="946" uniqueCount="107">
  <si>
    <t xml:space="preserve"> </t>
  </si>
  <si>
    <t>№ п/п</t>
  </si>
  <si>
    <t>наименование подпрограммы основное мероприятие, мероприятие</t>
  </si>
  <si>
    <t>ответственный исполнитель</t>
  </si>
  <si>
    <t>источник  финансового обеспечения</t>
  </si>
  <si>
    <t xml:space="preserve">объем  средств на  реализациию, рублей </t>
  </si>
  <si>
    <t>всего</t>
  </si>
  <si>
    <t>2016 год</t>
  </si>
  <si>
    <t>2018 год</t>
  </si>
  <si>
    <t>2019 год</t>
  </si>
  <si>
    <t>2020 год</t>
  </si>
  <si>
    <t>2021 год</t>
  </si>
  <si>
    <t>2022 год</t>
  </si>
  <si>
    <t>средства  областного бюджета</t>
  </si>
  <si>
    <t>средства бюджета городского округа</t>
  </si>
  <si>
    <t>внебюджетные источники</t>
  </si>
  <si>
    <t xml:space="preserve">Клинцовская городская администрация </t>
  </si>
  <si>
    <t>Итого:</t>
  </si>
  <si>
    <t>итого:</t>
  </si>
  <si>
    <t>Благоустройство придомовой территории многоквартирного дома № 9 по ул.Октябрьская,  г.Клинцы Брянской области</t>
  </si>
  <si>
    <t>итого</t>
  </si>
  <si>
    <t>средства  федерального бюджета</t>
  </si>
  <si>
    <t>Благоустройство придомовой территории многоквартирного дома № 126 по ул. Кирова,  г.Клинцы Брянской области</t>
  </si>
  <si>
    <t>Благоустройство придомовой территории многоквартирного дома № 5  по ул. Пушкина,  г.Клинцы Брянской области</t>
  </si>
  <si>
    <t>Благоустройство придомовой территории многоквартирного дома №  36по ул. Пушкина,  г.Клинцы Брянской области</t>
  </si>
  <si>
    <t>Благоустройство придомовой территории многоквартирного дома №  98 по ул. Октябрьская г.Клинцы Брянской области</t>
  </si>
  <si>
    <t>Благоустройство придомовой территории многоквартирного дома № 5 по ул. Скоробогатова,  г.Клинцы Брянской области</t>
  </si>
  <si>
    <t>Благоустройство придомовой территории многоквартирного дома № 32 по ул. Лермонтова,  г.Клинцы Брянской области</t>
  </si>
  <si>
    <t>Благоустройство придомовой территории многоквартирного дома № 59 по ул. Пушкина,  г.Клинцы Брянской области</t>
  </si>
  <si>
    <t>Благоустройство придомовой территории многоквартирного дома № 98 по ул. Союзная,  г.Клинцы Брянской области</t>
  </si>
  <si>
    <t>Благоустройство придомовой территории многоквартирного дома № 112 по ул. Ганарина,  г.Клинцы Брянской области</t>
  </si>
  <si>
    <t>Благоустройство придомовой территории многоквартирного дома № 29 по ул. Мира,  г.Клинцы Брянской области</t>
  </si>
  <si>
    <t>Благоустройство придомовой территории многоквартирного дома № 7 по ул. Дзержинского,  г.Клинцы Брянской области</t>
  </si>
  <si>
    <t>Благоустройство придомовой территории многоквартирного дома № 36 по ул. Дзержинского,  г.Клинцы Брянской области</t>
  </si>
  <si>
    <t>Благоустройство придомовой территории многоквартирного дома № 2 по пер. Вокзальный,  г.Клинцы Брянской области</t>
  </si>
  <si>
    <t>Благоустройство придомовой территории многоквартирного дома №  132 по ул. Кирова,  г.Клинцы Брянской области</t>
  </si>
  <si>
    <t>Благоустройство придомовой территории многоквартирного дома №  60а по ул. Ворошилова,  г.Клинцы Брянской области</t>
  </si>
  <si>
    <t>Благоустройство придомовой территории многоквартирного дома №  5 по ул. Советская,  г.Клинцы Брянской области</t>
  </si>
  <si>
    <t>№</t>
  </si>
  <si>
    <t>Наименование объекта</t>
  </si>
  <si>
    <t>Итого по всем актам</t>
  </si>
  <si>
    <t>Фед. бюджет</t>
  </si>
  <si>
    <t>Обл. бюджет</t>
  </si>
  <si>
    <t>Местный бюджет</t>
  </si>
  <si>
    <t>Средства собственников</t>
  </si>
  <si>
    <t>Итого по дворовым территориям:</t>
  </si>
  <si>
    <t>Благоустройство  придомовой  территории многоквартирного дома № 9 по ул. Октябрьская, г. Клинцы, Брянской области</t>
  </si>
  <si>
    <t>Благоустройство  придомовой  территории многоквартирного дома № 126 по ул. Кирова, г. Клинцы, Брянской области</t>
  </si>
  <si>
    <t>Благоустройство  придомовой  территории многоквартирного дома № 5 по ул. Пушкина, г. Клинцы, Брянской области</t>
  </si>
  <si>
    <t>Благоустройство  придомовой  территории многоквартирного дома № 36 по ул. Пушкина, г. Клинцы, Брянской области</t>
  </si>
  <si>
    <t>Благоустройство  придомовой  территории многоквартирного дома № 98 по ул. Октябрьская, г. Клинцы, Брянской области</t>
  </si>
  <si>
    <t>Благоустройство  придомовой  территории многоквартирного дома № 5 по ул. Скоробогатова, г. Клинцы, Брянской области</t>
  </si>
  <si>
    <t>Благоустройство  придомовой  территории многоквартирного дома № 32 по ул. Лермонтова, г. Клинцы, Брянской области</t>
  </si>
  <si>
    <t>Благоустройство  придомовой  территории многоквартирного дома № 59 по ул. Пушкина, г. Клинцы, Брянской области</t>
  </si>
  <si>
    <t>Благоустройство  придомовой  территории многоквартирного дома № 98 по ул. Союзная, г. Клинцы, Брянской области</t>
  </si>
  <si>
    <t>Благоустройство  придомовой  территории многоквартирного дома № 112 по ул. Гагарина, г. Клинцы, Брянской области</t>
  </si>
  <si>
    <t>Благоустройство  придомовой  территории многоквартирного дома № 29 по ул. Мира, г. Клинцы, Брянской области</t>
  </si>
  <si>
    <t>Благоустройство общественной территории в с. Ардонь в районе административного здания № 21 по  ул. Зеленая, г. Клинцы Брянской области</t>
  </si>
  <si>
    <t xml:space="preserve">Благоустройство  общественной  территории  в районе Займищенской  средней школы ул. Клинцовская, г. Клинцы Брянской области </t>
  </si>
  <si>
    <t xml:space="preserve">Благоустройство  общественной  территории в районе  улиц Октябрьская и Брянская, г. Клинцы Брянской области </t>
  </si>
  <si>
    <t>Реализхация программы  комфортная городская среда 2018 года</t>
  </si>
  <si>
    <t>приложение 2</t>
  </si>
  <si>
    <t xml:space="preserve">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</t>
  </si>
  <si>
    <t>Объем средств, необходимых на реализацию муниципальной программы, за счет всех источников финансирования на 2018-2022 годы</t>
  </si>
  <si>
    <t>Благоустройство  общественной территории в с. Ардонь в районе административного здания № 21 по ул. Зеленная, г. Клинцы, Брянской области</t>
  </si>
  <si>
    <t>Благоустройство  общественной территории в  районе Займищенской средней школы  ул. Клинцовская, г. Клинцы, Брянской области</t>
  </si>
  <si>
    <t>Благоустройство  общественной территории в районе улиц Октябрьская и Брянская, г. Клинцы, Брянской области</t>
  </si>
  <si>
    <t>Благоустройство придомовой территории многоквартирного дома № 112 по ул. Гагарина,  г.Клинцы Брянской области</t>
  </si>
  <si>
    <t>Благоустройство придомовой территории многоквартирного дома №7 по ул. Дзержинского,  г.Клинцы Брянской области</t>
  </si>
  <si>
    <t>Благоустройство придомовой территории многоквартирного дома № 2 по пер. Вокзальному,  г.Клинцы Брянской области</t>
  </si>
  <si>
    <t>Благоустройство придомовой территории многоквартирного дома № 132 по ул. Кирова,  г.Клинцы Брянской области</t>
  </si>
  <si>
    <t>Благоустройство придомовой территории многоквартирного дома № 60а по ул. Ворошилова,  г.Клинцы Брянской области</t>
  </si>
  <si>
    <t>Благоустройство придомовой территории многоквартирного дома № 36а по ул. Багинская,  г.Клинцы Брянской области</t>
  </si>
  <si>
    <t>Благоустройство придомовой территории многоквартирного дома № 31а по ул. Багинская,  г.Клинцы Брянской области</t>
  </si>
  <si>
    <t>Благоустройство придомовой территории многоквартирного дома № 53 по ул. Пушкина,  г.Клинцы Брянской области</t>
  </si>
  <si>
    <t>Благоустройство придомовой территории многоквартирного дома № 38 по ул. 8 Марта,  г.Клинцы Брянской области</t>
  </si>
  <si>
    <t>Благоустройство придомовой территории многоквартирного дома № 7 по пр. Ленина,  г.Клинцы Брянской области</t>
  </si>
  <si>
    <t>Благоустройство придомовой территории многоквартирного дома № 39 по ул. Багинская,  г.Клинцы Брянской области</t>
  </si>
  <si>
    <t>Благоустройство  общественной территории в районе улиц Ворошилова и Рябка, г. Клинцы, Брянской области</t>
  </si>
  <si>
    <t>Благоустройство придомовой территории многоквартирного дома № 26 по ул. Мира,  г.Клинцы Брянской области</t>
  </si>
  <si>
    <t>Благоустройство придомовой территории многоквартирного дома № 99 по ул. Союзная,  г.Клинцы Брянской области</t>
  </si>
  <si>
    <t>Благоустройство придомовой территории многоквартирного дома № 1 по ул. Краснознаменная,  г.Клинцы Брянской области</t>
  </si>
  <si>
    <t>Благоустройство придомовой территории многоквартирного дома № 27б по ул. Декабристов,  г.Клинцы Брянской области</t>
  </si>
  <si>
    <t>Благоустройство придомовой территории многоквартирного дома № 104 по ул. Зеленая,  г.Клинцы Брянской области</t>
  </si>
  <si>
    <t>Благоустройство придомовой территории многоквартирного дома № 110 по ул. Лесная,  г.Клинцы Брянской области</t>
  </si>
  <si>
    <t>Благоустройство придомовой территории многоквартирного дома № 1 по ул. Орджоникидзе,  г.Клинцы Брянской области</t>
  </si>
  <si>
    <t>Благоустройство придомовой территории многоквартирного дома № 3 по ул. Советская,  г.Клинцы Брянской области</t>
  </si>
  <si>
    <t>Благоустройство придомовой территории многоквартирного дома № 51 по ул. Пушкина,  г.Клинцы Брянской области</t>
  </si>
  <si>
    <t>Благоустройство придомовой территории многоквартирного дома № 31а  по ул. 8 Марта,  г.Клинцы Брянской области</t>
  </si>
  <si>
    <t>Благоустройство придомовой территории многоквартирного дома № 19  по ул. Кронштадтская,  г.Клинцы Брянской области</t>
  </si>
  <si>
    <t>Благоустройство придомовой территории многоквартирного дома № 1 по ул. Советская,  г.Клинцы Брянской области</t>
  </si>
  <si>
    <t>Благоустройство придомовой территории многоквартирного дома № 107 по ул. Союзная,  г.Клинцы Брянской области</t>
  </si>
  <si>
    <t>Благоустройство придомовой территории многоквартирного дома № 4 по ул. Скачковская,  г.Клинцы Брянской области</t>
  </si>
  <si>
    <t>Благоустройство придомовой территории многоквартирного дома № 5б по ул. П. Лумумбы,  г.Клинцы Брянской области</t>
  </si>
  <si>
    <t>Благоустройство придомовой территории многоквартирного дома № 44а по ул. Гагарина,  г.Клинцы Брянской области</t>
  </si>
  <si>
    <t>Благоустройство придомовой территории многоквартирного дома № 9 по ул. Щорса,  г.Клинцы Брянской области</t>
  </si>
  <si>
    <t>Благоустройство придомовой территории многоквартирного дома № 94 по ул. Октябрьская,  г.Клинцы Брянской области</t>
  </si>
  <si>
    <t>Благоустройство придомовой территории многоквартирного дома № 23 по ул. Д. Бедного,  г.Клинцы Брянской области</t>
  </si>
  <si>
    <t>Благоустройство придомовой территории многоквартирного дома № 115 по ул. Мира,  г.Клинцы Брянской области</t>
  </si>
  <si>
    <t>Благоустройство придомовой территории многоквартирного дома № 114 по ул. Московская,  г.Клинцы Брянской области</t>
  </si>
  <si>
    <t>Благоустройство придомовой территории многоквартирного дома № 31  по ул. П. Коммуны,  г.Клинцы Брянской области</t>
  </si>
  <si>
    <t>Благоустройство придомовой территории многоквартирного дома № 130  по ул. Кирова,  г.Клинцы Брянской области</t>
  </si>
  <si>
    <t>Благоустройство придомовой территории многоквартирного дома № 47  по ул. Александрова,  г.Клинцы Брянской области</t>
  </si>
  <si>
    <t>Благоустройство  общественной территории в районе  школы № 5 по ул. Площадь Свободы, г. Клинцы, Брянской области</t>
  </si>
  <si>
    <t xml:space="preserve">Проведение проверки  достоверности определения сметной стоимости </t>
  </si>
  <si>
    <t>Благоустройство придомовой территории многоквартирного дома № 57  по ул. Мира,  г.Клинцы Брянской области</t>
  </si>
  <si>
    <t>Осуществление  технического надзора за выполнением 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</si>
</sst>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/>
    <xf numFmtId="0" fontId="5" fillId="0" borderId="0" xfId="0" applyFont="1" applyFill="1"/>
    <xf numFmtId="0" fontId="0" fillId="0" borderId="9" xfId="0" applyFill="1" applyBorder="1"/>
    <xf numFmtId="0" fontId="0" fillId="0" borderId="10" xfId="0" applyFill="1" applyBorder="1"/>
    <xf numFmtId="4" fontId="6" fillId="0" borderId="24" xfId="0" applyNumberFormat="1" applyFont="1" applyFill="1" applyBorder="1"/>
    <xf numFmtId="4" fontId="6" fillId="0" borderId="25" xfId="0" applyNumberFormat="1" applyFont="1" applyFill="1" applyBorder="1"/>
    <xf numFmtId="4" fontId="6" fillId="0" borderId="26" xfId="0" applyNumberFormat="1" applyFont="1" applyFill="1" applyBorder="1"/>
    <xf numFmtId="0" fontId="4" fillId="0" borderId="0" xfId="0" applyFont="1" applyFill="1"/>
    <xf numFmtId="0" fontId="4" fillId="0" borderId="13" xfId="0" applyFont="1" applyFill="1" applyBorder="1"/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4" fontId="4" fillId="0" borderId="19" xfId="0" applyNumberFormat="1" applyFont="1" applyFill="1" applyBorder="1"/>
    <xf numFmtId="4" fontId="4" fillId="0" borderId="6" xfId="0" applyNumberFormat="1" applyFont="1" applyFill="1" applyBorder="1"/>
    <xf numFmtId="4" fontId="4" fillId="2" borderId="21" xfId="0" applyNumberFormat="1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4" fontId="4" fillId="0" borderId="22" xfId="0" applyNumberFormat="1" applyFont="1" applyFill="1" applyBorder="1"/>
    <xf numFmtId="4" fontId="4" fillId="0" borderId="1" xfId="0" applyNumberFormat="1" applyFont="1" applyFill="1" applyBorder="1"/>
    <xf numFmtId="4" fontId="4" fillId="2" borderId="23" xfId="0" applyNumberFormat="1" applyFont="1" applyFill="1" applyBorder="1"/>
    <xf numFmtId="0" fontId="4" fillId="0" borderId="2" xfId="0" applyFont="1" applyFill="1" applyBorder="1"/>
    <xf numFmtId="0" fontId="7" fillId="0" borderId="0" xfId="0" applyFont="1" applyAlignment="1">
      <alignment wrapText="1"/>
    </xf>
    <xf numFmtId="0" fontId="2" fillId="0" borderId="1" xfId="0" applyFont="1" applyBorder="1"/>
    <xf numFmtId="0" fontId="3" fillId="0" borderId="7" xfId="0" applyFont="1" applyFill="1" applyBorder="1"/>
    <xf numFmtId="0" fontId="3" fillId="0" borderId="5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5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5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5" xfId="1" applyFont="1" applyBorder="1" applyAlignment="1">
      <alignment vertical="center" wrapText="1"/>
    </xf>
    <xf numFmtId="0" fontId="8" fillId="0" borderId="7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2" fontId="2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4"/>
  <sheetViews>
    <sheetView topLeftCell="A64" workbookViewId="0">
      <selection activeCell="I112" sqref="I112"/>
    </sheetView>
  </sheetViews>
  <sheetFormatPr defaultRowHeight="15" x14ac:dyDescent="0.25"/>
  <cols>
    <col min="1" max="1" width="3" customWidth="1"/>
    <col min="2" max="2" width="25.28515625" customWidth="1"/>
    <col min="3" max="3" width="17.28515625" customWidth="1"/>
    <col min="4" max="4" width="11.85546875" customWidth="1"/>
    <col min="5" max="5" width="13.5703125" customWidth="1"/>
    <col min="6" max="6" width="0" hidden="1" customWidth="1"/>
    <col min="7" max="7" width="11.5703125" customWidth="1"/>
    <col min="8" max="8" width="11" customWidth="1"/>
    <col min="9" max="9" width="11.7109375" customWidth="1"/>
    <col min="10" max="10" width="11.42578125" customWidth="1"/>
    <col min="11" max="11" width="13" customWidth="1"/>
    <col min="12" max="13" width="9.140625" hidden="1" customWidth="1"/>
  </cols>
  <sheetData>
    <row r="1" spans="1:13" x14ac:dyDescent="0.25">
      <c r="A1" s="65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8.5" customHeight="1" x14ac:dyDescent="0.25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.75" customHeight="1" x14ac:dyDescent="0.25">
      <c r="A4" s="12"/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x14ac:dyDescent="0.25">
      <c r="A5" s="12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7" spans="1:13" ht="24" customHeight="1" x14ac:dyDescent="0.25">
      <c r="A7" s="69" t="s">
        <v>1</v>
      </c>
      <c r="B7" s="69" t="s">
        <v>2</v>
      </c>
      <c r="C7" s="69" t="s">
        <v>3</v>
      </c>
      <c r="D7" s="69" t="s">
        <v>4</v>
      </c>
      <c r="E7" s="71" t="s">
        <v>5</v>
      </c>
      <c r="F7" s="72"/>
      <c r="G7" s="72"/>
      <c r="H7" s="72"/>
      <c r="I7" s="72"/>
      <c r="J7" s="72"/>
      <c r="K7" s="73"/>
      <c r="L7" s="3"/>
      <c r="M7" s="3"/>
    </row>
    <row r="8" spans="1:13" ht="16.5" customHeight="1" x14ac:dyDescent="0.25">
      <c r="A8" s="70"/>
      <c r="B8" s="70"/>
      <c r="C8" s="70"/>
      <c r="D8" s="70"/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  <c r="L8" s="3"/>
      <c r="M8" s="3"/>
    </row>
    <row r="9" spans="1:13" x14ac:dyDescent="0.25">
      <c r="A9" s="4">
        <v>1</v>
      </c>
      <c r="B9" s="5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3"/>
      <c r="M9" s="3"/>
    </row>
    <row r="10" spans="1:13" ht="24.75" customHeight="1" x14ac:dyDescent="0.25">
      <c r="A10" s="62">
        <v>1</v>
      </c>
      <c r="B10" s="53" t="s">
        <v>19</v>
      </c>
      <c r="C10" s="2" t="s">
        <v>21</v>
      </c>
      <c r="D10" s="53" t="s">
        <v>16</v>
      </c>
      <c r="E10" s="8">
        <f>SUM(G10:K10)</f>
        <v>1132179.6000000001</v>
      </c>
      <c r="F10" s="1"/>
      <c r="G10" s="13">
        <v>1132179.6000000001</v>
      </c>
      <c r="H10" s="1">
        <v>0</v>
      </c>
      <c r="I10" s="1">
        <v>0</v>
      </c>
      <c r="J10" s="1">
        <v>0</v>
      </c>
      <c r="K10" s="1">
        <v>0</v>
      </c>
      <c r="L10" s="3"/>
      <c r="M10" s="3"/>
    </row>
    <row r="11" spans="1:13" ht="24.75" customHeight="1" x14ac:dyDescent="0.25">
      <c r="A11" s="63"/>
      <c r="B11" s="54"/>
      <c r="C11" s="2" t="s">
        <v>13</v>
      </c>
      <c r="D11" s="54"/>
      <c r="E11" s="8">
        <f t="shared" ref="E11:E14" si="0">SUM(G11:K11)</f>
        <v>98450.4</v>
      </c>
      <c r="F11" s="1">
        <v>0</v>
      </c>
      <c r="G11" s="1">
        <v>98450.4</v>
      </c>
      <c r="H11" s="1">
        <v>0</v>
      </c>
      <c r="I11" s="1">
        <v>0</v>
      </c>
      <c r="J11" s="1">
        <v>0</v>
      </c>
      <c r="K11" s="1">
        <v>0</v>
      </c>
      <c r="L11" s="3"/>
      <c r="M11" s="3"/>
    </row>
    <row r="12" spans="1:13" ht="23.25" x14ac:dyDescent="0.25">
      <c r="A12" s="63"/>
      <c r="B12" s="54"/>
      <c r="C12" s="2" t="s">
        <v>14</v>
      </c>
      <c r="D12" s="54"/>
      <c r="E12" s="8">
        <f t="shared" si="0"/>
        <v>64770</v>
      </c>
      <c r="F12" s="1">
        <v>0</v>
      </c>
      <c r="G12" s="1">
        <v>64770</v>
      </c>
      <c r="H12" s="1">
        <v>0</v>
      </c>
      <c r="I12" s="1">
        <v>0</v>
      </c>
      <c r="J12" s="1">
        <v>0</v>
      </c>
      <c r="K12" s="1">
        <v>0</v>
      </c>
      <c r="L12" s="3"/>
      <c r="M12" s="3"/>
    </row>
    <row r="13" spans="1:13" ht="23.25" x14ac:dyDescent="0.25">
      <c r="A13" s="63"/>
      <c r="B13" s="54"/>
      <c r="C13" s="2" t="s">
        <v>15</v>
      </c>
      <c r="D13" s="54"/>
      <c r="E13" s="8">
        <f t="shared" si="0"/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"/>
      <c r="M13" s="3"/>
    </row>
    <row r="14" spans="1:13" x14ac:dyDescent="0.25">
      <c r="A14" s="64"/>
      <c r="B14" s="55"/>
      <c r="C14" s="2" t="s">
        <v>17</v>
      </c>
      <c r="D14" s="55"/>
      <c r="E14" s="8">
        <f t="shared" si="0"/>
        <v>1295400</v>
      </c>
      <c r="F14" s="8">
        <v>0</v>
      </c>
      <c r="G14" s="8">
        <f>SUM(G10:G13)</f>
        <v>1295400</v>
      </c>
      <c r="H14" s="8">
        <f t="shared" ref="H14:K14" si="1">SUM(H10:H13)</f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6"/>
      <c r="M14" s="3"/>
    </row>
    <row r="15" spans="1:13" ht="34.5" customHeight="1" x14ac:dyDescent="0.25">
      <c r="A15" s="56">
        <v>2</v>
      </c>
      <c r="B15" s="47" t="s">
        <v>22</v>
      </c>
      <c r="C15" s="2" t="s">
        <v>21</v>
      </c>
      <c r="D15" s="53" t="s">
        <v>16</v>
      </c>
      <c r="E15" s="8">
        <f>SUM(G15:K15)</f>
        <v>1132179.6000000001</v>
      </c>
      <c r="F15" s="1"/>
      <c r="G15" s="1">
        <v>1132179.6000000001</v>
      </c>
      <c r="H15" s="1">
        <v>0</v>
      </c>
      <c r="I15" s="1">
        <v>0</v>
      </c>
      <c r="J15" s="1">
        <v>0</v>
      </c>
      <c r="K15" s="1">
        <v>0</v>
      </c>
      <c r="L15" s="3"/>
      <c r="M15" s="3"/>
    </row>
    <row r="16" spans="1:13" ht="34.5" customHeight="1" x14ac:dyDescent="0.25">
      <c r="A16" s="57"/>
      <c r="B16" s="48"/>
      <c r="C16" s="2" t="s">
        <v>13</v>
      </c>
      <c r="D16" s="54"/>
      <c r="E16" s="8">
        <f>SUM(G16:K16)</f>
        <v>98450.4</v>
      </c>
      <c r="F16" s="1"/>
      <c r="G16" s="1">
        <v>98450.4</v>
      </c>
      <c r="H16" s="1">
        <v>0</v>
      </c>
      <c r="I16" s="1">
        <v>0</v>
      </c>
      <c r="J16" s="1">
        <v>0</v>
      </c>
      <c r="K16" s="1">
        <v>0</v>
      </c>
      <c r="L16" s="3"/>
      <c r="M16" s="3"/>
    </row>
    <row r="17" spans="1:13" ht="23.25" x14ac:dyDescent="0.25">
      <c r="A17" s="57"/>
      <c r="B17" s="48"/>
      <c r="C17" s="2" t="s">
        <v>14</v>
      </c>
      <c r="D17" s="54"/>
      <c r="E17" s="8">
        <f>SUM(G17:K17)</f>
        <v>64770</v>
      </c>
      <c r="F17" s="1">
        <v>0</v>
      </c>
      <c r="G17" s="1">
        <v>64770</v>
      </c>
      <c r="H17" s="1">
        <v>0</v>
      </c>
      <c r="I17" s="1">
        <v>0</v>
      </c>
      <c r="J17" s="1">
        <v>0</v>
      </c>
      <c r="K17" s="1">
        <v>0</v>
      </c>
      <c r="L17" s="3"/>
      <c r="M17" s="3"/>
    </row>
    <row r="18" spans="1:13" ht="23.25" x14ac:dyDescent="0.25">
      <c r="A18" s="57"/>
      <c r="B18" s="48"/>
      <c r="C18" s="2" t="s">
        <v>15</v>
      </c>
      <c r="D18" s="54"/>
      <c r="E18" s="8">
        <f>SUM(G18:K18)</f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3"/>
      <c r="M18" s="3"/>
    </row>
    <row r="19" spans="1:13" x14ac:dyDescent="0.25">
      <c r="A19" s="58"/>
      <c r="B19" s="49"/>
      <c r="C19" s="2" t="s">
        <v>17</v>
      </c>
      <c r="D19" s="55"/>
      <c r="E19" s="8">
        <f>SUM(E15:E18)</f>
        <v>1295400</v>
      </c>
      <c r="F19" s="8">
        <f t="shared" ref="F19:K19" si="2">SUM(F15:F18)</f>
        <v>0</v>
      </c>
      <c r="G19" s="8">
        <f t="shared" si="2"/>
        <v>1295400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3"/>
      <c r="M19" s="3"/>
    </row>
    <row r="20" spans="1:13" ht="32.25" customHeight="1" x14ac:dyDescent="0.25">
      <c r="A20" s="56">
        <v>3</v>
      </c>
      <c r="B20" s="47" t="s">
        <v>23</v>
      </c>
      <c r="C20" s="2" t="s">
        <v>21</v>
      </c>
      <c r="D20" s="53" t="s">
        <v>16</v>
      </c>
      <c r="E20" s="8">
        <f>SUM(G20:K20)</f>
        <v>1132179.6000000001</v>
      </c>
      <c r="F20" s="1"/>
      <c r="G20" s="1">
        <v>1132179.6000000001</v>
      </c>
      <c r="H20" s="1">
        <v>0</v>
      </c>
      <c r="I20" s="1">
        <v>0</v>
      </c>
      <c r="J20" s="1">
        <v>0</v>
      </c>
      <c r="K20" s="1">
        <v>0</v>
      </c>
      <c r="L20" s="3"/>
      <c r="M20" s="3"/>
    </row>
    <row r="21" spans="1:13" ht="32.25" customHeight="1" x14ac:dyDescent="0.25">
      <c r="A21" s="57"/>
      <c r="B21" s="48"/>
      <c r="C21" s="2" t="s">
        <v>13</v>
      </c>
      <c r="D21" s="54"/>
      <c r="E21" s="8">
        <f>SUM(G21:K21)</f>
        <v>98450.4</v>
      </c>
      <c r="F21" s="1"/>
      <c r="G21" s="1">
        <v>98450.4</v>
      </c>
      <c r="H21" s="1">
        <v>0</v>
      </c>
      <c r="I21" s="1">
        <v>0</v>
      </c>
      <c r="J21" s="1">
        <v>0</v>
      </c>
      <c r="K21" s="1">
        <v>0</v>
      </c>
      <c r="L21" s="3"/>
      <c r="M21" s="3"/>
    </row>
    <row r="22" spans="1:13" ht="23.25" x14ac:dyDescent="0.25">
      <c r="A22" s="57"/>
      <c r="B22" s="48"/>
      <c r="C22" s="2" t="s">
        <v>14</v>
      </c>
      <c r="D22" s="54"/>
      <c r="E22" s="8">
        <f>SUM(G22:K22)</f>
        <v>64770</v>
      </c>
      <c r="F22" s="1">
        <v>0</v>
      </c>
      <c r="G22" s="1">
        <v>64770</v>
      </c>
      <c r="H22" s="1">
        <v>0</v>
      </c>
      <c r="I22" s="1">
        <v>0</v>
      </c>
      <c r="J22" s="1">
        <v>0</v>
      </c>
      <c r="K22" s="1">
        <v>0</v>
      </c>
      <c r="L22" s="3"/>
      <c r="M22" s="3"/>
    </row>
    <row r="23" spans="1:13" ht="23.25" x14ac:dyDescent="0.25">
      <c r="A23" s="57"/>
      <c r="B23" s="48"/>
      <c r="C23" s="2" t="s">
        <v>15</v>
      </c>
      <c r="D23" s="54"/>
      <c r="E23" s="8">
        <f>SUM(G23:K23)</f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3"/>
      <c r="M23" s="3"/>
    </row>
    <row r="24" spans="1:13" x14ac:dyDescent="0.25">
      <c r="A24" s="58"/>
      <c r="B24" s="49"/>
      <c r="C24" s="2" t="s">
        <v>17</v>
      </c>
      <c r="D24" s="55"/>
      <c r="E24" s="8">
        <f>SUM(E20:E23)</f>
        <v>1295400</v>
      </c>
      <c r="F24" s="8">
        <f t="shared" ref="F24:K24" si="3">SUM(F20:F23)</f>
        <v>0</v>
      </c>
      <c r="G24" s="8">
        <f t="shared" si="3"/>
        <v>1295400</v>
      </c>
      <c r="H24" s="8">
        <f t="shared" si="3"/>
        <v>0</v>
      </c>
      <c r="I24" s="8">
        <f t="shared" si="3"/>
        <v>0</v>
      </c>
      <c r="J24" s="8">
        <f t="shared" si="3"/>
        <v>0</v>
      </c>
      <c r="K24" s="8">
        <f t="shared" si="3"/>
        <v>0</v>
      </c>
      <c r="L24" s="3"/>
      <c r="M24" s="3"/>
    </row>
    <row r="25" spans="1:13" ht="34.5" customHeight="1" x14ac:dyDescent="0.25">
      <c r="A25" s="56">
        <v>4</v>
      </c>
      <c r="B25" s="59" t="s">
        <v>24</v>
      </c>
      <c r="C25" s="2" t="s">
        <v>21</v>
      </c>
      <c r="D25" s="53" t="s">
        <v>16</v>
      </c>
      <c r="E25" s="8">
        <f>SUM(G25:K25)</f>
        <v>1132179.6000000001</v>
      </c>
      <c r="F25" s="1"/>
      <c r="G25" s="1">
        <v>1132179.6000000001</v>
      </c>
      <c r="H25" s="1">
        <v>0</v>
      </c>
      <c r="I25" s="1">
        <v>0</v>
      </c>
      <c r="J25" s="1">
        <v>0</v>
      </c>
      <c r="K25" s="1">
        <v>0</v>
      </c>
      <c r="L25" s="3"/>
      <c r="M25" s="3"/>
    </row>
    <row r="26" spans="1:13" ht="34.5" customHeight="1" x14ac:dyDescent="0.25">
      <c r="A26" s="57"/>
      <c r="B26" s="60"/>
      <c r="C26" s="2" t="s">
        <v>13</v>
      </c>
      <c r="D26" s="54"/>
      <c r="E26" s="8">
        <f>SUM(G26:K26)</f>
        <v>98450.4</v>
      </c>
      <c r="F26" s="1"/>
      <c r="G26" s="1">
        <v>98450.4</v>
      </c>
      <c r="H26" s="1">
        <v>0</v>
      </c>
      <c r="I26" s="1">
        <v>0</v>
      </c>
      <c r="J26" s="1">
        <v>0</v>
      </c>
      <c r="K26" s="1">
        <v>0</v>
      </c>
      <c r="L26" s="3"/>
      <c r="M26" s="3"/>
    </row>
    <row r="27" spans="1:13" ht="23.25" x14ac:dyDescent="0.25">
      <c r="A27" s="57"/>
      <c r="B27" s="60"/>
      <c r="C27" s="2" t="s">
        <v>14</v>
      </c>
      <c r="D27" s="54"/>
      <c r="E27" s="8">
        <f>SUM(G27:K27)</f>
        <v>64770</v>
      </c>
      <c r="F27" s="1">
        <v>0</v>
      </c>
      <c r="G27" s="1">
        <v>64770</v>
      </c>
      <c r="H27" s="1">
        <v>0</v>
      </c>
      <c r="I27" s="1">
        <v>0</v>
      </c>
      <c r="J27" s="1">
        <v>0</v>
      </c>
      <c r="K27" s="1">
        <v>0</v>
      </c>
      <c r="L27" s="3"/>
      <c r="M27" s="3"/>
    </row>
    <row r="28" spans="1:13" ht="23.25" x14ac:dyDescent="0.25">
      <c r="A28" s="57"/>
      <c r="B28" s="60"/>
      <c r="C28" s="2" t="s">
        <v>15</v>
      </c>
      <c r="D28" s="54"/>
      <c r="E28" s="8">
        <f>SUM(G28:K28)</f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3"/>
      <c r="M28" s="3"/>
    </row>
    <row r="29" spans="1:13" x14ac:dyDescent="0.25">
      <c r="A29" s="58"/>
      <c r="B29" s="61"/>
      <c r="C29" s="2" t="s">
        <v>17</v>
      </c>
      <c r="D29" s="55"/>
      <c r="E29" s="8">
        <f>SUM(E25:E28)</f>
        <v>1295400</v>
      </c>
      <c r="F29" s="8">
        <f t="shared" ref="F29:K29" si="4">SUM(F25:F28)</f>
        <v>0</v>
      </c>
      <c r="G29" s="8">
        <f t="shared" si="4"/>
        <v>1295400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3"/>
      <c r="M29" s="3"/>
    </row>
    <row r="30" spans="1:13" ht="34.5" customHeight="1" x14ac:dyDescent="0.25">
      <c r="A30" s="56">
        <v>5</v>
      </c>
      <c r="B30" s="47" t="s">
        <v>25</v>
      </c>
      <c r="C30" s="2" t="s">
        <v>21</v>
      </c>
      <c r="D30" s="53" t="s">
        <v>16</v>
      </c>
      <c r="E30" s="8">
        <f>SUM(G30:K30)</f>
        <v>1132179.6000000001</v>
      </c>
      <c r="F30" s="1"/>
      <c r="G30" s="1">
        <v>1132179.6000000001</v>
      </c>
      <c r="H30" s="1">
        <v>0</v>
      </c>
      <c r="I30" s="1">
        <v>0</v>
      </c>
      <c r="J30" s="1">
        <v>0</v>
      </c>
      <c r="K30" s="1">
        <v>0</v>
      </c>
      <c r="L30" s="3"/>
      <c r="M30" s="3"/>
    </row>
    <row r="31" spans="1:13" ht="34.5" customHeight="1" x14ac:dyDescent="0.25">
      <c r="A31" s="57"/>
      <c r="B31" s="48"/>
      <c r="C31" s="2" t="s">
        <v>13</v>
      </c>
      <c r="D31" s="54"/>
      <c r="E31" s="8">
        <f>SUM(G31:K31)</f>
        <v>98450.4</v>
      </c>
      <c r="F31" s="1"/>
      <c r="G31" s="1">
        <v>98450.4</v>
      </c>
      <c r="H31" s="1">
        <v>0</v>
      </c>
      <c r="I31" s="1">
        <v>0</v>
      </c>
      <c r="J31" s="1">
        <v>0</v>
      </c>
      <c r="K31" s="1">
        <v>0</v>
      </c>
      <c r="L31" s="3"/>
      <c r="M31" s="3"/>
    </row>
    <row r="32" spans="1:13" ht="23.25" x14ac:dyDescent="0.25">
      <c r="A32" s="57"/>
      <c r="B32" s="48"/>
      <c r="C32" s="2" t="s">
        <v>14</v>
      </c>
      <c r="D32" s="54"/>
      <c r="E32" s="8">
        <f>SUM(G32:K32)</f>
        <v>64770</v>
      </c>
      <c r="F32" s="1">
        <v>0</v>
      </c>
      <c r="G32" s="1">
        <v>64770</v>
      </c>
      <c r="H32" s="1">
        <v>0</v>
      </c>
      <c r="I32" s="1">
        <v>0</v>
      </c>
      <c r="J32" s="1">
        <v>0</v>
      </c>
      <c r="K32" s="1">
        <v>0</v>
      </c>
      <c r="L32" s="3"/>
      <c r="M32" s="3"/>
    </row>
    <row r="33" spans="1:13" ht="23.25" x14ac:dyDescent="0.25">
      <c r="A33" s="57"/>
      <c r="B33" s="48"/>
      <c r="C33" s="2" t="s">
        <v>15</v>
      </c>
      <c r="D33" s="54"/>
      <c r="E33" s="8">
        <f>SUM(G33:K33)</f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3"/>
      <c r="M33" s="3"/>
    </row>
    <row r="34" spans="1:13" x14ac:dyDescent="0.25">
      <c r="A34" s="58"/>
      <c r="B34" s="49"/>
      <c r="C34" s="2" t="s">
        <v>17</v>
      </c>
      <c r="D34" s="55"/>
      <c r="E34" s="8">
        <f>SUM(E30:E33)</f>
        <v>1295400</v>
      </c>
      <c r="F34" s="8">
        <f t="shared" ref="F34:M34" si="5">SUM(F30:F33)</f>
        <v>0</v>
      </c>
      <c r="G34" s="8">
        <f t="shared" si="5"/>
        <v>1295400</v>
      </c>
      <c r="H34" s="8">
        <f t="shared" si="5"/>
        <v>0</v>
      </c>
      <c r="I34" s="8">
        <f t="shared" si="5"/>
        <v>0</v>
      </c>
      <c r="J34" s="8">
        <f t="shared" si="5"/>
        <v>0</v>
      </c>
      <c r="K34" s="8">
        <f t="shared" si="5"/>
        <v>0</v>
      </c>
      <c r="L34" s="8">
        <f t="shared" si="5"/>
        <v>0</v>
      </c>
      <c r="M34" s="8">
        <f t="shared" si="5"/>
        <v>0</v>
      </c>
    </row>
    <row r="35" spans="1:13" ht="33" customHeight="1" x14ac:dyDescent="0.25">
      <c r="A35" s="50"/>
      <c r="B35" s="47" t="s">
        <v>26</v>
      </c>
      <c r="C35" s="2" t="s">
        <v>21</v>
      </c>
      <c r="D35" s="53" t="s">
        <v>16</v>
      </c>
      <c r="E35" s="8">
        <f>SUM(G35:K35)</f>
        <v>1132179.6000000001</v>
      </c>
      <c r="F35" s="1"/>
      <c r="G35" s="1">
        <v>1132179.6000000001</v>
      </c>
      <c r="H35" s="1">
        <v>0</v>
      </c>
      <c r="I35" s="1">
        <v>0</v>
      </c>
      <c r="J35" s="1">
        <v>0</v>
      </c>
      <c r="K35" s="1">
        <v>0</v>
      </c>
      <c r="L35" s="3"/>
      <c r="M35" s="3"/>
    </row>
    <row r="36" spans="1:13" ht="33" customHeight="1" x14ac:dyDescent="0.25">
      <c r="A36" s="51"/>
      <c r="B36" s="48"/>
      <c r="C36" s="2" t="s">
        <v>13</v>
      </c>
      <c r="D36" s="54"/>
      <c r="E36" s="8">
        <f>SUM(G36:K36)</f>
        <v>98450.4</v>
      </c>
      <c r="F36" s="1"/>
      <c r="G36" s="1">
        <v>98450.4</v>
      </c>
      <c r="H36" s="1">
        <v>0</v>
      </c>
      <c r="I36" s="1">
        <v>0</v>
      </c>
      <c r="J36" s="1">
        <v>0</v>
      </c>
      <c r="K36" s="1">
        <v>0</v>
      </c>
      <c r="L36" s="3"/>
      <c r="M36" s="3"/>
    </row>
    <row r="37" spans="1:13" ht="23.25" x14ac:dyDescent="0.25">
      <c r="A37" s="51"/>
      <c r="B37" s="48"/>
      <c r="C37" s="2" t="s">
        <v>14</v>
      </c>
      <c r="D37" s="54"/>
      <c r="E37" s="8">
        <f>SUM(G37:K37)</f>
        <v>64770</v>
      </c>
      <c r="F37" s="1">
        <v>0</v>
      </c>
      <c r="G37" s="1">
        <v>64770</v>
      </c>
      <c r="H37" s="1">
        <v>0</v>
      </c>
      <c r="I37" s="1">
        <v>0</v>
      </c>
      <c r="J37" s="1">
        <v>0</v>
      </c>
      <c r="K37" s="1">
        <v>0</v>
      </c>
      <c r="L37" s="3"/>
      <c r="M37" s="3"/>
    </row>
    <row r="38" spans="1:13" ht="23.25" x14ac:dyDescent="0.25">
      <c r="A38" s="51"/>
      <c r="B38" s="48"/>
      <c r="C38" s="2" t="s">
        <v>15</v>
      </c>
      <c r="D38" s="54"/>
      <c r="E38" s="8">
        <f>SUM(G38:K38)</f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3"/>
      <c r="M38" s="3"/>
    </row>
    <row r="39" spans="1:13" x14ac:dyDescent="0.25">
      <c r="A39" s="52"/>
      <c r="B39" s="49"/>
      <c r="C39" s="2" t="s">
        <v>17</v>
      </c>
      <c r="D39" s="55"/>
      <c r="E39" s="8">
        <f>SUM(E35:E38)</f>
        <v>1295400</v>
      </c>
      <c r="F39" s="8">
        <f t="shared" ref="F39:K39" si="6">SUM(F35:F38)</f>
        <v>0</v>
      </c>
      <c r="G39" s="8">
        <f t="shared" si="6"/>
        <v>1295400</v>
      </c>
      <c r="H39" s="8">
        <f t="shared" si="6"/>
        <v>0</v>
      </c>
      <c r="I39" s="8">
        <f t="shared" si="6"/>
        <v>0</v>
      </c>
      <c r="J39" s="8">
        <f t="shared" si="6"/>
        <v>0</v>
      </c>
      <c r="K39" s="8">
        <f t="shared" si="6"/>
        <v>0</v>
      </c>
      <c r="L39" s="3"/>
      <c r="M39" s="3"/>
    </row>
    <row r="40" spans="1:13" ht="23.25" x14ac:dyDescent="0.25">
      <c r="A40" s="50"/>
      <c r="B40" s="47" t="s">
        <v>27</v>
      </c>
      <c r="C40" s="2" t="s">
        <v>21</v>
      </c>
      <c r="D40" s="53" t="s">
        <v>16</v>
      </c>
      <c r="E40" s="8">
        <f>SUM(G40:K40)</f>
        <v>1132179.6000000001</v>
      </c>
      <c r="F40" s="1"/>
      <c r="G40" s="1">
        <v>1132179.6000000001</v>
      </c>
      <c r="H40" s="1">
        <v>0</v>
      </c>
      <c r="I40" s="1">
        <v>0</v>
      </c>
      <c r="J40" s="1">
        <v>0</v>
      </c>
      <c r="K40" s="1">
        <v>0</v>
      </c>
      <c r="L40" s="3"/>
      <c r="M40" s="3"/>
    </row>
    <row r="41" spans="1:13" ht="23.25" x14ac:dyDescent="0.25">
      <c r="A41" s="51"/>
      <c r="B41" s="48"/>
      <c r="C41" s="2" t="s">
        <v>13</v>
      </c>
      <c r="D41" s="54"/>
      <c r="E41" s="8">
        <f>SUM(G41:K41)</f>
        <v>98450.4</v>
      </c>
      <c r="F41" s="1"/>
      <c r="G41" s="1">
        <v>98450.4</v>
      </c>
      <c r="H41" s="1">
        <v>0</v>
      </c>
      <c r="I41" s="1">
        <v>0</v>
      </c>
      <c r="J41" s="1">
        <v>0</v>
      </c>
      <c r="K41" s="1">
        <v>0</v>
      </c>
      <c r="L41" s="3"/>
      <c r="M41" s="3"/>
    </row>
    <row r="42" spans="1:13" ht="23.25" x14ac:dyDescent="0.25">
      <c r="A42" s="51"/>
      <c r="B42" s="48"/>
      <c r="C42" s="2" t="s">
        <v>14</v>
      </c>
      <c r="D42" s="54"/>
      <c r="E42" s="8">
        <f>SUM(G42:K42)</f>
        <v>64770</v>
      </c>
      <c r="F42" s="1">
        <v>0</v>
      </c>
      <c r="G42" s="1">
        <v>64770</v>
      </c>
      <c r="H42" s="1">
        <v>0</v>
      </c>
      <c r="I42" s="1">
        <v>0</v>
      </c>
      <c r="J42" s="1">
        <v>0</v>
      </c>
      <c r="K42" s="1">
        <v>0</v>
      </c>
      <c r="L42" s="3"/>
      <c r="M42" s="3"/>
    </row>
    <row r="43" spans="1:13" ht="23.25" x14ac:dyDescent="0.25">
      <c r="A43" s="51"/>
      <c r="B43" s="48"/>
      <c r="C43" s="2" t="s">
        <v>15</v>
      </c>
      <c r="D43" s="54"/>
      <c r="E43" s="8">
        <f>SUM(G43:K43)</f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3"/>
      <c r="M43" s="3"/>
    </row>
    <row r="44" spans="1:13" x14ac:dyDescent="0.25">
      <c r="A44" s="52"/>
      <c r="B44" s="49"/>
      <c r="C44" s="2" t="s">
        <v>17</v>
      </c>
      <c r="D44" s="55"/>
      <c r="E44" s="8">
        <f>SUM(E40:E43)</f>
        <v>1295400</v>
      </c>
      <c r="F44" s="8">
        <f t="shared" ref="F44:K44" si="7">SUM(F40:F43)</f>
        <v>0</v>
      </c>
      <c r="G44" s="8">
        <f t="shared" si="7"/>
        <v>1295400</v>
      </c>
      <c r="H44" s="8">
        <f t="shared" si="7"/>
        <v>0</v>
      </c>
      <c r="I44" s="8">
        <f t="shared" si="7"/>
        <v>0</v>
      </c>
      <c r="J44" s="8">
        <f t="shared" si="7"/>
        <v>0</v>
      </c>
      <c r="K44" s="8">
        <f t="shared" si="7"/>
        <v>0</v>
      </c>
      <c r="L44" s="3"/>
      <c r="M44" s="3"/>
    </row>
    <row r="45" spans="1:13" ht="23.25" x14ac:dyDescent="0.25">
      <c r="A45" s="50"/>
      <c r="B45" s="47" t="s">
        <v>28</v>
      </c>
      <c r="C45" s="2" t="s">
        <v>21</v>
      </c>
      <c r="D45" s="53" t="s">
        <v>16</v>
      </c>
      <c r="E45" s="8">
        <f>SUM(G45:K45)</f>
        <v>1132179.6000000001</v>
      </c>
      <c r="F45" s="1"/>
      <c r="G45" s="1">
        <v>1132179.6000000001</v>
      </c>
      <c r="H45" s="1">
        <v>0</v>
      </c>
      <c r="I45" s="1">
        <v>0</v>
      </c>
      <c r="J45" s="1">
        <v>0</v>
      </c>
      <c r="K45" s="1">
        <v>0</v>
      </c>
      <c r="L45" s="10"/>
    </row>
    <row r="46" spans="1:13" ht="23.25" x14ac:dyDescent="0.25">
      <c r="A46" s="51"/>
      <c r="B46" s="48"/>
      <c r="C46" s="2" t="s">
        <v>13</v>
      </c>
      <c r="D46" s="54"/>
      <c r="E46" s="8">
        <f>SUM(G46:K46)</f>
        <v>98450.4</v>
      </c>
      <c r="F46" s="1"/>
      <c r="G46" s="1">
        <v>98450.4</v>
      </c>
      <c r="H46" s="1">
        <v>0</v>
      </c>
      <c r="I46" s="1">
        <v>0</v>
      </c>
      <c r="J46" s="1">
        <v>0</v>
      </c>
      <c r="K46" s="1">
        <v>0</v>
      </c>
      <c r="L46" s="10"/>
    </row>
    <row r="47" spans="1:13" ht="23.25" x14ac:dyDescent="0.25">
      <c r="A47" s="51"/>
      <c r="B47" s="48"/>
      <c r="C47" s="2" t="s">
        <v>14</v>
      </c>
      <c r="D47" s="54"/>
      <c r="E47" s="8">
        <f>SUM(G47:K47)</f>
        <v>64770</v>
      </c>
      <c r="F47" s="1">
        <v>0</v>
      </c>
      <c r="G47" s="1">
        <v>64770</v>
      </c>
      <c r="H47" s="1">
        <v>0</v>
      </c>
      <c r="I47" s="1">
        <v>0</v>
      </c>
      <c r="J47" s="1">
        <v>0</v>
      </c>
      <c r="K47" s="1">
        <v>0</v>
      </c>
      <c r="L47" s="10"/>
    </row>
    <row r="48" spans="1:13" ht="23.25" x14ac:dyDescent="0.25">
      <c r="A48" s="51"/>
      <c r="B48" s="48"/>
      <c r="C48" s="2" t="s">
        <v>15</v>
      </c>
      <c r="D48" s="54"/>
      <c r="E48" s="8">
        <f>SUM(G48:K48)</f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0"/>
    </row>
    <row r="49" spans="1:13" x14ac:dyDescent="0.25">
      <c r="A49" s="52"/>
      <c r="B49" s="49"/>
      <c r="C49" s="2" t="s">
        <v>17</v>
      </c>
      <c r="D49" s="55"/>
      <c r="E49" s="8">
        <f>SUM(E45:E48)</f>
        <v>1295400</v>
      </c>
      <c r="F49" s="8">
        <f t="shared" ref="F49:K49" si="8">SUM(F45:F48)</f>
        <v>0</v>
      </c>
      <c r="G49" s="8">
        <f t="shared" si="8"/>
        <v>1295400</v>
      </c>
      <c r="H49" s="8">
        <f t="shared" si="8"/>
        <v>0</v>
      </c>
      <c r="I49" s="8">
        <f t="shared" si="8"/>
        <v>0</v>
      </c>
      <c r="J49" s="8">
        <f t="shared" si="8"/>
        <v>0</v>
      </c>
      <c r="K49" s="8">
        <f t="shared" si="8"/>
        <v>0</v>
      </c>
      <c r="L49" s="11"/>
    </row>
    <row r="50" spans="1:13" ht="23.25" x14ac:dyDescent="0.25">
      <c r="A50" s="50"/>
      <c r="B50" s="47" t="s">
        <v>29</v>
      </c>
      <c r="C50" s="2" t="s">
        <v>21</v>
      </c>
      <c r="D50" s="53" t="s">
        <v>16</v>
      </c>
      <c r="E50" s="8">
        <f>SUM(G50:K50)</f>
        <v>1132179.6000000001</v>
      </c>
      <c r="F50" s="1"/>
      <c r="G50" s="1">
        <v>1132179.6000000001</v>
      </c>
      <c r="H50" s="1">
        <v>0</v>
      </c>
      <c r="I50" s="1">
        <v>0</v>
      </c>
      <c r="J50" s="1">
        <v>0</v>
      </c>
      <c r="K50" s="1">
        <v>0</v>
      </c>
      <c r="L50" s="3"/>
    </row>
    <row r="51" spans="1:13" ht="23.25" x14ac:dyDescent="0.25">
      <c r="A51" s="51"/>
      <c r="B51" s="48"/>
      <c r="C51" s="2" t="s">
        <v>13</v>
      </c>
      <c r="D51" s="54"/>
      <c r="E51" s="8">
        <f>SUM(G51:K51)</f>
        <v>98450.4</v>
      </c>
      <c r="F51" s="1"/>
      <c r="G51" s="1">
        <v>98450.4</v>
      </c>
      <c r="H51" s="1">
        <v>0</v>
      </c>
      <c r="I51" s="1">
        <v>0</v>
      </c>
      <c r="J51" s="1">
        <v>0</v>
      </c>
      <c r="K51" s="1">
        <v>0</v>
      </c>
      <c r="L51" s="3"/>
    </row>
    <row r="52" spans="1:13" ht="23.25" x14ac:dyDescent="0.25">
      <c r="A52" s="51"/>
      <c r="B52" s="48"/>
      <c r="C52" s="2" t="s">
        <v>14</v>
      </c>
      <c r="D52" s="54"/>
      <c r="E52" s="8">
        <f>SUM(G52:K52)</f>
        <v>64770</v>
      </c>
      <c r="F52" s="1">
        <v>0</v>
      </c>
      <c r="G52" s="1">
        <v>64770</v>
      </c>
      <c r="H52" s="1">
        <v>0</v>
      </c>
      <c r="I52" s="1">
        <v>0</v>
      </c>
      <c r="J52" s="1">
        <v>0</v>
      </c>
      <c r="K52" s="1">
        <v>0</v>
      </c>
    </row>
    <row r="53" spans="1:13" ht="23.25" x14ac:dyDescent="0.25">
      <c r="A53" s="51"/>
      <c r="B53" s="48"/>
      <c r="C53" s="2" t="s">
        <v>15</v>
      </c>
      <c r="D53" s="54"/>
      <c r="E53" s="8">
        <f>SUM(G53:K53)</f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</row>
    <row r="54" spans="1:13" x14ac:dyDescent="0.25">
      <c r="A54" s="52"/>
      <c r="B54" s="49"/>
      <c r="C54" s="2" t="s">
        <v>17</v>
      </c>
      <c r="D54" s="55"/>
      <c r="E54" s="8">
        <f>SUM(E50:E53)</f>
        <v>1295400</v>
      </c>
      <c r="F54" s="8">
        <f t="shared" ref="F54:K54" si="9">SUM(F50:F53)</f>
        <v>0</v>
      </c>
      <c r="G54" s="8">
        <f t="shared" si="9"/>
        <v>1295400</v>
      </c>
      <c r="H54" s="8">
        <f t="shared" si="9"/>
        <v>0</v>
      </c>
      <c r="I54" s="8">
        <f t="shared" si="9"/>
        <v>0</v>
      </c>
      <c r="J54" s="8">
        <f t="shared" si="9"/>
        <v>0</v>
      </c>
      <c r="K54" s="8">
        <f t="shared" si="9"/>
        <v>0</v>
      </c>
    </row>
    <row r="55" spans="1:13" ht="23.25" x14ac:dyDescent="0.25">
      <c r="A55" s="50"/>
      <c r="B55" s="47" t="s">
        <v>30</v>
      </c>
      <c r="C55" s="2" t="s">
        <v>21</v>
      </c>
      <c r="D55" s="53" t="s">
        <v>16</v>
      </c>
      <c r="E55" s="8">
        <f>SUM(G55:K55)</f>
        <v>1132179.6000000001</v>
      </c>
      <c r="F55" s="1"/>
      <c r="G55" s="1">
        <v>1132179.6000000001</v>
      </c>
      <c r="H55" s="1">
        <v>0</v>
      </c>
      <c r="I55" s="1">
        <v>0</v>
      </c>
      <c r="J55" s="1">
        <v>0</v>
      </c>
      <c r="K55" s="1">
        <v>0</v>
      </c>
    </row>
    <row r="56" spans="1:13" ht="23.25" x14ac:dyDescent="0.25">
      <c r="A56" s="51"/>
      <c r="B56" s="48"/>
      <c r="C56" s="2" t="s">
        <v>13</v>
      </c>
      <c r="D56" s="54"/>
      <c r="E56" s="8">
        <f>SUM(G56:K56)</f>
        <v>98450.4</v>
      </c>
      <c r="F56" s="1"/>
      <c r="G56" s="1">
        <v>98450.4</v>
      </c>
      <c r="H56" s="1">
        <v>0</v>
      </c>
      <c r="I56" s="1">
        <v>0</v>
      </c>
      <c r="J56" s="1">
        <v>0</v>
      </c>
      <c r="K56" s="1">
        <v>0</v>
      </c>
    </row>
    <row r="57" spans="1:13" ht="23.25" x14ac:dyDescent="0.25">
      <c r="A57" s="51"/>
      <c r="B57" s="48"/>
      <c r="C57" s="2" t="s">
        <v>14</v>
      </c>
      <c r="D57" s="54"/>
      <c r="E57" s="8">
        <f>SUM(G57:K57)</f>
        <v>64770</v>
      </c>
      <c r="F57" s="1">
        <v>0</v>
      </c>
      <c r="G57" s="1">
        <v>64770</v>
      </c>
      <c r="H57" s="1">
        <v>0</v>
      </c>
      <c r="I57" s="1">
        <v>0</v>
      </c>
      <c r="J57" s="1">
        <v>0</v>
      </c>
      <c r="K57" s="1">
        <v>0</v>
      </c>
    </row>
    <row r="58" spans="1:13" ht="23.25" x14ac:dyDescent="0.25">
      <c r="A58" s="51"/>
      <c r="B58" s="48"/>
      <c r="C58" s="2" t="s">
        <v>15</v>
      </c>
      <c r="D58" s="54"/>
      <c r="E58" s="8">
        <f>SUM(G58:K58)</f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3" x14ac:dyDescent="0.25">
      <c r="A59" s="52"/>
      <c r="B59" s="49"/>
      <c r="C59" s="2" t="s">
        <v>17</v>
      </c>
      <c r="D59" s="55"/>
      <c r="E59" s="8">
        <f>SUM(E55:E58)</f>
        <v>1295400</v>
      </c>
      <c r="F59" s="8">
        <f t="shared" ref="F59:K59" si="10">SUM(F55:F58)</f>
        <v>0</v>
      </c>
      <c r="G59" s="8">
        <f t="shared" si="10"/>
        <v>1295400</v>
      </c>
      <c r="H59" s="8">
        <f t="shared" si="10"/>
        <v>0</v>
      </c>
      <c r="I59" s="8">
        <f t="shared" si="10"/>
        <v>0</v>
      </c>
      <c r="J59" s="8">
        <f t="shared" si="10"/>
        <v>0</v>
      </c>
      <c r="K59" s="8">
        <f t="shared" si="10"/>
        <v>0</v>
      </c>
    </row>
    <row r="60" spans="1:13" ht="23.25" x14ac:dyDescent="0.25">
      <c r="A60" s="50"/>
      <c r="B60" s="47" t="s">
        <v>31</v>
      </c>
      <c r="C60" s="2" t="s">
        <v>21</v>
      </c>
      <c r="D60" s="53" t="s">
        <v>16</v>
      </c>
      <c r="E60" s="8">
        <f>SUM(G60:K60)</f>
        <v>1132179.6000000001</v>
      </c>
      <c r="F60" s="1"/>
      <c r="G60" s="1">
        <v>1132179.6000000001</v>
      </c>
      <c r="H60" s="1">
        <v>0</v>
      </c>
      <c r="I60" s="1">
        <v>0</v>
      </c>
      <c r="J60" s="1">
        <v>0</v>
      </c>
      <c r="K60" s="1">
        <v>0</v>
      </c>
    </row>
    <row r="61" spans="1:13" ht="23.25" x14ac:dyDescent="0.25">
      <c r="A61" s="51"/>
      <c r="B61" s="48"/>
      <c r="C61" s="2" t="s">
        <v>13</v>
      </c>
      <c r="D61" s="54"/>
      <c r="E61" s="8">
        <f>SUM(G61:K61)</f>
        <v>98450.4</v>
      </c>
      <c r="F61" s="1"/>
      <c r="G61" s="1">
        <v>98450.4</v>
      </c>
      <c r="H61" s="1">
        <v>0</v>
      </c>
      <c r="I61" s="1">
        <v>0</v>
      </c>
      <c r="J61" s="1">
        <v>0</v>
      </c>
      <c r="K61" s="1">
        <v>0</v>
      </c>
    </row>
    <row r="62" spans="1:13" ht="23.25" x14ac:dyDescent="0.25">
      <c r="A62" s="51"/>
      <c r="B62" s="48"/>
      <c r="C62" s="2" t="s">
        <v>14</v>
      </c>
      <c r="D62" s="54"/>
      <c r="E62" s="8">
        <f>SUM(G62:K62)</f>
        <v>64770</v>
      </c>
      <c r="F62" s="1">
        <v>0</v>
      </c>
      <c r="G62" s="1">
        <v>64770</v>
      </c>
      <c r="H62" s="1">
        <v>0</v>
      </c>
      <c r="I62" s="1">
        <v>0</v>
      </c>
      <c r="J62" s="1">
        <v>0</v>
      </c>
      <c r="K62" s="1">
        <v>0</v>
      </c>
    </row>
    <row r="63" spans="1:13" ht="23.25" x14ac:dyDescent="0.25">
      <c r="A63" s="51"/>
      <c r="B63" s="48"/>
      <c r="C63" s="2" t="s">
        <v>15</v>
      </c>
      <c r="D63" s="54"/>
      <c r="E63" s="8">
        <f>SUM(G63:K63)</f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</row>
    <row r="64" spans="1:13" x14ac:dyDescent="0.25">
      <c r="A64" s="52"/>
      <c r="B64" s="49"/>
      <c r="C64" s="2" t="s">
        <v>17</v>
      </c>
      <c r="D64" s="55"/>
      <c r="E64" s="8">
        <f>SUM(E60:E63)</f>
        <v>1295400</v>
      </c>
      <c r="F64" s="8">
        <f t="shared" ref="F64:M64" si="11">SUM(F60:F63)</f>
        <v>0</v>
      </c>
      <c r="G64" s="8">
        <f t="shared" si="11"/>
        <v>1295400</v>
      </c>
      <c r="H64" s="8">
        <f t="shared" si="11"/>
        <v>0</v>
      </c>
      <c r="I64" s="8">
        <f t="shared" si="11"/>
        <v>0</v>
      </c>
      <c r="J64" s="8">
        <f t="shared" si="11"/>
        <v>0</v>
      </c>
      <c r="K64" s="8">
        <f t="shared" si="11"/>
        <v>0</v>
      </c>
      <c r="L64" s="8">
        <f t="shared" si="11"/>
        <v>0</v>
      </c>
      <c r="M64" s="8">
        <f t="shared" si="11"/>
        <v>0</v>
      </c>
    </row>
    <row r="65" spans="1:11" ht="23.25" x14ac:dyDescent="0.25">
      <c r="A65" s="50"/>
      <c r="B65" s="47" t="s">
        <v>32</v>
      </c>
      <c r="C65" s="2" t="s">
        <v>21</v>
      </c>
      <c r="D65" s="53" t="s">
        <v>16</v>
      </c>
      <c r="E65" s="8">
        <f>SUM(G65:K65)</f>
        <v>1132179.6000000001</v>
      </c>
      <c r="F65" s="1"/>
      <c r="G65" s="1">
        <v>1132179.6000000001</v>
      </c>
      <c r="H65" s="1">
        <v>0</v>
      </c>
      <c r="I65" s="1">
        <v>0</v>
      </c>
      <c r="J65" s="1">
        <v>0</v>
      </c>
      <c r="K65" s="1">
        <v>0</v>
      </c>
    </row>
    <row r="66" spans="1:11" ht="23.25" x14ac:dyDescent="0.25">
      <c r="A66" s="51"/>
      <c r="B66" s="48"/>
      <c r="C66" s="2" t="s">
        <v>13</v>
      </c>
      <c r="D66" s="54"/>
      <c r="E66" s="8">
        <f>SUM(G66:K66)</f>
        <v>98450.4</v>
      </c>
      <c r="F66" s="1"/>
      <c r="G66" s="1">
        <v>98450.4</v>
      </c>
      <c r="H66" s="1">
        <v>0</v>
      </c>
      <c r="I66" s="1">
        <v>0</v>
      </c>
      <c r="J66" s="1">
        <v>0</v>
      </c>
      <c r="K66" s="1">
        <v>0</v>
      </c>
    </row>
    <row r="67" spans="1:11" ht="23.25" x14ac:dyDescent="0.25">
      <c r="A67" s="51"/>
      <c r="B67" s="48"/>
      <c r="C67" s="2" t="s">
        <v>14</v>
      </c>
      <c r="D67" s="54"/>
      <c r="E67" s="8">
        <f>SUM(G67:K67)</f>
        <v>64770</v>
      </c>
      <c r="F67" s="1">
        <v>0</v>
      </c>
      <c r="G67" s="1">
        <v>64770</v>
      </c>
      <c r="H67" s="1">
        <v>0</v>
      </c>
      <c r="I67" s="1">
        <v>0</v>
      </c>
      <c r="J67" s="1">
        <v>0</v>
      </c>
      <c r="K67" s="1">
        <v>0</v>
      </c>
    </row>
    <row r="68" spans="1:11" ht="23.25" x14ac:dyDescent="0.25">
      <c r="A68" s="51"/>
      <c r="B68" s="48"/>
      <c r="C68" s="2" t="s">
        <v>15</v>
      </c>
      <c r="D68" s="54"/>
      <c r="E68" s="8">
        <f>SUM(G68:K68)</f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</row>
    <row r="69" spans="1:11" x14ac:dyDescent="0.25">
      <c r="A69" s="52"/>
      <c r="B69" s="49"/>
      <c r="C69" s="2" t="s">
        <v>17</v>
      </c>
      <c r="D69" s="55"/>
      <c r="E69" s="8">
        <f>SUM(E65:E68)</f>
        <v>1295400</v>
      </c>
      <c r="F69" s="8">
        <f t="shared" ref="F69:K69" si="12">SUM(F65:F68)</f>
        <v>0</v>
      </c>
      <c r="G69" s="8">
        <f t="shared" si="12"/>
        <v>1295400</v>
      </c>
      <c r="H69" s="8">
        <f t="shared" si="12"/>
        <v>0</v>
      </c>
      <c r="I69" s="8">
        <f t="shared" si="12"/>
        <v>0</v>
      </c>
      <c r="J69" s="8">
        <f t="shared" si="12"/>
        <v>0</v>
      </c>
      <c r="K69" s="8">
        <f t="shared" si="12"/>
        <v>0</v>
      </c>
    </row>
    <row r="70" spans="1:11" ht="23.25" x14ac:dyDescent="0.25">
      <c r="A70" s="50"/>
      <c r="B70" s="47" t="s">
        <v>33</v>
      </c>
      <c r="C70" s="2" t="s">
        <v>21</v>
      </c>
      <c r="D70" s="53" t="s">
        <v>16</v>
      </c>
      <c r="E70" s="8">
        <f>SUM(G70:K70)</f>
        <v>1132179.6000000001</v>
      </c>
      <c r="F70" s="1">
        <v>0</v>
      </c>
      <c r="G70" s="1">
        <v>1132179.6000000001</v>
      </c>
      <c r="H70" s="1"/>
      <c r="I70" s="1"/>
      <c r="J70" s="1"/>
      <c r="K70" s="1"/>
    </row>
    <row r="71" spans="1:11" ht="23.25" x14ac:dyDescent="0.25">
      <c r="A71" s="51"/>
      <c r="B71" s="48"/>
      <c r="C71" s="2" t="s">
        <v>13</v>
      </c>
      <c r="D71" s="54"/>
      <c r="E71" s="8">
        <f>SUM(G71:K71)</f>
        <v>98450.4</v>
      </c>
      <c r="F71" s="1"/>
      <c r="G71" s="1">
        <v>98450.4</v>
      </c>
      <c r="H71" s="1"/>
      <c r="I71" s="1"/>
      <c r="J71" s="1"/>
      <c r="K71" s="1"/>
    </row>
    <row r="72" spans="1:11" ht="23.25" x14ac:dyDescent="0.25">
      <c r="A72" s="51"/>
      <c r="B72" s="48"/>
      <c r="C72" s="2" t="s">
        <v>14</v>
      </c>
      <c r="D72" s="54"/>
      <c r="E72" s="8"/>
      <c r="F72" s="1">
        <v>0</v>
      </c>
      <c r="G72" s="1">
        <v>64770</v>
      </c>
      <c r="H72" s="1"/>
      <c r="I72" s="1"/>
      <c r="J72" s="1"/>
      <c r="K72" s="1"/>
    </row>
    <row r="73" spans="1:11" ht="23.25" x14ac:dyDescent="0.25">
      <c r="A73" s="51"/>
      <c r="B73" s="48"/>
      <c r="C73" s="2" t="s">
        <v>15</v>
      </c>
      <c r="D73" s="54"/>
      <c r="E73" s="8"/>
      <c r="F73" s="1">
        <v>0</v>
      </c>
      <c r="G73" s="1">
        <v>0</v>
      </c>
      <c r="H73" s="1"/>
      <c r="I73" s="1"/>
      <c r="J73" s="1"/>
      <c r="K73" s="1"/>
    </row>
    <row r="74" spans="1:11" x14ac:dyDescent="0.25">
      <c r="A74" s="52"/>
      <c r="B74" s="49"/>
      <c r="C74" s="2" t="s">
        <v>17</v>
      </c>
      <c r="D74" s="55"/>
      <c r="E74" s="8"/>
      <c r="F74" s="9">
        <v>0</v>
      </c>
      <c r="G74" s="9"/>
      <c r="H74" s="9"/>
      <c r="I74" s="9"/>
      <c r="J74" s="9"/>
      <c r="K74" s="9"/>
    </row>
    <row r="75" spans="1:11" ht="23.25" x14ac:dyDescent="0.25">
      <c r="A75" s="50"/>
      <c r="B75" s="47" t="s">
        <v>34</v>
      </c>
      <c r="C75" s="2" t="s">
        <v>21</v>
      </c>
      <c r="D75" s="53" t="s">
        <v>16</v>
      </c>
      <c r="E75" s="8"/>
      <c r="F75" s="1">
        <v>0</v>
      </c>
      <c r="G75" s="1">
        <v>1132179.6000000001</v>
      </c>
      <c r="H75" s="1"/>
      <c r="I75" s="1"/>
      <c r="J75" s="1"/>
      <c r="K75" s="1"/>
    </row>
    <row r="76" spans="1:11" ht="23.25" x14ac:dyDescent="0.25">
      <c r="A76" s="51"/>
      <c r="B76" s="48"/>
      <c r="C76" s="2" t="s">
        <v>13</v>
      </c>
      <c r="D76" s="54"/>
      <c r="E76" s="8"/>
      <c r="F76" s="1"/>
      <c r="G76" s="1">
        <v>98450.4</v>
      </c>
      <c r="H76" s="1"/>
      <c r="I76" s="1"/>
      <c r="J76" s="1"/>
      <c r="K76" s="1"/>
    </row>
    <row r="77" spans="1:11" ht="23.25" x14ac:dyDescent="0.25">
      <c r="A77" s="51"/>
      <c r="B77" s="48"/>
      <c r="C77" s="2" t="s">
        <v>14</v>
      </c>
      <c r="D77" s="54"/>
      <c r="E77" s="8"/>
      <c r="F77" s="1">
        <v>0</v>
      </c>
      <c r="G77" s="1">
        <v>64770</v>
      </c>
      <c r="H77" s="1"/>
      <c r="I77" s="1"/>
      <c r="J77" s="1"/>
      <c r="K77" s="1"/>
    </row>
    <row r="78" spans="1:11" ht="23.25" x14ac:dyDescent="0.25">
      <c r="A78" s="51"/>
      <c r="B78" s="48"/>
      <c r="C78" s="2" t="s">
        <v>15</v>
      </c>
      <c r="D78" s="54"/>
      <c r="E78" s="8"/>
      <c r="F78" s="1">
        <v>0</v>
      </c>
      <c r="G78" s="1">
        <v>0</v>
      </c>
      <c r="H78" s="1"/>
      <c r="I78" s="1"/>
      <c r="J78" s="1"/>
      <c r="K78" s="1"/>
    </row>
    <row r="79" spans="1:11" x14ac:dyDescent="0.25">
      <c r="A79" s="52"/>
      <c r="B79" s="49"/>
      <c r="C79" s="2" t="s">
        <v>17</v>
      </c>
      <c r="D79" s="55"/>
      <c r="E79" s="8"/>
      <c r="F79" s="9">
        <v>0</v>
      </c>
      <c r="G79" s="9"/>
      <c r="H79" s="9"/>
      <c r="I79" s="9"/>
      <c r="J79" s="9"/>
      <c r="K79" s="9"/>
    </row>
    <row r="80" spans="1:11" ht="23.25" x14ac:dyDescent="0.25">
      <c r="A80" s="50"/>
      <c r="B80" s="47" t="s">
        <v>35</v>
      </c>
      <c r="C80" s="2" t="s">
        <v>21</v>
      </c>
      <c r="D80" s="53" t="s">
        <v>16</v>
      </c>
      <c r="E80" s="8"/>
      <c r="F80" s="1">
        <v>0</v>
      </c>
      <c r="G80" s="1">
        <v>1132179.6000000001</v>
      </c>
      <c r="H80" s="1"/>
      <c r="I80" s="1"/>
      <c r="J80" s="1"/>
      <c r="K80" s="1"/>
    </row>
    <row r="81" spans="1:11" ht="23.25" x14ac:dyDescent="0.25">
      <c r="A81" s="51"/>
      <c r="B81" s="48"/>
      <c r="C81" s="2" t="s">
        <v>13</v>
      </c>
      <c r="D81" s="54"/>
      <c r="E81" s="8"/>
      <c r="F81" s="1"/>
      <c r="G81" s="1">
        <v>98450.4</v>
      </c>
      <c r="H81" s="1"/>
      <c r="I81" s="1"/>
      <c r="J81" s="1"/>
      <c r="K81" s="1"/>
    </row>
    <row r="82" spans="1:11" ht="23.25" x14ac:dyDescent="0.25">
      <c r="A82" s="51"/>
      <c r="B82" s="48"/>
      <c r="C82" s="2" t="s">
        <v>14</v>
      </c>
      <c r="D82" s="54"/>
      <c r="E82" s="8"/>
      <c r="F82" s="1">
        <v>0</v>
      </c>
      <c r="G82" s="1">
        <v>64770</v>
      </c>
      <c r="H82" s="1"/>
      <c r="I82" s="1"/>
      <c r="J82" s="1"/>
      <c r="K82" s="1"/>
    </row>
    <row r="83" spans="1:11" ht="23.25" x14ac:dyDescent="0.25">
      <c r="A83" s="51"/>
      <c r="B83" s="48"/>
      <c r="C83" s="2" t="s">
        <v>15</v>
      </c>
      <c r="D83" s="54"/>
      <c r="E83" s="8"/>
      <c r="F83" s="1">
        <v>0</v>
      </c>
      <c r="G83" s="1">
        <v>0</v>
      </c>
      <c r="H83" s="1"/>
      <c r="I83" s="1"/>
      <c r="J83" s="1"/>
      <c r="K83" s="1"/>
    </row>
    <row r="84" spans="1:11" x14ac:dyDescent="0.25">
      <c r="A84" s="52"/>
      <c r="B84" s="49"/>
      <c r="C84" s="2" t="s">
        <v>17</v>
      </c>
      <c r="D84" s="55"/>
      <c r="E84" s="8"/>
      <c r="F84" s="9">
        <v>0</v>
      </c>
      <c r="G84" s="9"/>
      <c r="H84" s="9"/>
      <c r="I84" s="9"/>
      <c r="J84" s="9"/>
      <c r="K84" s="9"/>
    </row>
    <row r="85" spans="1:11" ht="23.25" x14ac:dyDescent="0.25">
      <c r="A85" s="50"/>
      <c r="B85" s="47" t="s">
        <v>36</v>
      </c>
      <c r="C85" s="2" t="s">
        <v>21</v>
      </c>
      <c r="D85" s="53" t="s">
        <v>16</v>
      </c>
      <c r="E85" s="8"/>
      <c r="F85" s="1">
        <v>0</v>
      </c>
      <c r="G85" s="1">
        <v>1132179.6000000001</v>
      </c>
      <c r="H85" s="1"/>
      <c r="I85" s="1"/>
      <c r="J85" s="1"/>
      <c r="K85" s="1"/>
    </row>
    <row r="86" spans="1:11" ht="23.25" x14ac:dyDescent="0.25">
      <c r="A86" s="51"/>
      <c r="B86" s="48"/>
      <c r="C86" s="2" t="s">
        <v>13</v>
      </c>
      <c r="D86" s="54"/>
      <c r="E86" s="8"/>
      <c r="F86" s="1"/>
      <c r="G86" s="1">
        <v>98450.4</v>
      </c>
      <c r="H86" s="1"/>
      <c r="I86" s="1"/>
      <c r="J86" s="1"/>
      <c r="K86" s="1"/>
    </row>
    <row r="87" spans="1:11" ht="23.25" x14ac:dyDescent="0.25">
      <c r="A87" s="51"/>
      <c r="B87" s="48"/>
      <c r="C87" s="2" t="s">
        <v>14</v>
      </c>
      <c r="D87" s="54"/>
      <c r="E87" s="8"/>
      <c r="F87" s="1">
        <v>0</v>
      </c>
      <c r="G87" s="1">
        <v>64770</v>
      </c>
      <c r="H87" s="1"/>
      <c r="I87" s="1"/>
      <c r="J87" s="1"/>
      <c r="K87" s="1"/>
    </row>
    <row r="88" spans="1:11" ht="23.25" x14ac:dyDescent="0.25">
      <c r="A88" s="51"/>
      <c r="B88" s="48"/>
      <c r="C88" s="2" t="s">
        <v>15</v>
      </c>
      <c r="D88" s="54"/>
      <c r="E88" s="8"/>
      <c r="F88" s="1">
        <v>0</v>
      </c>
      <c r="G88" s="1">
        <v>0</v>
      </c>
      <c r="H88" s="1"/>
      <c r="I88" s="1"/>
      <c r="J88" s="1"/>
      <c r="K88" s="1"/>
    </row>
    <row r="89" spans="1:11" x14ac:dyDescent="0.25">
      <c r="A89" s="52"/>
      <c r="B89" s="49"/>
      <c r="C89" s="2" t="s">
        <v>17</v>
      </c>
      <c r="D89" s="55"/>
      <c r="E89" s="8"/>
      <c r="F89" s="9">
        <v>0</v>
      </c>
      <c r="G89" s="9"/>
      <c r="H89" s="9"/>
      <c r="I89" s="9"/>
      <c r="J89" s="9"/>
      <c r="K89" s="9"/>
    </row>
    <row r="90" spans="1:11" ht="23.25" x14ac:dyDescent="0.25">
      <c r="A90" s="50"/>
      <c r="B90" s="47" t="s">
        <v>37</v>
      </c>
      <c r="C90" s="2" t="s">
        <v>21</v>
      </c>
      <c r="D90" s="53" t="s">
        <v>16</v>
      </c>
      <c r="E90" s="8"/>
      <c r="F90" s="1">
        <v>0</v>
      </c>
      <c r="G90" s="1">
        <v>1132179.6000000001</v>
      </c>
      <c r="H90" s="1"/>
      <c r="I90" s="1"/>
      <c r="J90" s="1"/>
      <c r="K90" s="1"/>
    </row>
    <row r="91" spans="1:11" ht="23.25" x14ac:dyDescent="0.25">
      <c r="A91" s="51"/>
      <c r="B91" s="48"/>
      <c r="C91" s="2" t="s">
        <v>13</v>
      </c>
      <c r="D91" s="54"/>
      <c r="E91" s="8"/>
      <c r="F91" s="1"/>
      <c r="G91" s="1">
        <v>98450.4</v>
      </c>
      <c r="H91" s="1"/>
      <c r="I91" s="1"/>
      <c r="J91" s="1"/>
      <c r="K91" s="1"/>
    </row>
    <row r="92" spans="1:11" ht="23.25" x14ac:dyDescent="0.25">
      <c r="A92" s="51"/>
      <c r="B92" s="48"/>
      <c r="C92" s="2" t="s">
        <v>14</v>
      </c>
      <c r="D92" s="54"/>
      <c r="E92" s="8"/>
      <c r="F92" s="1">
        <v>0</v>
      </c>
      <c r="G92" s="1">
        <v>64770</v>
      </c>
      <c r="H92" s="1"/>
      <c r="I92" s="1"/>
      <c r="J92" s="1"/>
      <c r="K92" s="1"/>
    </row>
    <row r="93" spans="1:11" ht="23.25" x14ac:dyDescent="0.25">
      <c r="A93" s="51"/>
      <c r="B93" s="48"/>
      <c r="C93" s="2" t="s">
        <v>15</v>
      </c>
      <c r="D93" s="54"/>
      <c r="E93" s="8"/>
      <c r="F93" s="1">
        <v>0</v>
      </c>
      <c r="G93" s="1">
        <v>0</v>
      </c>
      <c r="H93" s="1"/>
      <c r="I93" s="1"/>
      <c r="J93" s="1"/>
      <c r="K93" s="1"/>
    </row>
    <row r="94" spans="1:11" x14ac:dyDescent="0.25">
      <c r="A94" s="52"/>
      <c r="B94" s="49"/>
      <c r="C94" s="2" t="s">
        <v>17</v>
      </c>
      <c r="D94" s="55"/>
      <c r="E94" s="8"/>
      <c r="F94" s="9">
        <v>0</v>
      </c>
      <c r="G94" s="9"/>
      <c r="H94" s="9"/>
      <c r="I94" s="9"/>
      <c r="J94" s="9"/>
      <c r="K94" s="9"/>
    </row>
    <row r="95" spans="1:11" ht="23.25" x14ac:dyDescent="0.25">
      <c r="A95" s="50"/>
      <c r="B95" s="47"/>
      <c r="C95" s="2" t="s">
        <v>21</v>
      </c>
      <c r="D95" s="53" t="s">
        <v>16</v>
      </c>
      <c r="E95" s="8"/>
      <c r="F95" s="1">
        <v>0</v>
      </c>
      <c r="G95" s="1"/>
      <c r="H95" s="1"/>
      <c r="I95" s="1"/>
      <c r="J95" s="1"/>
      <c r="K95" s="1"/>
    </row>
    <row r="96" spans="1:11" ht="23.25" x14ac:dyDescent="0.25">
      <c r="A96" s="51"/>
      <c r="B96" s="48"/>
      <c r="C96" s="2" t="s">
        <v>13</v>
      </c>
      <c r="D96" s="54"/>
      <c r="E96" s="8"/>
      <c r="F96" s="1"/>
      <c r="G96" s="1"/>
      <c r="H96" s="1"/>
      <c r="I96" s="1"/>
      <c r="J96" s="1"/>
      <c r="K96" s="1"/>
    </row>
    <row r="97" spans="1:11" ht="23.25" x14ac:dyDescent="0.25">
      <c r="A97" s="51"/>
      <c r="B97" s="48"/>
      <c r="C97" s="2" t="s">
        <v>14</v>
      </c>
      <c r="D97" s="54"/>
      <c r="E97" s="8"/>
      <c r="F97" s="1">
        <v>0</v>
      </c>
      <c r="G97" s="1"/>
      <c r="H97" s="1"/>
      <c r="I97" s="1"/>
      <c r="J97" s="1"/>
      <c r="K97" s="1"/>
    </row>
    <row r="98" spans="1:11" ht="23.25" x14ac:dyDescent="0.25">
      <c r="A98" s="51"/>
      <c r="B98" s="48"/>
      <c r="C98" s="2" t="s">
        <v>15</v>
      </c>
      <c r="D98" s="54"/>
      <c r="E98" s="8"/>
      <c r="F98" s="1">
        <v>0</v>
      </c>
      <c r="G98" s="1"/>
      <c r="H98" s="1"/>
      <c r="I98" s="1"/>
      <c r="J98" s="1"/>
      <c r="K98" s="1"/>
    </row>
    <row r="99" spans="1:11" x14ac:dyDescent="0.25">
      <c r="A99" s="52"/>
      <c r="B99" s="49"/>
      <c r="C99" s="2" t="s">
        <v>17</v>
      </c>
      <c r="D99" s="55"/>
      <c r="E99" s="8"/>
      <c r="F99" s="9">
        <v>0</v>
      </c>
      <c r="G99" s="9"/>
      <c r="H99" s="9"/>
      <c r="I99" s="9"/>
      <c r="J99" s="9"/>
      <c r="K99" s="9"/>
    </row>
    <row r="100" spans="1:11" ht="23.25" x14ac:dyDescent="0.25">
      <c r="A100" s="50"/>
      <c r="B100" s="47"/>
      <c r="C100" s="2" t="s">
        <v>21</v>
      </c>
      <c r="D100" s="53" t="s">
        <v>16</v>
      </c>
      <c r="E100" s="8"/>
      <c r="F100" s="1">
        <v>0</v>
      </c>
      <c r="G100" s="1"/>
      <c r="H100" s="1"/>
      <c r="I100" s="1"/>
      <c r="J100" s="1"/>
      <c r="K100" s="1"/>
    </row>
    <row r="101" spans="1:11" ht="23.25" x14ac:dyDescent="0.25">
      <c r="A101" s="51"/>
      <c r="B101" s="48"/>
      <c r="C101" s="2" t="s">
        <v>13</v>
      </c>
      <c r="D101" s="54"/>
      <c r="E101" s="8"/>
      <c r="F101" s="1"/>
      <c r="G101" s="1"/>
      <c r="H101" s="1"/>
      <c r="I101" s="1"/>
      <c r="J101" s="1"/>
      <c r="K101" s="1"/>
    </row>
    <row r="102" spans="1:11" ht="23.25" x14ac:dyDescent="0.25">
      <c r="A102" s="51"/>
      <c r="B102" s="48"/>
      <c r="C102" s="2" t="s">
        <v>14</v>
      </c>
      <c r="D102" s="54"/>
      <c r="E102" s="8"/>
      <c r="F102" s="1">
        <v>0</v>
      </c>
      <c r="G102" s="1"/>
      <c r="H102" s="1"/>
      <c r="I102" s="1"/>
      <c r="J102" s="1"/>
      <c r="K102" s="1"/>
    </row>
    <row r="103" spans="1:11" ht="23.25" x14ac:dyDescent="0.25">
      <c r="A103" s="51"/>
      <c r="B103" s="48"/>
      <c r="C103" s="2" t="s">
        <v>15</v>
      </c>
      <c r="D103" s="54"/>
      <c r="E103" s="8"/>
      <c r="F103" s="1">
        <v>0</v>
      </c>
      <c r="G103" s="1"/>
      <c r="H103" s="1"/>
      <c r="I103" s="1"/>
      <c r="J103" s="1"/>
      <c r="K103" s="1"/>
    </row>
    <row r="104" spans="1:11" x14ac:dyDescent="0.25">
      <c r="A104" s="52"/>
      <c r="B104" s="49"/>
      <c r="C104" s="2" t="s">
        <v>17</v>
      </c>
      <c r="D104" s="55"/>
      <c r="E104" s="8"/>
      <c r="F104" s="9">
        <v>0</v>
      </c>
      <c r="G104" s="9"/>
      <c r="H104" s="9"/>
      <c r="I104" s="9"/>
      <c r="J104" s="9"/>
      <c r="K104" s="9"/>
    </row>
    <row r="105" spans="1:11" ht="23.25" x14ac:dyDescent="0.25">
      <c r="A105" s="50"/>
      <c r="B105" s="47"/>
      <c r="C105" s="2" t="s">
        <v>21</v>
      </c>
      <c r="D105" s="53" t="s">
        <v>16</v>
      </c>
      <c r="E105" s="8"/>
      <c r="F105" s="1">
        <v>0</v>
      </c>
      <c r="G105" s="1"/>
      <c r="H105" s="1"/>
      <c r="I105" s="1"/>
      <c r="J105" s="1"/>
      <c r="K105" s="1"/>
    </row>
    <row r="106" spans="1:11" ht="23.25" x14ac:dyDescent="0.25">
      <c r="A106" s="51"/>
      <c r="B106" s="48"/>
      <c r="C106" s="2" t="s">
        <v>13</v>
      </c>
      <c r="D106" s="54"/>
      <c r="E106" s="8"/>
      <c r="F106" s="1"/>
      <c r="G106" s="1"/>
      <c r="H106" s="1"/>
      <c r="I106" s="1"/>
      <c r="J106" s="1"/>
      <c r="K106" s="1"/>
    </row>
    <row r="107" spans="1:11" ht="23.25" x14ac:dyDescent="0.25">
      <c r="A107" s="51"/>
      <c r="B107" s="48"/>
      <c r="C107" s="2" t="s">
        <v>14</v>
      </c>
      <c r="D107" s="54"/>
      <c r="E107" s="8"/>
      <c r="F107" s="1">
        <v>0</v>
      </c>
      <c r="G107" s="1"/>
      <c r="H107" s="1"/>
      <c r="I107" s="1"/>
      <c r="J107" s="1"/>
      <c r="K107" s="1"/>
    </row>
    <row r="108" spans="1:11" ht="23.25" x14ac:dyDescent="0.25">
      <c r="A108" s="51"/>
      <c r="B108" s="48"/>
      <c r="C108" s="2" t="s">
        <v>15</v>
      </c>
      <c r="D108" s="54"/>
      <c r="E108" s="8"/>
      <c r="F108" s="1">
        <v>0</v>
      </c>
      <c r="G108" s="1"/>
      <c r="H108" s="1"/>
      <c r="I108" s="1"/>
      <c r="J108" s="1"/>
      <c r="K108" s="1"/>
    </row>
    <row r="109" spans="1:11" x14ac:dyDescent="0.25">
      <c r="A109" s="52"/>
      <c r="B109" s="49"/>
      <c r="C109" s="2" t="s">
        <v>17</v>
      </c>
      <c r="D109" s="55"/>
      <c r="E109" s="8"/>
      <c r="F109" s="9">
        <v>0</v>
      </c>
      <c r="G109" s="9"/>
      <c r="H109" s="9"/>
      <c r="I109" s="9"/>
      <c r="J109" s="9"/>
      <c r="K109" s="9"/>
    </row>
    <row r="110" spans="1:11" ht="23.25" x14ac:dyDescent="0.25">
      <c r="A110" s="50"/>
      <c r="B110" s="47"/>
      <c r="C110" s="2" t="s">
        <v>21</v>
      </c>
      <c r="D110" s="53" t="s">
        <v>16</v>
      </c>
      <c r="E110" s="8"/>
      <c r="F110" s="1">
        <v>0</v>
      </c>
      <c r="G110" s="1"/>
      <c r="H110" s="1"/>
      <c r="I110" s="1"/>
      <c r="J110" s="1"/>
      <c r="K110" s="1"/>
    </row>
    <row r="111" spans="1:11" ht="23.25" x14ac:dyDescent="0.25">
      <c r="A111" s="51"/>
      <c r="B111" s="48"/>
      <c r="C111" s="2" t="s">
        <v>13</v>
      </c>
      <c r="D111" s="54"/>
      <c r="E111" s="8"/>
      <c r="F111" s="1"/>
      <c r="G111" s="1"/>
      <c r="H111" s="1"/>
      <c r="I111" s="1"/>
      <c r="J111" s="1"/>
      <c r="K111" s="1"/>
    </row>
    <row r="112" spans="1:11" ht="23.25" x14ac:dyDescent="0.25">
      <c r="A112" s="51"/>
      <c r="B112" s="48"/>
      <c r="C112" s="2" t="s">
        <v>14</v>
      </c>
      <c r="D112" s="54"/>
      <c r="E112" s="8"/>
      <c r="F112" s="1">
        <v>0</v>
      </c>
      <c r="G112" s="1"/>
      <c r="H112" s="1"/>
      <c r="I112" s="1"/>
      <c r="J112" s="1"/>
      <c r="K112" s="1"/>
    </row>
    <row r="113" spans="1:11" ht="23.25" x14ac:dyDescent="0.25">
      <c r="A113" s="51"/>
      <c r="B113" s="48"/>
      <c r="C113" s="2" t="s">
        <v>15</v>
      </c>
      <c r="D113" s="54"/>
      <c r="E113" s="8"/>
      <c r="F113" s="1">
        <v>0</v>
      </c>
      <c r="G113" s="1"/>
      <c r="H113" s="1"/>
      <c r="I113" s="1"/>
      <c r="J113" s="1"/>
      <c r="K113" s="1"/>
    </row>
    <row r="114" spans="1:11" x14ac:dyDescent="0.25">
      <c r="A114" s="52"/>
      <c r="B114" s="49"/>
      <c r="C114" s="2" t="s">
        <v>17</v>
      </c>
      <c r="D114" s="55"/>
      <c r="E114" s="8"/>
      <c r="F114" s="9">
        <v>0</v>
      </c>
      <c r="G114" s="9"/>
      <c r="H114" s="9"/>
      <c r="I114" s="9"/>
      <c r="J114" s="9"/>
      <c r="K114" s="9"/>
    </row>
    <row r="115" spans="1:11" ht="23.25" x14ac:dyDescent="0.25">
      <c r="A115" s="50"/>
      <c r="B115" s="47"/>
      <c r="C115" s="2" t="s">
        <v>21</v>
      </c>
      <c r="D115" s="53" t="s">
        <v>16</v>
      </c>
      <c r="E115" s="8"/>
      <c r="F115" s="1">
        <v>0</v>
      </c>
      <c r="G115" s="1"/>
      <c r="H115" s="1"/>
      <c r="I115" s="1"/>
      <c r="J115" s="1"/>
      <c r="K115" s="1"/>
    </row>
    <row r="116" spans="1:11" ht="23.25" x14ac:dyDescent="0.25">
      <c r="A116" s="51"/>
      <c r="B116" s="48"/>
      <c r="C116" s="2" t="s">
        <v>13</v>
      </c>
      <c r="D116" s="54"/>
      <c r="E116" s="8"/>
      <c r="F116" s="1"/>
      <c r="G116" s="1"/>
      <c r="H116" s="1"/>
      <c r="I116" s="1"/>
      <c r="J116" s="1"/>
      <c r="K116" s="1"/>
    </row>
    <row r="117" spans="1:11" ht="23.25" x14ac:dyDescent="0.25">
      <c r="A117" s="51"/>
      <c r="B117" s="48"/>
      <c r="C117" s="2" t="s">
        <v>14</v>
      </c>
      <c r="D117" s="54"/>
      <c r="E117" s="8"/>
      <c r="F117" s="1">
        <v>0</v>
      </c>
      <c r="G117" s="1"/>
      <c r="H117" s="1"/>
      <c r="I117" s="1"/>
      <c r="J117" s="1"/>
      <c r="K117" s="1"/>
    </row>
    <row r="118" spans="1:11" ht="23.25" x14ac:dyDescent="0.25">
      <c r="A118" s="51"/>
      <c r="B118" s="48"/>
      <c r="C118" s="2" t="s">
        <v>15</v>
      </c>
      <c r="D118" s="54"/>
      <c r="E118" s="8"/>
      <c r="F118" s="1">
        <v>0</v>
      </c>
      <c r="G118" s="1"/>
      <c r="H118" s="1"/>
      <c r="I118" s="1"/>
      <c r="J118" s="1"/>
      <c r="K118" s="1"/>
    </row>
    <row r="119" spans="1:11" x14ac:dyDescent="0.25">
      <c r="A119" s="52"/>
      <c r="B119" s="49"/>
      <c r="C119" s="2" t="s">
        <v>17</v>
      </c>
      <c r="D119" s="55"/>
      <c r="E119" s="8"/>
      <c r="F119" s="9">
        <v>0</v>
      </c>
      <c r="G119" s="9"/>
      <c r="H119" s="9"/>
      <c r="I119" s="9"/>
      <c r="J119" s="9"/>
      <c r="K119" s="9"/>
    </row>
    <row r="120" spans="1:11" ht="23.25" x14ac:dyDescent="0.25">
      <c r="A120" s="50"/>
      <c r="B120" s="47"/>
      <c r="C120" s="2" t="s">
        <v>21</v>
      </c>
      <c r="D120" s="53" t="s">
        <v>16</v>
      </c>
      <c r="E120" s="8"/>
      <c r="F120" s="1">
        <v>0</v>
      </c>
      <c r="G120" s="1"/>
      <c r="H120" s="1"/>
      <c r="I120" s="1"/>
      <c r="J120" s="1"/>
      <c r="K120" s="1"/>
    </row>
    <row r="121" spans="1:11" ht="23.25" x14ac:dyDescent="0.25">
      <c r="A121" s="51"/>
      <c r="B121" s="48"/>
      <c r="C121" s="2" t="s">
        <v>13</v>
      </c>
      <c r="D121" s="54"/>
      <c r="E121" s="8"/>
      <c r="F121" s="1"/>
      <c r="G121" s="1"/>
      <c r="H121" s="1"/>
      <c r="I121" s="1"/>
      <c r="J121" s="1"/>
      <c r="K121" s="1"/>
    </row>
    <row r="122" spans="1:11" ht="23.25" x14ac:dyDescent="0.25">
      <c r="A122" s="51"/>
      <c r="B122" s="48"/>
      <c r="C122" s="2" t="s">
        <v>14</v>
      </c>
      <c r="D122" s="54"/>
      <c r="E122" s="8"/>
      <c r="F122" s="1">
        <v>0</v>
      </c>
      <c r="G122" s="1"/>
      <c r="H122" s="1"/>
      <c r="I122" s="1"/>
      <c r="J122" s="1"/>
      <c r="K122" s="1"/>
    </row>
    <row r="123" spans="1:11" ht="23.25" x14ac:dyDescent="0.25">
      <c r="A123" s="51"/>
      <c r="B123" s="48"/>
      <c r="C123" s="2" t="s">
        <v>15</v>
      </c>
      <c r="D123" s="54"/>
      <c r="E123" s="8"/>
      <c r="F123" s="1">
        <v>0</v>
      </c>
      <c r="G123" s="1"/>
      <c r="H123" s="1"/>
      <c r="I123" s="1"/>
      <c r="J123" s="1"/>
      <c r="K123" s="1"/>
    </row>
    <row r="124" spans="1:11" x14ac:dyDescent="0.25">
      <c r="A124" s="52"/>
      <c r="B124" s="49"/>
      <c r="C124" s="2" t="s">
        <v>17</v>
      </c>
      <c r="D124" s="55"/>
      <c r="E124" s="8"/>
      <c r="F124" s="9">
        <v>0</v>
      </c>
      <c r="G124" s="9"/>
      <c r="H124" s="9"/>
      <c r="I124" s="9"/>
      <c r="J124" s="9"/>
      <c r="K124" s="9"/>
    </row>
    <row r="125" spans="1:11" ht="23.25" x14ac:dyDescent="0.25">
      <c r="A125" s="50"/>
      <c r="B125" s="47"/>
      <c r="C125" s="2" t="s">
        <v>21</v>
      </c>
      <c r="D125" s="53" t="s">
        <v>16</v>
      </c>
      <c r="E125" s="8"/>
      <c r="F125" s="1">
        <v>0</v>
      </c>
      <c r="G125" s="1"/>
      <c r="H125" s="1"/>
      <c r="I125" s="1"/>
      <c r="J125" s="1"/>
      <c r="K125" s="1"/>
    </row>
    <row r="126" spans="1:11" ht="23.25" x14ac:dyDescent="0.25">
      <c r="A126" s="51"/>
      <c r="B126" s="48"/>
      <c r="C126" s="2" t="s">
        <v>13</v>
      </c>
      <c r="D126" s="54"/>
      <c r="E126" s="8"/>
      <c r="F126" s="1"/>
      <c r="G126" s="1"/>
      <c r="H126" s="1"/>
      <c r="I126" s="1"/>
      <c r="J126" s="1"/>
      <c r="K126" s="1"/>
    </row>
    <row r="127" spans="1:11" ht="23.25" x14ac:dyDescent="0.25">
      <c r="A127" s="51"/>
      <c r="B127" s="48"/>
      <c r="C127" s="2" t="s">
        <v>14</v>
      </c>
      <c r="D127" s="54"/>
      <c r="E127" s="8"/>
      <c r="F127" s="1">
        <v>0</v>
      </c>
      <c r="G127" s="1"/>
      <c r="H127" s="1"/>
      <c r="I127" s="1"/>
      <c r="J127" s="1"/>
      <c r="K127" s="1"/>
    </row>
    <row r="128" spans="1:11" ht="23.25" x14ac:dyDescent="0.25">
      <c r="A128" s="51"/>
      <c r="B128" s="48"/>
      <c r="C128" s="2" t="s">
        <v>15</v>
      </c>
      <c r="D128" s="54"/>
      <c r="E128" s="8"/>
      <c r="F128" s="1">
        <v>0</v>
      </c>
      <c r="G128" s="1"/>
      <c r="H128" s="1"/>
      <c r="I128" s="1"/>
      <c r="J128" s="1"/>
      <c r="K128" s="1"/>
    </row>
    <row r="129" spans="1:11" x14ac:dyDescent="0.25">
      <c r="A129" s="52"/>
      <c r="B129" s="49"/>
      <c r="C129" s="2" t="s">
        <v>17</v>
      </c>
      <c r="D129" s="55"/>
      <c r="E129" s="8"/>
      <c r="F129" s="9">
        <v>0</v>
      </c>
      <c r="G129" s="9"/>
      <c r="H129" s="9"/>
      <c r="I129" s="9"/>
      <c r="J129" s="9"/>
      <c r="K129" s="9"/>
    </row>
    <row r="130" spans="1:11" ht="23.25" x14ac:dyDescent="0.25">
      <c r="A130" s="50"/>
      <c r="B130" s="47"/>
      <c r="C130" s="2" t="s">
        <v>21</v>
      </c>
      <c r="D130" s="53" t="s">
        <v>16</v>
      </c>
      <c r="E130" s="8"/>
      <c r="F130" s="1">
        <v>0</v>
      </c>
      <c r="G130" s="1"/>
      <c r="H130" s="1"/>
      <c r="I130" s="1"/>
      <c r="J130" s="1"/>
      <c r="K130" s="1"/>
    </row>
    <row r="131" spans="1:11" ht="23.25" x14ac:dyDescent="0.25">
      <c r="A131" s="51"/>
      <c r="B131" s="48"/>
      <c r="C131" s="2" t="s">
        <v>13</v>
      </c>
      <c r="D131" s="54"/>
      <c r="E131" s="8"/>
      <c r="F131" s="1"/>
      <c r="G131" s="1"/>
      <c r="H131" s="1"/>
      <c r="I131" s="1"/>
      <c r="J131" s="1"/>
      <c r="K131" s="1"/>
    </row>
    <row r="132" spans="1:11" ht="23.25" x14ac:dyDescent="0.25">
      <c r="A132" s="51"/>
      <c r="B132" s="48"/>
      <c r="C132" s="2" t="s">
        <v>14</v>
      </c>
      <c r="D132" s="54"/>
      <c r="E132" s="8"/>
      <c r="F132" s="1">
        <v>0</v>
      </c>
      <c r="G132" s="1"/>
      <c r="H132" s="1"/>
      <c r="I132" s="1"/>
      <c r="J132" s="1"/>
      <c r="K132" s="1"/>
    </row>
    <row r="133" spans="1:11" ht="23.25" x14ac:dyDescent="0.25">
      <c r="A133" s="51"/>
      <c r="B133" s="48"/>
      <c r="C133" s="2" t="s">
        <v>15</v>
      </c>
      <c r="D133" s="54"/>
      <c r="E133" s="8"/>
      <c r="F133" s="1">
        <v>0</v>
      </c>
      <c r="G133" s="1"/>
      <c r="H133" s="1"/>
      <c r="I133" s="1"/>
      <c r="J133" s="1"/>
      <c r="K133" s="1"/>
    </row>
    <row r="134" spans="1:11" x14ac:dyDescent="0.25">
      <c r="A134" s="52"/>
      <c r="B134" s="49"/>
      <c r="C134" s="2" t="s">
        <v>17</v>
      </c>
      <c r="D134" s="55"/>
      <c r="E134" s="8"/>
      <c r="F134" s="9">
        <v>0</v>
      </c>
      <c r="G134" s="9"/>
      <c r="H134" s="9"/>
      <c r="I134" s="9"/>
      <c r="J134" s="9"/>
      <c r="K134" s="9"/>
    </row>
    <row r="135" spans="1:11" ht="23.25" x14ac:dyDescent="0.25">
      <c r="A135" s="50"/>
      <c r="B135" s="47"/>
      <c r="C135" s="2" t="s">
        <v>21</v>
      </c>
      <c r="D135" s="53" t="s">
        <v>16</v>
      </c>
      <c r="E135" s="8"/>
      <c r="F135" s="1">
        <v>0</v>
      </c>
      <c r="G135" s="1"/>
      <c r="H135" s="1"/>
      <c r="I135" s="1"/>
      <c r="J135" s="1"/>
      <c r="K135" s="1"/>
    </row>
    <row r="136" spans="1:11" ht="23.25" x14ac:dyDescent="0.25">
      <c r="A136" s="51"/>
      <c r="B136" s="48"/>
      <c r="C136" s="2" t="s">
        <v>13</v>
      </c>
      <c r="D136" s="54"/>
      <c r="E136" s="8"/>
      <c r="F136" s="1"/>
      <c r="G136" s="1"/>
      <c r="H136" s="1"/>
      <c r="I136" s="1"/>
      <c r="J136" s="1"/>
      <c r="K136" s="1"/>
    </row>
    <row r="137" spans="1:11" ht="23.25" x14ac:dyDescent="0.25">
      <c r="A137" s="51"/>
      <c r="B137" s="48"/>
      <c r="C137" s="2" t="s">
        <v>14</v>
      </c>
      <c r="D137" s="54"/>
      <c r="E137" s="8"/>
      <c r="F137" s="1">
        <v>0</v>
      </c>
      <c r="G137" s="1"/>
      <c r="H137" s="1"/>
      <c r="I137" s="1"/>
      <c r="J137" s="1"/>
      <c r="K137" s="1"/>
    </row>
    <row r="138" spans="1:11" ht="23.25" x14ac:dyDescent="0.25">
      <c r="A138" s="51"/>
      <c r="B138" s="48"/>
      <c r="C138" s="2" t="s">
        <v>15</v>
      </c>
      <c r="D138" s="54"/>
      <c r="E138" s="8"/>
      <c r="F138" s="1">
        <v>0</v>
      </c>
      <c r="G138" s="1"/>
      <c r="H138" s="1"/>
      <c r="I138" s="1"/>
      <c r="J138" s="1"/>
      <c r="K138" s="1"/>
    </row>
    <row r="139" spans="1:11" x14ac:dyDescent="0.25">
      <c r="A139" s="52"/>
      <c r="B139" s="49"/>
      <c r="C139" s="2" t="s">
        <v>17</v>
      </c>
      <c r="D139" s="55"/>
      <c r="E139" s="8"/>
      <c r="F139" s="9">
        <v>0</v>
      </c>
      <c r="G139" s="9"/>
      <c r="H139" s="9"/>
      <c r="I139" s="9"/>
      <c r="J139" s="9"/>
      <c r="K139" s="9"/>
    </row>
    <row r="140" spans="1:11" ht="23.25" x14ac:dyDescent="0.25">
      <c r="A140" s="50"/>
      <c r="B140" s="47"/>
      <c r="C140" s="2" t="s">
        <v>21</v>
      </c>
      <c r="D140" s="53" t="s">
        <v>16</v>
      </c>
      <c r="E140" s="8"/>
      <c r="F140" s="1">
        <v>0</v>
      </c>
      <c r="G140" s="1"/>
      <c r="H140" s="1"/>
      <c r="I140" s="1"/>
      <c r="J140" s="1"/>
      <c r="K140" s="1"/>
    </row>
    <row r="141" spans="1:11" ht="23.25" x14ac:dyDescent="0.25">
      <c r="A141" s="51"/>
      <c r="B141" s="48"/>
      <c r="C141" s="2" t="s">
        <v>13</v>
      </c>
      <c r="D141" s="54"/>
      <c r="E141" s="8"/>
      <c r="F141" s="1"/>
      <c r="G141" s="1"/>
      <c r="H141" s="1"/>
      <c r="I141" s="1"/>
      <c r="J141" s="1"/>
      <c r="K141" s="1"/>
    </row>
    <row r="142" spans="1:11" ht="23.25" x14ac:dyDescent="0.25">
      <c r="A142" s="51"/>
      <c r="B142" s="48"/>
      <c r="C142" s="2" t="s">
        <v>14</v>
      </c>
      <c r="D142" s="54"/>
      <c r="E142" s="8"/>
      <c r="F142" s="1">
        <v>0</v>
      </c>
      <c r="G142" s="1"/>
      <c r="H142" s="1"/>
      <c r="I142" s="1"/>
      <c r="J142" s="1"/>
      <c r="K142" s="1"/>
    </row>
    <row r="143" spans="1:11" ht="23.25" x14ac:dyDescent="0.25">
      <c r="A143" s="51"/>
      <c r="B143" s="48"/>
      <c r="C143" s="2" t="s">
        <v>15</v>
      </c>
      <c r="D143" s="54"/>
      <c r="E143" s="8"/>
      <c r="F143" s="1">
        <v>0</v>
      </c>
      <c r="G143" s="1"/>
      <c r="H143" s="1"/>
      <c r="I143" s="1"/>
      <c r="J143" s="1"/>
      <c r="K143" s="1"/>
    </row>
    <row r="144" spans="1:11" x14ac:dyDescent="0.25">
      <c r="A144" s="52"/>
      <c r="B144" s="49"/>
      <c r="C144" s="2" t="s">
        <v>17</v>
      </c>
      <c r="D144" s="55"/>
      <c r="E144" s="8"/>
      <c r="F144" s="9">
        <v>0</v>
      </c>
      <c r="G144" s="9"/>
      <c r="H144" s="9"/>
      <c r="I144" s="9"/>
      <c r="J144" s="9"/>
      <c r="K144" s="9"/>
    </row>
    <row r="145" spans="1:11" ht="23.25" x14ac:dyDescent="0.25">
      <c r="A145" s="50"/>
      <c r="B145" s="47"/>
      <c r="C145" s="2" t="s">
        <v>21</v>
      </c>
      <c r="D145" s="53" t="s">
        <v>16</v>
      </c>
      <c r="E145" s="8"/>
      <c r="F145" s="1">
        <v>0</v>
      </c>
      <c r="G145" s="1"/>
      <c r="H145" s="1"/>
      <c r="I145" s="1"/>
      <c r="J145" s="1"/>
      <c r="K145" s="1"/>
    </row>
    <row r="146" spans="1:11" ht="23.25" x14ac:dyDescent="0.25">
      <c r="A146" s="51"/>
      <c r="B146" s="48"/>
      <c r="C146" s="2" t="s">
        <v>13</v>
      </c>
      <c r="D146" s="54"/>
      <c r="E146" s="8"/>
      <c r="F146" s="1"/>
      <c r="G146" s="1"/>
      <c r="H146" s="1"/>
      <c r="I146" s="1"/>
      <c r="J146" s="1"/>
      <c r="K146" s="1"/>
    </row>
    <row r="147" spans="1:11" ht="23.25" x14ac:dyDescent="0.25">
      <c r="A147" s="51"/>
      <c r="B147" s="48"/>
      <c r="C147" s="2" t="s">
        <v>14</v>
      </c>
      <c r="D147" s="54"/>
      <c r="E147" s="8"/>
      <c r="F147" s="1">
        <v>0</v>
      </c>
      <c r="G147" s="1"/>
      <c r="H147" s="1"/>
      <c r="I147" s="1"/>
      <c r="J147" s="1"/>
      <c r="K147" s="1"/>
    </row>
    <row r="148" spans="1:11" ht="23.25" x14ac:dyDescent="0.25">
      <c r="A148" s="51"/>
      <c r="B148" s="48"/>
      <c r="C148" s="2" t="s">
        <v>15</v>
      </c>
      <c r="D148" s="54"/>
      <c r="E148" s="8"/>
      <c r="F148" s="1">
        <v>0</v>
      </c>
      <c r="G148" s="1"/>
      <c r="H148" s="1"/>
      <c r="I148" s="1"/>
      <c r="J148" s="1"/>
      <c r="K148" s="1"/>
    </row>
    <row r="149" spans="1:11" x14ac:dyDescent="0.25">
      <c r="A149" s="52"/>
      <c r="B149" s="49"/>
      <c r="C149" s="2" t="s">
        <v>17</v>
      </c>
      <c r="D149" s="55"/>
      <c r="E149" s="8"/>
      <c r="F149" s="9">
        <v>0</v>
      </c>
      <c r="G149" s="9"/>
      <c r="H149" s="9"/>
      <c r="I149" s="9"/>
      <c r="J149" s="9"/>
      <c r="K149" s="9"/>
    </row>
    <row r="150" spans="1:11" ht="23.25" x14ac:dyDescent="0.25">
      <c r="A150" s="50"/>
      <c r="B150" s="47"/>
      <c r="C150" s="2" t="s">
        <v>21</v>
      </c>
      <c r="D150" s="53" t="s">
        <v>16</v>
      </c>
      <c r="E150" s="8"/>
      <c r="F150" s="1">
        <v>0</v>
      </c>
      <c r="G150" s="1"/>
      <c r="H150" s="1"/>
      <c r="I150" s="1"/>
      <c r="J150" s="1"/>
      <c r="K150" s="1"/>
    </row>
    <row r="151" spans="1:11" ht="23.25" x14ac:dyDescent="0.25">
      <c r="A151" s="51"/>
      <c r="B151" s="48"/>
      <c r="C151" s="2" t="s">
        <v>13</v>
      </c>
      <c r="D151" s="54"/>
      <c r="E151" s="8"/>
      <c r="F151" s="1"/>
      <c r="G151" s="1"/>
      <c r="H151" s="1"/>
      <c r="I151" s="1"/>
      <c r="J151" s="1"/>
      <c r="K151" s="1"/>
    </row>
    <row r="152" spans="1:11" ht="23.25" x14ac:dyDescent="0.25">
      <c r="A152" s="51"/>
      <c r="B152" s="48"/>
      <c r="C152" s="2" t="s">
        <v>14</v>
      </c>
      <c r="D152" s="54"/>
      <c r="E152" s="8"/>
      <c r="F152" s="1">
        <v>0</v>
      </c>
      <c r="G152" s="1"/>
      <c r="H152" s="1"/>
      <c r="I152" s="1"/>
      <c r="J152" s="1"/>
      <c r="K152" s="1"/>
    </row>
    <row r="153" spans="1:11" ht="23.25" x14ac:dyDescent="0.25">
      <c r="A153" s="51"/>
      <c r="B153" s="48"/>
      <c r="C153" s="2" t="s">
        <v>15</v>
      </c>
      <c r="D153" s="54"/>
      <c r="E153" s="8"/>
      <c r="F153" s="1">
        <v>0</v>
      </c>
      <c r="G153" s="1"/>
      <c r="H153" s="1"/>
      <c r="I153" s="1"/>
      <c r="J153" s="1"/>
      <c r="K153" s="1"/>
    </row>
    <row r="154" spans="1:11" x14ac:dyDescent="0.25">
      <c r="A154" s="52"/>
      <c r="B154" s="49"/>
      <c r="C154" s="2" t="s">
        <v>17</v>
      </c>
      <c r="D154" s="55"/>
      <c r="E154" s="8"/>
      <c r="F154" s="9">
        <v>0</v>
      </c>
      <c r="G154" s="9"/>
      <c r="H154" s="9"/>
      <c r="I154" s="9"/>
      <c r="J154" s="9"/>
      <c r="K154" s="9"/>
    </row>
    <row r="155" spans="1:11" ht="23.25" x14ac:dyDescent="0.25">
      <c r="A155" s="50"/>
      <c r="B155" s="47"/>
      <c r="C155" s="2" t="s">
        <v>21</v>
      </c>
      <c r="D155" s="53" t="s">
        <v>16</v>
      </c>
      <c r="E155" s="8"/>
      <c r="F155" s="1">
        <v>0</v>
      </c>
      <c r="G155" s="1"/>
      <c r="H155" s="1"/>
      <c r="I155" s="1"/>
      <c r="J155" s="1"/>
      <c r="K155" s="1"/>
    </row>
    <row r="156" spans="1:11" ht="23.25" x14ac:dyDescent="0.25">
      <c r="A156" s="51"/>
      <c r="B156" s="48"/>
      <c r="C156" s="2" t="s">
        <v>13</v>
      </c>
      <c r="D156" s="54"/>
      <c r="E156" s="8"/>
      <c r="F156" s="1"/>
      <c r="G156" s="1"/>
      <c r="H156" s="1"/>
      <c r="I156" s="1"/>
      <c r="J156" s="1"/>
      <c r="K156" s="1"/>
    </row>
    <row r="157" spans="1:11" ht="23.25" x14ac:dyDescent="0.25">
      <c r="A157" s="51"/>
      <c r="B157" s="48"/>
      <c r="C157" s="2" t="s">
        <v>14</v>
      </c>
      <c r="D157" s="54"/>
      <c r="E157" s="8"/>
      <c r="F157" s="1">
        <v>0</v>
      </c>
      <c r="G157" s="1"/>
      <c r="H157" s="1"/>
      <c r="I157" s="1"/>
      <c r="J157" s="1"/>
      <c r="K157" s="1"/>
    </row>
    <row r="158" spans="1:11" ht="23.25" x14ac:dyDescent="0.25">
      <c r="A158" s="51"/>
      <c r="B158" s="48"/>
      <c r="C158" s="2" t="s">
        <v>15</v>
      </c>
      <c r="D158" s="54"/>
      <c r="E158" s="8"/>
      <c r="F158" s="1">
        <v>0</v>
      </c>
      <c r="G158" s="1"/>
      <c r="H158" s="1"/>
      <c r="I158" s="1"/>
      <c r="J158" s="1"/>
      <c r="K158" s="1"/>
    </row>
    <row r="159" spans="1:11" x14ac:dyDescent="0.25">
      <c r="A159" s="52"/>
      <c r="B159" s="49"/>
      <c r="C159" s="2" t="s">
        <v>17</v>
      </c>
      <c r="D159" s="55"/>
      <c r="E159" s="8"/>
      <c r="F159" s="9">
        <v>0</v>
      </c>
      <c r="G159" s="9"/>
      <c r="H159" s="9"/>
      <c r="I159" s="9"/>
      <c r="J159" s="9"/>
      <c r="K159" s="9"/>
    </row>
    <row r="160" spans="1:11" ht="23.25" x14ac:dyDescent="0.25">
      <c r="A160" s="50"/>
      <c r="B160" s="47"/>
      <c r="C160" s="2" t="s">
        <v>21</v>
      </c>
      <c r="D160" s="53" t="s">
        <v>16</v>
      </c>
      <c r="E160" s="8"/>
      <c r="F160" s="1">
        <v>0</v>
      </c>
      <c r="G160" s="1"/>
      <c r="H160" s="1"/>
      <c r="I160" s="1"/>
      <c r="J160" s="1"/>
      <c r="K160" s="1"/>
    </row>
    <row r="161" spans="1:11" ht="23.25" x14ac:dyDescent="0.25">
      <c r="A161" s="51"/>
      <c r="B161" s="48"/>
      <c r="C161" s="2" t="s">
        <v>13</v>
      </c>
      <c r="D161" s="54"/>
      <c r="E161" s="8"/>
      <c r="F161" s="1"/>
      <c r="G161" s="1"/>
      <c r="H161" s="1"/>
      <c r="I161" s="1"/>
      <c r="J161" s="1"/>
      <c r="K161" s="1"/>
    </row>
    <row r="162" spans="1:11" ht="23.25" x14ac:dyDescent="0.25">
      <c r="A162" s="51"/>
      <c r="B162" s="48"/>
      <c r="C162" s="2" t="s">
        <v>14</v>
      </c>
      <c r="D162" s="54"/>
      <c r="E162" s="8"/>
      <c r="F162" s="1">
        <v>0</v>
      </c>
      <c r="G162" s="1"/>
      <c r="H162" s="1"/>
      <c r="I162" s="1"/>
      <c r="J162" s="1"/>
      <c r="K162" s="1"/>
    </row>
    <row r="163" spans="1:11" ht="23.25" x14ac:dyDescent="0.25">
      <c r="A163" s="51"/>
      <c r="B163" s="48"/>
      <c r="C163" s="2" t="s">
        <v>15</v>
      </c>
      <c r="D163" s="54"/>
      <c r="E163" s="8"/>
      <c r="F163" s="1">
        <v>0</v>
      </c>
      <c r="G163" s="1"/>
      <c r="H163" s="1"/>
      <c r="I163" s="1"/>
      <c r="J163" s="1"/>
      <c r="K163" s="1"/>
    </row>
    <row r="164" spans="1:11" x14ac:dyDescent="0.25">
      <c r="A164" s="52"/>
      <c r="B164" s="49"/>
      <c r="C164" s="2" t="s">
        <v>17</v>
      </c>
      <c r="D164" s="55"/>
      <c r="E164" s="8"/>
      <c r="F164" s="9">
        <v>0</v>
      </c>
      <c r="G164" s="9"/>
      <c r="H164" s="9"/>
      <c r="I164" s="9"/>
      <c r="J164" s="9"/>
      <c r="K164" s="9"/>
    </row>
    <row r="165" spans="1:11" ht="23.25" x14ac:dyDescent="0.25">
      <c r="A165" s="50"/>
      <c r="B165" s="47"/>
      <c r="C165" s="2" t="s">
        <v>21</v>
      </c>
      <c r="D165" s="53" t="s">
        <v>16</v>
      </c>
      <c r="E165" s="8"/>
      <c r="F165" s="1">
        <v>0</v>
      </c>
      <c r="G165" s="1"/>
      <c r="H165" s="1"/>
      <c r="I165" s="1"/>
      <c r="J165" s="1"/>
      <c r="K165" s="1"/>
    </row>
    <row r="166" spans="1:11" ht="23.25" x14ac:dyDescent="0.25">
      <c r="A166" s="51"/>
      <c r="B166" s="48"/>
      <c r="C166" s="2" t="s">
        <v>13</v>
      </c>
      <c r="D166" s="54"/>
      <c r="E166" s="8"/>
      <c r="F166" s="1"/>
      <c r="G166" s="1"/>
      <c r="H166" s="1"/>
      <c r="I166" s="1"/>
      <c r="J166" s="1"/>
      <c r="K166" s="1"/>
    </row>
    <row r="167" spans="1:11" ht="23.25" x14ac:dyDescent="0.25">
      <c r="A167" s="51"/>
      <c r="B167" s="48"/>
      <c r="C167" s="2" t="s">
        <v>14</v>
      </c>
      <c r="D167" s="54"/>
      <c r="E167" s="8"/>
      <c r="F167" s="1">
        <v>0</v>
      </c>
      <c r="G167" s="1"/>
      <c r="H167" s="1"/>
      <c r="I167" s="1"/>
      <c r="J167" s="1"/>
      <c r="K167" s="1"/>
    </row>
    <row r="168" spans="1:11" ht="23.25" x14ac:dyDescent="0.25">
      <c r="A168" s="51"/>
      <c r="B168" s="48"/>
      <c r="C168" s="2" t="s">
        <v>15</v>
      </c>
      <c r="D168" s="54"/>
      <c r="E168" s="8"/>
      <c r="F168" s="1">
        <v>0</v>
      </c>
      <c r="G168" s="1"/>
      <c r="H168" s="1"/>
      <c r="I168" s="1"/>
      <c r="J168" s="1"/>
      <c r="K168" s="1"/>
    </row>
    <row r="169" spans="1:11" x14ac:dyDescent="0.25">
      <c r="A169" s="52"/>
      <c r="B169" s="49"/>
      <c r="C169" s="2" t="s">
        <v>17</v>
      </c>
      <c r="D169" s="55"/>
      <c r="E169" s="8"/>
      <c r="F169" s="9">
        <v>0</v>
      </c>
      <c r="G169" s="9"/>
      <c r="H169" s="9"/>
      <c r="I169" s="9"/>
      <c r="J169" s="9"/>
      <c r="K169" s="9"/>
    </row>
    <row r="170" spans="1:11" ht="23.25" x14ac:dyDescent="0.25">
      <c r="A170" s="50"/>
      <c r="B170" s="47"/>
      <c r="C170" s="2" t="s">
        <v>21</v>
      </c>
      <c r="D170" s="53" t="s">
        <v>16</v>
      </c>
      <c r="E170" s="8"/>
      <c r="F170" s="1">
        <v>0</v>
      </c>
      <c r="G170" s="1"/>
      <c r="H170" s="1"/>
      <c r="I170" s="1"/>
      <c r="J170" s="1"/>
      <c r="K170" s="1"/>
    </row>
    <row r="171" spans="1:11" ht="23.25" x14ac:dyDescent="0.25">
      <c r="A171" s="51"/>
      <c r="B171" s="48"/>
      <c r="C171" s="2" t="s">
        <v>13</v>
      </c>
      <c r="D171" s="54"/>
      <c r="E171" s="8"/>
      <c r="F171" s="1"/>
      <c r="G171" s="1"/>
      <c r="H171" s="1"/>
      <c r="I171" s="1"/>
      <c r="J171" s="1"/>
      <c r="K171" s="1"/>
    </row>
    <row r="172" spans="1:11" ht="23.25" x14ac:dyDescent="0.25">
      <c r="A172" s="51"/>
      <c r="B172" s="48"/>
      <c r="C172" s="2" t="s">
        <v>14</v>
      </c>
      <c r="D172" s="54"/>
      <c r="E172" s="8"/>
      <c r="F172" s="1">
        <v>0</v>
      </c>
      <c r="G172" s="1"/>
      <c r="H172" s="1"/>
      <c r="I172" s="1"/>
      <c r="J172" s="1"/>
      <c r="K172" s="1"/>
    </row>
    <row r="173" spans="1:11" ht="23.25" x14ac:dyDescent="0.25">
      <c r="A173" s="51"/>
      <c r="B173" s="48"/>
      <c r="C173" s="2" t="s">
        <v>15</v>
      </c>
      <c r="D173" s="54"/>
      <c r="E173" s="8"/>
      <c r="F173" s="1">
        <v>0</v>
      </c>
      <c r="G173" s="1"/>
      <c r="H173" s="1"/>
      <c r="I173" s="1"/>
      <c r="J173" s="1"/>
      <c r="K173" s="1"/>
    </row>
    <row r="174" spans="1:11" x14ac:dyDescent="0.25">
      <c r="A174" s="52"/>
      <c r="B174" s="49"/>
      <c r="C174" s="2" t="s">
        <v>17</v>
      </c>
      <c r="D174" s="55"/>
      <c r="E174" s="8"/>
      <c r="F174" s="9">
        <v>0</v>
      </c>
      <c r="G174" s="9"/>
      <c r="H174" s="9"/>
      <c r="I174" s="9"/>
      <c r="J174" s="9"/>
      <c r="K174" s="9"/>
    </row>
    <row r="175" spans="1:11" ht="23.25" x14ac:dyDescent="0.25">
      <c r="A175" s="50"/>
      <c r="B175" s="47"/>
      <c r="C175" s="2" t="s">
        <v>21</v>
      </c>
      <c r="D175" s="53" t="s">
        <v>16</v>
      </c>
      <c r="E175" s="8"/>
      <c r="F175" s="1">
        <v>0</v>
      </c>
      <c r="G175" s="1"/>
      <c r="H175" s="1"/>
      <c r="I175" s="1"/>
      <c r="J175" s="1"/>
      <c r="K175" s="1"/>
    </row>
    <row r="176" spans="1:11" ht="23.25" x14ac:dyDescent="0.25">
      <c r="A176" s="51"/>
      <c r="B176" s="48"/>
      <c r="C176" s="2" t="s">
        <v>13</v>
      </c>
      <c r="D176" s="54"/>
      <c r="E176" s="8"/>
      <c r="F176" s="1"/>
      <c r="G176" s="1"/>
      <c r="H176" s="1"/>
      <c r="I176" s="1"/>
      <c r="J176" s="1"/>
      <c r="K176" s="1"/>
    </row>
    <row r="177" spans="1:11" ht="23.25" x14ac:dyDescent="0.25">
      <c r="A177" s="51"/>
      <c r="B177" s="48"/>
      <c r="C177" s="2" t="s">
        <v>14</v>
      </c>
      <c r="D177" s="54"/>
      <c r="E177" s="8"/>
      <c r="F177" s="1">
        <v>0</v>
      </c>
      <c r="G177" s="1"/>
      <c r="H177" s="1"/>
      <c r="I177" s="1"/>
      <c r="J177" s="1"/>
      <c r="K177" s="1"/>
    </row>
    <row r="178" spans="1:11" ht="23.25" x14ac:dyDescent="0.25">
      <c r="A178" s="51"/>
      <c r="B178" s="48"/>
      <c r="C178" s="2" t="s">
        <v>15</v>
      </c>
      <c r="D178" s="54"/>
      <c r="E178" s="8"/>
      <c r="F178" s="1">
        <v>0</v>
      </c>
      <c r="G178" s="1"/>
      <c r="H178" s="1"/>
      <c r="I178" s="1"/>
      <c r="J178" s="1"/>
      <c r="K178" s="1"/>
    </row>
    <row r="179" spans="1:11" x14ac:dyDescent="0.25">
      <c r="A179" s="52"/>
      <c r="B179" s="49"/>
      <c r="C179" s="2" t="s">
        <v>17</v>
      </c>
      <c r="D179" s="55"/>
      <c r="E179" s="8"/>
      <c r="F179" s="9">
        <v>0</v>
      </c>
      <c r="G179" s="9"/>
      <c r="H179" s="9"/>
      <c r="I179" s="9"/>
      <c r="J179" s="9"/>
      <c r="K179" s="9"/>
    </row>
    <row r="180" spans="1:11" ht="23.25" x14ac:dyDescent="0.25">
      <c r="A180" s="50"/>
      <c r="B180" s="47"/>
      <c r="C180" s="2" t="s">
        <v>21</v>
      </c>
      <c r="D180" s="53" t="s">
        <v>16</v>
      </c>
      <c r="E180" s="8"/>
      <c r="F180" s="1">
        <v>0</v>
      </c>
      <c r="G180" s="1"/>
      <c r="H180" s="1"/>
      <c r="I180" s="1"/>
      <c r="J180" s="1"/>
      <c r="K180" s="1"/>
    </row>
    <row r="181" spans="1:11" ht="23.25" x14ac:dyDescent="0.25">
      <c r="A181" s="51"/>
      <c r="B181" s="48"/>
      <c r="C181" s="2" t="s">
        <v>13</v>
      </c>
      <c r="D181" s="54"/>
      <c r="E181" s="8"/>
      <c r="F181" s="1"/>
      <c r="G181" s="1"/>
      <c r="H181" s="1"/>
      <c r="I181" s="1"/>
      <c r="J181" s="1"/>
      <c r="K181" s="1"/>
    </row>
    <row r="182" spans="1:11" ht="23.25" x14ac:dyDescent="0.25">
      <c r="A182" s="51"/>
      <c r="B182" s="48"/>
      <c r="C182" s="2" t="s">
        <v>14</v>
      </c>
      <c r="D182" s="54"/>
      <c r="E182" s="8"/>
      <c r="F182" s="1">
        <v>0</v>
      </c>
      <c r="G182" s="1"/>
      <c r="H182" s="1"/>
      <c r="I182" s="1"/>
      <c r="J182" s="1"/>
      <c r="K182" s="1"/>
    </row>
    <row r="183" spans="1:11" ht="23.25" x14ac:dyDescent="0.25">
      <c r="A183" s="51"/>
      <c r="B183" s="48"/>
      <c r="C183" s="2" t="s">
        <v>15</v>
      </c>
      <c r="D183" s="54"/>
      <c r="E183" s="8"/>
      <c r="F183" s="1">
        <v>0</v>
      </c>
      <c r="G183" s="1"/>
      <c r="H183" s="1"/>
      <c r="I183" s="1"/>
      <c r="J183" s="1"/>
      <c r="K183" s="1"/>
    </row>
    <row r="184" spans="1:11" x14ac:dyDescent="0.25">
      <c r="A184" s="52"/>
      <c r="B184" s="49"/>
      <c r="C184" s="2" t="s">
        <v>17</v>
      </c>
      <c r="D184" s="55"/>
      <c r="E184" s="8"/>
      <c r="F184" s="9">
        <v>0</v>
      </c>
      <c r="G184" s="9"/>
      <c r="H184" s="9"/>
      <c r="I184" s="9"/>
      <c r="J184" s="9"/>
      <c r="K184" s="9"/>
    </row>
    <row r="185" spans="1:11" ht="23.25" x14ac:dyDescent="0.25">
      <c r="A185" s="50"/>
      <c r="B185" s="47"/>
      <c r="C185" s="2" t="s">
        <v>21</v>
      </c>
      <c r="D185" s="53" t="s">
        <v>16</v>
      </c>
      <c r="E185" s="8"/>
      <c r="F185" s="1">
        <v>0</v>
      </c>
      <c r="G185" s="1"/>
      <c r="H185" s="1"/>
      <c r="I185" s="1"/>
      <c r="J185" s="1"/>
      <c r="K185" s="1"/>
    </row>
    <row r="186" spans="1:11" ht="23.25" x14ac:dyDescent="0.25">
      <c r="A186" s="51"/>
      <c r="B186" s="48"/>
      <c r="C186" s="2" t="s">
        <v>13</v>
      </c>
      <c r="D186" s="54"/>
      <c r="E186" s="8"/>
      <c r="F186" s="1"/>
      <c r="G186" s="1"/>
      <c r="H186" s="1"/>
      <c r="I186" s="1"/>
      <c r="J186" s="1"/>
      <c r="K186" s="1"/>
    </row>
    <row r="187" spans="1:11" ht="23.25" x14ac:dyDescent="0.25">
      <c r="A187" s="51"/>
      <c r="B187" s="48"/>
      <c r="C187" s="2" t="s">
        <v>14</v>
      </c>
      <c r="D187" s="54"/>
      <c r="E187" s="8"/>
      <c r="F187" s="1">
        <v>0</v>
      </c>
      <c r="G187" s="1"/>
      <c r="H187" s="1"/>
      <c r="I187" s="1"/>
      <c r="J187" s="1"/>
      <c r="K187" s="1"/>
    </row>
    <row r="188" spans="1:11" ht="23.25" x14ac:dyDescent="0.25">
      <c r="A188" s="51"/>
      <c r="B188" s="48"/>
      <c r="C188" s="2" t="s">
        <v>15</v>
      </c>
      <c r="D188" s="54"/>
      <c r="E188" s="8"/>
      <c r="F188" s="1">
        <v>0</v>
      </c>
      <c r="G188" s="1"/>
      <c r="H188" s="1"/>
      <c r="I188" s="1"/>
      <c r="J188" s="1"/>
      <c r="K188" s="1"/>
    </row>
    <row r="189" spans="1:11" x14ac:dyDescent="0.25">
      <c r="A189" s="52"/>
      <c r="B189" s="49"/>
      <c r="C189" s="2" t="s">
        <v>17</v>
      </c>
      <c r="D189" s="55"/>
      <c r="E189" s="8"/>
      <c r="F189" s="9">
        <v>0</v>
      </c>
      <c r="G189" s="9"/>
      <c r="H189" s="9"/>
      <c r="I189" s="9"/>
      <c r="J189" s="9"/>
      <c r="K189" s="9"/>
    </row>
    <row r="190" spans="1:11" ht="23.25" x14ac:dyDescent="0.25">
      <c r="A190" s="50"/>
      <c r="B190" s="47"/>
      <c r="C190" s="2" t="s">
        <v>21</v>
      </c>
      <c r="D190" s="53" t="s">
        <v>16</v>
      </c>
      <c r="E190" s="8"/>
      <c r="F190" s="1">
        <v>0</v>
      </c>
      <c r="G190" s="1"/>
      <c r="H190" s="1"/>
      <c r="I190" s="1"/>
      <c r="J190" s="1"/>
      <c r="K190" s="1"/>
    </row>
    <row r="191" spans="1:11" ht="23.25" x14ac:dyDescent="0.25">
      <c r="A191" s="51"/>
      <c r="B191" s="48"/>
      <c r="C191" s="2" t="s">
        <v>13</v>
      </c>
      <c r="D191" s="54"/>
      <c r="E191" s="8"/>
      <c r="F191" s="1"/>
      <c r="G191" s="1"/>
      <c r="H191" s="1"/>
      <c r="I191" s="1"/>
      <c r="J191" s="1"/>
      <c r="K191" s="1"/>
    </row>
    <row r="192" spans="1:11" ht="23.25" x14ac:dyDescent="0.25">
      <c r="A192" s="51"/>
      <c r="B192" s="48"/>
      <c r="C192" s="2" t="s">
        <v>14</v>
      </c>
      <c r="D192" s="54"/>
      <c r="E192" s="8"/>
      <c r="F192" s="1">
        <v>0</v>
      </c>
      <c r="G192" s="1"/>
      <c r="H192" s="1"/>
      <c r="I192" s="1"/>
      <c r="J192" s="1"/>
      <c r="K192" s="1"/>
    </row>
    <row r="193" spans="1:11" ht="23.25" x14ac:dyDescent="0.25">
      <c r="A193" s="51"/>
      <c r="B193" s="48"/>
      <c r="C193" s="2" t="s">
        <v>15</v>
      </c>
      <c r="D193" s="54"/>
      <c r="E193" s="8"/>
      <c r="F193" s="1">
        <v>0</v>
      </c>
      <c r="G193" s="1"/>
      <c r="H193" s="1"/>
      <c r="I193" s="1"/>
      <c r="J193" s="1"/>
      <c r="K193" s="1"/>
    </row>
    <row r="194" spans="1:11" x14ac:dyDescent="0.25">
      <c r="A194" s="52"/>
      <c r="B194" s="49"/>
      <c r="C194" s="2" t="s">
        <v>17</v>
      </c>
      <c r="D194" s="55"/>
      <c r="E194" s="8"/>
      <c r="F194" s="9">
        <v>0</v>
      </c>
      <c r="G194" s="9"/>
      <c r="H194" s="9"/>
      <c r="I194" s="9"/>
      <c r="J194" s="9"/>
      <c r="K194" s="9"/>
    </row>
    <row r="195" spans="1:11" ht="23.25" x14ac:dyDescent="0.25">
      <c r="A195" s="50"/>
      <c r="B195" s="47"/>
      <c r="C195" s="2" t="s">
        <v>21</v>
      </c>
      <c r="D195" s="53" t="s">
        <v>16</v>
      </c>
      <c r="E195" s="8"/>
      <c r="F195" s="1">
        <v>0</v>
      </c>
      <c r="G195" s="1"/>
      <c r="H195" s="1"/>
      <c r="I195" s="1"/>
      <c r="J195" s="1"/>
      <c r="K195" s="1"/>
    </row>
    <row r="196" spans="1:11" ht="23.25" x14ac:dyDescent="0.25">
      <c r="A196" s="51"/>
      <c r="B196" s="48"/>
      <c r="C196" s="2" t="s">
        <v>13</v>
      </c>
      <c r="D196" s="54"/>
      <c r="E196" s="8"/>
      <c r="F196" s="1"/>
      <c r="G196" s="1"/>
      <c r="H196" s="1"/>
      <c r="I196" s="1"/>
      <c r="J196" s="1"/>
      <c r="K196" s="1"/>
    </row>
    <row r="197" spans="1:11" ht="23.25" x14ac:dyDescent="0.25">
      <c r="A197" s="51"/>
      <c r="B197" s="48"/>
      <c r="C197" s="2" t="s">
        <v>14</v>
      </c>
      <c r="D197" s="54"/>
      <c r="E197" s="8"/>
      <c r="F197" s="1">
        <v>0</v>
      </c>
      <c r="G197" s="1"/>
      <c r="H197" s="1"/>
      <c r="I197" s="1"/>
      <c r="J197" s="1"/>
      <c r="K197" s="1"/>
    </row>
    <row r="198" spans="1:11" ht="23.25" x14ac:dyDescent="0.25">
      <c r="A198" s="51"/>
      <c r="B198" s="48"/>
      <c r="C198" s="2" t="s">
        <v>15</v>
      </c>
      <c r="D198" s="54"/>
      <c r="E198" s="8"/>
      <c r="F198" s="1">
        <v>0</v>
      </c>
      <c r="G198" s="1"/>
      <c r="H198" s="1"/>
      <c r="I198" s="1"/>
      <c r="J198" s="1"/>
      <c r="K198" s="1"/>
    </row>
    <row r="199" spans="1:11" x14ac:dyDescent="0.25">
      <c r="A199" s="52"/>
      <c r="B199" s="49"/>
      <c r="C199" s="2" t="s">
        <v>17</v>
      </c>
      <c r="D199" s="55"/>
      <c r="E199" s="8"/>
      <c r="F199" s="9">
        <v>0</v>
      </c>
      <c r="G199" s="9"/>
      <c r="H199" s="9"/>
      <c r="I199" s="9"/>
      <c r="J199" s="9"/>
      <c r="K199" s="9"/>
    </row>
    <row r="200" spans="1:11" ht="23.25" x14ac:dyDescent="0.25">
      <c r="A200" s="50"/>
      <c r="B200" s="47"/>
      <c r="C200" s="2" t="s">
        <v>21</v>
      </c>
      <c r="D200" s="53" t="s">
        <v>16</v>
      </c>
      <c r="E200" s="8"/>
      <c r="F200" s="1">
        <v>0</v>
      </c>
      <c r="G200" s="1"/>
      <c r="H200" s="1"/>
      <c r="I200" s="1"/>
      <c r="J200" s="1"/>
      <c r="K200" s="1"/>
    </row>
    <row r="201" spans="1:11" ht="23.25" x14ac:dyDescent="0.25">
      <c r="A201" s="51"/>
      <c r="B201" s="48"/>
      <c r="C201" s="2" t="s">
        <v>13</v>
      </c>
      <c r="D201" s="54"/>
      <c r="E201" s="8"/>
      <c r="F201" s="1"/>
      <c r="G201" s="1"/>
      <c r="H201" s="1"/>
      <c r="I201" s="1"/>
      <c r="J201" s="1"/>
      <c r="K201" s="1"/>
    </row>
    <row r="202" spans="1:11" ht="23.25" x14ac:dyDescent="0.25">
      <c r="A202" s="51"/>
      <c r="B202" s="48"/>
      <c r="C202" s="2" t="s">
        <v>14</v>
      </c>
      <c r="D202" s="54"/>
      <c r="E202" s="8"/>
      <c r="F202" s="1">
        <v>0</v>
      </c>
      <c r="G202" s="1"/>
      <c r="H202" s="1"/>
      <c r="I202" s="1"/>
      <c r="J202" s="1"/>
      <c r="K202" s="1"/>
    </row>
    <row r="203" spans="1:11" ht="23.25" x14ac:dyDescent="0.25">
      <c r="A203" s="51"/>
      <c r="B203" s="48"/>
      <c r="C203" s="2" t="s">
        <v>15</v>
      </c>
      <c r="D203" s="54"/>
      <c r="E203" s="8"/>
      <c r="F203" s="1">
        <v>0</v>
      </c>
      <c r="G203" s="1"/>
      <c r="H203" s="1"/>
      <c r="I203" s="1"/>
      <c r="J203" s="1"/>
      <c r="K203" s="1"/>
    </row>
    <row r="204" spans="1:11" x14ac:dyDescent="0.25">
      <c r="A204" s="52"/>
      <c r="B204" s="49"/>
      <c r="C204" s="2" t="s">
        <v>17</v>
      </c>
      <c r="D204" s="55"/>
      <c r="E204" s="8"/>
      <c r="F204" s="9">
        <v>0</v>
      </c>
      <c r="G204" s="9"/>
      <c r="H204" s="9"/>
      <c r="I204" s="9"/>
      <c r="J204" s="9"/>
      <c r="K204" s="9"/>
    </row>
    <row r="205" spans="1:11" ht="23.25" x14ac:dyDescent="0.25">
      <c r="A205" s="50"/>
      <c r="B205" s="47"/>
      <c r="C205" s="2" t="s">
        <v>21</v>
      </c>
      <c r="D205" s="53" t="s">
        <v>16</v>
      </c>
      <c r="E205" s="8"/>
      <c r="F205" s="1">
        <v>0</v>
      </c>
      <c r="G205" s="1"/>
      <c r="H205" s="1"/>
      <c r="I205" s="1"/>
      <c r="J205" s="1"/>
      <c r="K205" s="1"/>
    </row>
    <row r="206" spans="1:11" ht="23.25" x14ac:dyDescent="0.25">
      <c r="A206" s="51"/>
      <c r="B206" s="48"/>
      <c r="C206" s="2" t="s">
        <v>13</v>
      </c>
      <c r="D206" s="54"/>
      <c r="E206" s="8"/>
      <c r="F206" s="1"/>
      <c r="G206" s="1"/>
      <c r="H206" s="1"/>
      <c r="I206" s="1"/>
      <c r="J206" s="1"/>
      <c r="K206" s="1"/>
    </row>
    <row r="207" spans="1:11" ht="23.25" x14ac:dyDescent="0.25">
      <c r="A207" s="51"/>
      <c r="B207" s="48"/>
      <c r="C207" s="2" t="s">
        <v>14</v>
      </c>
      <c r="D207" s="54"/>
      <c r="E207" s="8"/>
      <c r="F207" s="1">
        <v>0</v>
      </c>
      <c r="G207" s="1"/>
      <c r="H207" s="1"/>
      <c r="I207" s="1"/>
      <c r="J207" s="1"/>
      <c r="K207" s="1"/>
    </row>
    <row r="208" spans="1:11" ht="23.25" x14ac:dyDescent="0.25">
      <c r="A208" s="51"/>
      <c r="B208" s="48"/>
      <c r="C208" s="2" t="s">
        <v>15</v>
      </c>
      <c r="D208" s="54"/>
      <c r="E208" s="8"/>
      <c r="F208" s="1">
        <v>0</v>
      </c>
      <c r="G208" s="1"/>
      <c r="H208" s="1"/>
      <c r="I208" s="1"/>
      <c r="J208" s="1"/>
      <c r="K208" s="1"/>
    </row>
    <row r="209" spans="1:11" x14ac:dyDescent="0.25">
      <c r="A209" s="52"/>
      <c r="B209" s="49"/>
      <c r="C209" s="2" t="s">
        <v>17</v>
      </c>
      <c r="D209" s="55"/>
      <c r="E209" s="8"/>
      <c r="F209" s="9">
        <v>0</v>
      </c>
      <c r="G209" s="9"/>
      <c r="H209" s="9"/>
      <c r="I209" s="9"/>
      <c r="J209" s="9"/>
      <c r="K209" s="9"/>
    </row>
    <row r="210" spans="1:11" ht="23.25" x14ac:dyDescent="0.25">
      <c r="A210" s="50"/>
      <c r="B210" s="47"/>
      <c r="C210" s="2" t="s">
        <v>21</v>
      </c>
      <c r="D210" s="53" t="s">
        <v>16</v>
      </c>
      <c r="E210" s="8"/>
      <c r="F210" s="1">
        <v>0</v>
      </c>
      <c r="G210" s="1"/>
      <c r="H210" s="1"/>
      <c r="I210" s="1"/>
      <c r="J210" s="1"/>
      <c r="K210" s="1"/>
    </row>
    <row r="211" spans="1:11" ht="23.25" x14ac:dyDescent="0.25">
      <c r="A211" s="51"/>
      <c r="B211" s="48"/>
      <c r="C211" s="2" t="s">
        <v>13</v>
      </c>
      <c r="D211" s="54"/>
      <c r="E211" s="8"/>
      <c r="F211" s="1"/>
      <c r="G211" s="1"/>
      <c r="H211" s="1"/>
      <c r="I211" s="1"/>
      <c r="J211" s="1"/>
      <c r="K211" s="1"/>
    </row>
    <row r="212" spans="1:11" ht="23.25" x14ac:dyDescent="0.25">
      <c r="A212" s="51"/>
      <c r="B212" s="48"/>
      <c r="C212" s="2" t="s">
        <v>14</v>
      </c>
      <c r="D212" s="54"/>
      <c r="E212" s="8"/>
      <c r="F212" s="1">
        <v>0</v>
      </c>
      <c r="G212" s="1"/>
      <c r="H212" s="1"/>
      <c r="I212" s="1"/>
      <c r="J212" s="1"/>
      <c r="K212" s="1"/>
    </row>
    <row r="213" spans="1:11" ht="23.25" x14ac:dyDescent="0.25">
      <c r="A213" s="51"/>
      <c r="B213" s="48"/>
      <c r="C213" s="2" t="s">
        <v>15</v>
      </c>
      <c r="D213" s="54"/>
      <c r="E213" s="8"/>
      <c r="F213" s="1">
        <v>0</v>
      </c>
      <c r="G213" s="1"/>
      <c r="H213" s="1"/>
      <c r="I213" s="1"/>
      <c r="J213" s="1"/>
      <c r="K213" s="1"/>
    </row>
    <row r="214" spans="1:11" x14ac:dyDescent="0.25">
      <c r="A214" s="52"/>
      <c r="B214" s="49"/>
      <c r="C214" s="2" t="s">
        <v>17</v>
      </c>
      <c r="D214" s="55"/>
      <c r="E214" s="8"/>
      <c r="F214" s="9">
        <v>0</v>
      </c>
      <c r="G214" s="9"/>
      <c r="H214" s="9"/>
      <c r="I214" s="9"/>
      <c r="J214" s="9"/>
      <c r="K214" s="9"/>
    </row>
    <row r="215" spans="1:11" ht="23.25" x14ac:dyDescent="0.25">
      <c r="A215" s="50"/>
      <c r="B215" s="47"/>
      <c r="C215" s="2" t="s">
        <v>13</v>
      </c>
      <c r="D215" s="53" t="s">
        <v>16</v>
      </c>
      <c r="E215" s="8"/>
      <c r="F215" s="1">
        <v>0</v>
      </c>
      <c r="G215" s="1"/>
      <c r="H215" s="1"/>
      <c r="I215" s="1"/>
      <c r="J215" s="1"/>
      <c r="K215" s="1"/>
    </row>
    <row r="216" spans="1:11" ht="23.25" x14ac:dyDescent="0.25">
      <c r="A216" s="51"/>
      <c r="B216" s="48"/>
      <c r="C216" s="2" t="s">
        <v>14</v>
      </c>
      <c r="D216" s="54"/>
      <c r="E216" s="8"/>
      <c r="F216" s="1"/>
      <c r="G216" s="1"/>
      <c r="H216" s="1"/>
      <c r="I216" s="1"/>
      <c r="J216" s="1"/>
      <c r="K216" s="1"/>
    </row>
    <row r="217" spans="1:11" ht="23.25" x14ac:dyDescent="0.25">
      <c r="A217" s="51"/>
      <c r="B217" s="48"/>
      <c r="C217" s="2" t="s">
        <v>15</v>
      </c>
      <c r="D217" s="54"/>
      <c r="E217" s="8"/>
      <c r="F217" s="1"/>
      <c r="G217" s="1"/>
      <c r="H217" s="1"/>
      <c r="I217" s="1"/>
      <c r="J217" s="1"/>
      <c r="K217" s="1"/>
    </row>
    <row r="218" spans="1:11" x14ac:dyDescent="0.25">
      <c r="A218" s="51"/>
      <c r="B218" s="48"/>
      <c r="C218" s="2" t="s">
        <v>18</v>
      </c>
      <c r="D218" s="54"/>
      <c r="E218" s="8"/>
      <c r="F218" s="8">
        <v>0</v>
      </c>
      <c r="G218" s="8"/>
      <c r="H218" s="8"/>
      <c r="I218" s="8"/>
      <c r="J218" s="8"/>
      <c r="K218" s="8"/>
    </row>
    <row r="219" spans="1:11" ht="23.25" x14ac:dyDescent="0.25">
      <c r="A219" s="51"/>
      <c r="B219" s="48"/>
      <c r="C219" s="2" t="s">
        <v>15</v>
      </c>
      <c r="D219" s="54"/>
      <c r="E219" s="8"/>
      <c r="F219" s="8">
        <v>0</v>
      </c>
      <c r="G219" s="8"/>
      <c r="H219" s="8"/>
      <c r="I219" s="8"/>
      <c r="J219" s="8"/>
      <c r="K219" s="8"/>
    </row>
    <row r="220" spans="1:11" x14ac:dyDescent="0.25">
      <c r="A220" s="52"/>
      <c r="B220" s="49"/>
      <c r="C220" s="2" t="s">
        <v>17</v>
      </c>
      <c r="D220" s="55"/>
      <c r="E220" s="8"/>
      <c r="F220" s="9">
        <v>0</v>
      </c>
      <c r="G220" s="9"/>
      <c r="H220" s="9"/>
      <c r="I220" s="9"/>
      <c r="J220" s="9"/>
      <c r="K220" s="9"/>
    </row>
    <row r="221" spans="1:11" ht="23.25" x14ac:dyDescent="0.25">
      <c r="A221" s="50"/>
      <c r="B221" s="47"/>
      <c r="C221" s="2" t="s">
        <v>13</v>
      </c>
      <c r="D221" s="53" t="s">
        <v>16</v>
      </c>
      <c r="E221" s="8"/>
      <c r="F221" s="1">
        <v>0</v>
      </c>
      <c r="G221" s="1"/>
      <c r="H221" s="1"/>
      <c r="I221" s="1"/>
      <c r="J221" s="1"/>
      <c r="K221" s="1"/>
    </row>
    <row r="222" spans="1:11" ht="23.25" x14ac:dyDescent="0.25">
      <c r="A222" s="51"/>
      <c r="B222" s="48"/>
      <c r="C222" s="2" t="s">
        <v>14</v>
      </c>
      <c r="D222" s="54"/>
      <c r="E222" s="8"/>
      <c r="F222" s="1">
        <v>0</v>
      </c>
      <c r="G222" s="1"/>
      <c r="H222" s="1"/>
      <c r="I222" s="1"/>
      <c r="J222" s="1"/>
      <c r="K222" s="1"/>
    </row>
    <row r="223" spans="1:11" ht="23.25" x14ac:dyDescent="0.25">
      <c r="A223" s="51"/>
      <c r="B223" s="48"/>
      <c r="C223" s="2" t="s">
        <v>15</v>
      </c>
      <c r="D223" s="54"/>
      <c r="E223" s="8"/>
      <c r="F223" s="1"/>
      <c r="G223" s="1"/>
      <c r="H223" s="1"/>
      <c r="I223" s="1"/>
      <c r="J223" s="1"/>
      <c r="K223" s="1"/>
    </row>
    <row r="224" spans="1:11" x14ac:dyDescent="0.25">
      <c r="A224" s="51"/>
      <c r="B224" s="48"/>
      <c r="C224" s="2" t="s">
        <v>18</v>
      </c>
      <c r="D224" s="54"/>
      <c r="E224" s="8"/>
      <c r="F224" s="8">
        <v>0</v>
      </c>
      <c r="G224" s="8"/>
      <c r="H224" s="8"/>
      <c r="I224" s="8"/>
      <c r="J224" s="8"/>
      <c r="K224" s="8"/>
    </row>
    <row r="225" spans="1:11" x14ac:dyDescent="0.25">
      <c r="A225" s="52"/>
      <c r="B225" s="49"/>
      <c r="C225" s="2" t="s">
        <v>17</v>
      </c>
      <c r="D225" s="55"/>
      <c r="E225" s="8"/>
      <c r="F225" s="9">
        <v>0</v>
      </c>
      <c r="G225" s="9"/>
      <c r="H225" s="9"/>
      <c r="I225" s="9"/>
      <c r="J225" s="9"/>
      <c r="K225" s="9"/>
    </row>
    <row r="226" spans="1:11" ht="23.25" x14ac:dyDescent="0.25">
      <c r="A226" s="50"/>
      <c r="B226" s="47"/>
      <c r="C226" s="2" t="s">
        <v>13</v>
      </c>
      <c r="D226" s="53" t="s">
        <v>16</v>
      </c>
      <c r="E226" s="8"/>
      <c r="F226" s="1">
        <v>0</v>
      </c>
      <c r="G226" s="1"/>
      <c r="H226" s="1"/>
      <c r="I226" s="1"/>
      <c r="J226" s="1"/>
      <c r="K226" s="1"/>
    </row>
    <row r="227" spans="1:11" ht="23.25" x14ac:dyDescent="0.25">
      <c r="A227" s="51"/>
      <c r="B227" s="48"/>
      <c r="C227" s="2" t="s">
        <v>14</v>
      </c>
      <c r="D227" s="54"/>
      <c r="E227" s="8"/>
      <c r="F227" s="1">
        <v>0</v>
      </c>
      <c r="G227" s="1"/>
      <c r="H227" s="1"/>
      <c r="I227" s="1"/>
      <c r="J227" s="1"/>
      <c r="K227" s="1"/>
    </row>
    <row r="228" spans="1:11" ht="23.25" x14ac:dyDescent="0.25">
      <c r="A228" s="51"/>
      <c r="B228" s="48"/>
      <c r="C228" s="2" t="s">
        <v>15</v>
      </c>
      <c r="D228" s="54"/>
      <c r="E228" s="8"/>
      <c r="F228" s="1">
        <v>0</v>
      </c>
      <c r="G228" s="1"/>
      <c r="H228" s="1"/>
      <c r="I228" s="1"/>
      <c r="J228" s="1"/>
      <c r="K228" s="1"/>
    </row>
    <row r="229" spans="1:11" x14ac:dyDescent="0.25">
      <c r="A229" s="52"/>
      <c r="B229" s="49"/>
      <c r="C229" s="2" t="s">
        <v>17</v>
      </c>
      <c r="D229" s="55"/>
      <c r="E229" s="8"/>
      <c r="F229" s="9">
        <v>0</v>
      </c>
      <c r="G229" s="9"/>
      <c r="H229" s="9"/>
      <c r="I229" s="9"/>
      <c r="J229" s="9"/>
      <c r="K229" s="9"/>
    </row>
    <row r="230" spans="1:11" ht="23.25" x14ac:dyDescent="0.25">
      <c r="A230" s="50"/>
      <c r="B230" s="47"/>
      <c r="C230" s="2" t="s">
        <v>21</v>
      </c>
      <c r="D230" s="53" t="s">
        <v>16</v>
      </c>
      <c r="E230" s="8"/>
      <c r="F230" s="1">
        <v>0</v>
      </c>
      <c r="G230" s="1"/>
      <c r="H230" s="1"/>
      <c r="I230" s="1"/>
      <c r="J230" s="1"/>
      <c r="K230" s="1"/>
    </row>
    <row r="231" spans="1:11" ht="23.25" x14ac:dyDescent="0.25">
      <c r="A231" s="51"/>
      <c r="B231" s="48"/>
      <c r="C231" s="2" t="s">
        <v>13</v>
      </c>
      <c r="D231" s="54"/>
      <c r="E231" s="8"/>
      <c r="F231" s="1"/>
      <c r="G231" s="1"/>
      <c r="H231" s="1"/>
      <c r="I231" s="1"/>
      <c r="J231" s="1"/>
      <c r="K231" s="1"/>
    </row>
    <row r="232" spans="1:11" ht="23.25" x14ac:dyDescent="0.25">
      <c r="A232" s="51"/>
      <c r="B232" s="48"/>
      <c r="C232" s="2" t="s">
        <v>14</v>
      </c>
      <c r="D232" s="54"/>
      <c r="E232" s="8"/>
      <c r="F232" s="1">
        <v>0</v>
      </c>
      <c r="G232" s="1"/>
      <c r="H232" s="1"/>
      <c r="I232" s="1"/>
      <c r="J232" s="1"/>
      <c r="K232" s="1"/>
    </row>
    <row r="233" spans="1:11" ht="23.25" x14ac:dyDescent="0.25">
      <c r="A233" s="51"/>
      <c r="B233" s="48"/>
      <c r="C233" s="2" t="s">
        <v>15</v>
      </c>
      <c r="D233" s="54"/>
      <c r="E233" s="8"/>
      <c r="F233" s="1">
        <v>0</v>
      </c>
      <c r="G233" s="1"/>
      <c r="H233" s="1"/>
      <c r="I233" s="1"/>
      <c r="J233" s="1"/>
      <c r="K233" s="1"/>
    </row>
    <row r="234" spans="1:11" x14ac:dyDescent="0.25">
      <c r="A234" s="52"/>
      <c r="B234" s="49"/>
      <c r="C234" s="2" t="s">
        <v>17</v>
      </c>
      <c r="D234" s="55"/>
      <c r="E234" s="8"/>
      <c r="F234" s="9">
        <v>0</v>
      </c>
      <c r="G234" s="9"/>
      <c r="H234" s="9"/>
      <c r="I234" s="9"/>
      <c r="J234" s="9"/>
      <c r="K234" s="9"/>
    </row>
    <row r="235" spans="1:11" ht="23.25" x14ac:dyDescent="0.25">
      <c r="A235" s="50"/>
      <c r="B235" s="47"/>
      <c r="C235" s="2" t="s">
        <v>21</v>
      </c>
      <c r="D235" s="53" t="s">
        <v>16</v>
      </c>
      <c r="E235" s="8"/>
      <c r="F235" s="1">
        <v>0</v>
      </c>
      <c r="G235" s="1"/>
      <c r="H235" s="1"/>
      <c r="I235" s="1"/>
      <c r="J235" s="1"/>
      <c r="K235" s="1"/>
    </row>
    <row r="236" spans="1:11" ht="23.25" x14ac:dyDescent="0.25">
      <c r="A236" s="51"/>
      <c r="B236" s="48"/>
      <c r="C236" s="2" t="s">
        <v>13</v>
      </c>
      <c r="D236" s="54"/>
      <c r="E236" s="8"/>
      <c r="F236" s="1"/>
      <c r="G236" s="1"/>
      <c r="H236" s="1"/>
      <c r="I236" s="1"/>
      <c r="J236" s="1"/>
      <c r="K236" s="1"/>
    </row>
    <row r="237" spans="1:11" ht="23.25" x14ac:dyDescent="0.25">
      <c r="A237" s="51"/>
      <c r="B237" s="48"/>
      <c r="C237" s="2" t="s">
        <v>14</v>
      </c>
      <c r="D237" s="54"/>
      <c r="E237" s="8"/>
      <c r="F237" s="1">
        <v>0</v>
      </c>
      <c r="G237" s="1"/>
      <c r="H237" s="1"/>
      <c r="I237" s="1"/>
      <c r="J237" s="1"/>
      <c r="K237" s="1"/>
    </row>
    <row r="238" spans="1:11" ht="23.25" x14ac:dyDescent="0.25">
      <c r="A238" s="51"/>
      <c r="B238" s="48"/>
      <c r="C238" s="2" t="s">
        <v>15</v>
      </c>
      <c r="D238" s="54"/>
      <c r="E238" s="8"/>
      <c r="F238" s="1">
        <v>0</v>
      </c>
      <c r="G238" s="1"/>
      <c r="H238" s="1"/>
      <c r="I238" s="1"/>
      <c r="J238" s="1"/>
      <c r="K238" s="1"/>
    </row>
    <row r="239" spans="1:11" x14ac:dyDescent="0.25">
      <c r="A239" s="52"/>
      <c r="B239" s="49"/>
      <c r="C239" s="2" t="s">
        <v>17</v>
      </c>
      <c r="D239" s="55"/>
      <c r="E239" s="8"/>
      <c r="F239" s="9">
        <v>0</v>
      </c>
      <c r="G239" s="9"/>
      <c r="H239" s="9"/>
      <c r="I239" s="9"/>
      <c r="J239" s="9"/>
      <c r="K239" s="9"/>
    </row>
    <row r="240" spans="1:11" ht="23.25" x14ac:dyDescent="0.25">
      <c r="A240" s="50"/>
      <c r="B240" s="47"/>
      <c r="C240" s="2" t="s">
        <v>21</v>
      </c>
      <c r="D240" s="53" t="s">
        <v>16</v>
      </c>
      <c r="E240" s="8"/>
      <c r="F240" s="1">
        <v>0</v>
      </c>
      <c r="G240" s="1"/>
      <c r="H240" s="1"/>
      <c r="I240" s="1"/>
      <c r="J240" s="1"/>
      <c r="K240" s="1"/>
    </row>
    <row r="241" spans="1:11" ht="23.25" x14ac:dyDescent="0.25">
      <c r="A241" s="51"/>
      <c r="B241" s="48"/>
      <c r="C241" s="2" t="s">
        <v>13</v>
      </c>
      <c r="D241" s="54"/>
      <c r="E241" s="8"/>
      <c r="F241" s="1"/>
      <c r="G241" s="1"/>
      <c r="H241" s="1"/>
      <c r="I241" s="1"/>
      <c r="J241" s="1"/>
      <c r="K241" s="1"/>
    </row>
    <row r="242" spans="1:11" ht="23.25" x14ac:dyDescent="0.25">
      <c r="A242" s="51"/>
      <c r="B242" s="48"/>
      <c r="C242" s="2" t="s">
        <v>14</v>
      </c>
      <c r="D242" s="54"/>
      <c r="E242" s="8"/>
      <c r="F242" s="1">
        <v>0</v>
      </c>
      <c r="G242" s="1"/>
      <c r="H242" s="1"/>
      <c r="I242" s="1"/>
      <c r="J242" s="1"/>
      <c r="K242" s="1"/>
    </row>
    <row r="243" spans="1:11" ht="23.25" x14ac:dyDescent="0.25">
      <c r="A243" s="51"/>
      <c r="B243" s="48"/>
      <c r="C243" s="2" t="s">
        <v>15</v>
      </c>
      <c r="D243" s="54"/>
      <c r="E243" s="8"/>
      <c r="F243" s="1">
        <v>0</v>
      </c>
      <c r="G243" s="1"/>
      <c r="H243" s="1"/>
      <c r="I243" s="1"/>
      <c r="J243" s="1"/>
      <c r="K243" s="1"/>
    </row>
    <row r="244" spans="1:11" x14ac:dyDescent="0.25">
      <c r="A244" s="52"/>
      <c r="B244" s="49"/>
      <c r="C244" s="2" t="s">
        <v>17</v>
      </c>
      <c r="D244" s="55"/>
      <c r="E244" s="8"/>
      <c r="F244" s="9">
        <v>0</v>
      </c>
      <c r="G244" s="9"/>
      <c r="H244" s="9"/>
      <c r="I244" s="9"/>
      <c r="J244" s="9"/>
      <c r="K244" s="9"/>
    </row>
    <row r="245" spans="1:11" ht="23.25" x14ac:dyDescent="0.25">
      <c r="A245" s="50"/>
      <c r="B245" s="47"/>
      <c r="C245" s="2" t="s">
        <v>21</v>
      </c>
      <c r="D245" s="53" t="s">
        <v>16</v>
      </c>
      <c r="E245" s="8"/>
      <c r="F245" s="1">
        <v>0</v>
      </c>
      <c r="G245" s="1"/>
      <c r="H245" s="1"/>
      <c r="I245" s="1"/>
      <c r="J245" s="1"/>
      <c r="K245" s="1"/>
    </row>
    <row r="246" spans="1:11" ht="23.25" x14ac:dyDescent="0.25">
      <c r="A246" s="51"/>
      <c r="B246" s="48"/>
      <c r="C246" s="2" t="s">
        <v>13</v>
      </c>
      <c r="D246" s="54"/>
      <c r="E246" s="8"/>
      <c r="F246" s="1"/>
      <c r="G246" s="1"/>
      <c r="H246" s="1"/>
      <c r="I246" s="1"/>
      <c r="J246" s="1"/>
      <c r="K246" s="1"/>
    </row>
    <row r="247" spans="1:11" ht="23.25" x14ac:dyDescent="0.25">
      <c r="A247" s="51"/>
      <c r="B247" s="48"/>
      <c r="C247" s="2" t="s">
        <v>14</v>
      </c>
      <c r="D247" s="54"/>
      <c r="E247" s="8"/>
      <c r="F247" s="1">
        <v>0</v>
      </c>
      <c r="G247" s="1"/>
      <c r="H247" s="1"/>
      <c r="I247" s="1"/>
      <c r="J247" s="1"/>
      <c r="K247" s="1"/>
    </row>
    <row r="248" spans="1:11" ht="23.25" x14ac:dyDescent="0.25">
      <c r="A248" s="51"/>
      <c r="B248" s="48"/>
      <c r="C248" s="2" t="s">
        <v>15</v>
      </c>
      <c r="D248" s="54"/>
      <c r="E248" s="8"/>
      <c r="F248" s="1">
        <v>0</v>
      </c>
      <c r="G248" s="1"/>
      <c r="H248" s="1"/>
      <c r="I248" s="1"/>
      <c r="J248" s="1"/>
      <c r="K248" s="1"/>
    </row>
    <row r="249" spans="1:11" x14ac:dyDescent="0.25">
      <c r="A249" s="52"/>
      <c r="B249" s="49"/>
      <c r="C249" s="2" t="s">
        <v>17</v>
      </c>
      <c r="D249" s="55"/>
      <c r="E249" s="8"/>
      <c r="F249" s="9">
        <v>0</v>
      </c>
      <c r="G249" s="9"/>
      <c r="H249" s="9"/>
      <c r="I249" s="9"/>
      <c r="J249" s="9"/>
      <c r="K249" s="9"/>
    </row>
    <row r="250" spans="1:11" ht="23.25" x14ac:dyDescent="0.25">
      <c r="A250" s="50"/>
      <c r="B250" s="47"/>
      <c r="C250" s="2" t="s">
        <v>21</v>
      </c>
      <c r="D250" s="53" t="s">
        <v>16</v>
      </c>
      <c r="E250" s="8"/>
      <c r="F250" s="1">
        <v>0</v>
      </c>
      <c r="G250" s="1"/>
      <c r="H250" s="1"/>
      <c r="I250" s="1"/>
      <c r="J250" s="1"/>
      <c r="K250" s="1"/>
    </row>
    <row r="251" spans="1:11" ht="23.25" x14ac:dyDescent="0.25">
      <c r="A251" s="51"/>
      <c r="B251" s="48"/>
      <c r="C251" s="2" t="s">
        <v>13</v>
      </c>
      <c r="D251" s="54"/>
      <c r="E251" s="8"/>
      <c r="F251" s="1"/>
      <c r="G251" s="1"/>
      <c r="H251" s="1"/>
      <c r="I251" s="1"/>
      <c r="J251" s="1"/>
      <c r="K251" s="1"/>
    </row>
    <row r="252" spans="1:11" ht="23.25" x14ac:dyDescent="0.25">
      <c r="A252" s="51"/>
      <c r="B252" s="48"/>
      <c r="C252" s="2" t="s">
        <v>14</v>
      </c>
      <c r="D252" s="54"/>
      <c r="E252" s="8"/>
      <c r="F252" s="1">
        <v>0</v>
      </c>
      <c r="G252" s="1"/>
      <c r="H252" s="1"/>
      <c r="I252" s="1"/>
      <c r="J252" s="1"/>
      <c r="K252" s="1"/>
    </row>
    <row r="253" spans="1:11" ht="23.25" x14ac:dyDescent="0.25">
      <c r="A253" s="51"/>
      <c r="B253" s="48"/>
      <c r="C253" s="2" t="s">
        <v>15</v>
      </c>
      <c r="D253" s="54"/>
      <c r="E253" s="8"/>
      <c r="F253" s="1">
        <v>0</v>
      </c>
      <c r="G253" s="1"/>
      <c r="H253" s="1"/>
      <c r="I253" s="1"/>
      <c r="J253" s="1"/>
      <c r="K253" s="1"/>
    </row>
    <row r="254" spans="1:11" x14ac:dyDescent="0.25">
      <c r="A254" s="52"/>
      <c r="B254" s="49"/>
      <c r="C254" s="2" t="s">
        <v>17</v>
      </c>
      <c r="D254" s="55"/>
      <c r="E254" s="8"/>
      <c r="F254" s="9">
        <v>0</v>
      </c>
      <c r="G254" s="9"/>
      <c r="H254" s="9"/>
      <c r="I254" s="9"/>
      <c r="J254" s="9"/>
      <c r="K254" s="9"/>
    </row>
    <row r="255" spans="1:11" ht="23.25" x14ac:dyDescent="0.25">
      <c r="A255" s="50"/>
      <c r="B255" s="47"/>
      <c r="C255" s="2" t="s">
        <v>21</v>
      </c>
      <c r="D255" s="53" t="s">
        <v>16</v>
      </c>
      <c r="E255" s="8"/>
      <c r="F255" s="1">
        <v>0</v>
      </c>
      <c r="G255" s="1"/>
      <c r="H255" s="1"/>
      <c r="I255" s="1"/>
      <c r="J255" s="1"/>
      <c r="K255" s="1"/>
    </row>
    <row r="256" spans="1:11" ht="23.25" x14ac:dyDescent="0.25">
      <c r="A256" s="51"/>
      <c r="B256" s="48"/>
      <c r="C256" s="2" t="s">
        <v>13</v>
      </c>
      <c r="D256" s="54"/>
      <c r="E256" s="8"/>
      <c r="F256" s="1"/>
      <c r="G256" s="1"/>
      <c r="H256" s="1"/>
      <c r="I256" s="1"/>
      <c r="J256" s="1"/>
      <c r="K256" s="1"/>
    </row>
    <row r="257" spans="1:11" ht="23.25" x14ac:dyDescent="0.25">
      <c r="A257" s="51"/>
      <c r="B257" s="48"/>
      <c r="C257" s="2" t="s">
        <v>14</v>
      </c>
      <c r="D257" s="54"/>
      <c r="E257" s="8"/>
      <c r="F257" s="1">
        <v>0</v>
      </c>
      <c r="G257" s="1"/>
      <c r="H257" s="1"/>
      <c r="I257" s="1"/>
      <c r="J257" s="1"/>
      <c r="K257" s="1"/>
    </row>
    <row r="258" spans="1:11" ht="23.25" x14ac:dyDescent="0.25">
      <c r="A258" s="51"/>
      <c r="B258" s="48"/>
      <c r="C258" s="2" t="s">
        <v>15</v>
      </c>
      <c r="D258" s="54"/>
      <c r="E258" s="8"/>
      <c r="F258" s="1">
        <v>0</v>
      </c>
      <c r="G258" s="1"/>
      <c r="H258" s="1"/>
      <c r="I258" s="1"/>
      <c r="J258" s="1"/>
      <c r="K258" s="1"/>
    </row>
    <row r="259" spans="1:11" x14ac:dyDescent="0.25">
      <c r="A259" s="52"/>
      <c r="B259" s="49"/>
      <c r="C259" s="2" t="s">
        <v>17</v>
      </c>
      <c r="D259" s="55"/>
      <c r="E259" s="8"/>
      <c r="F259" s="9">
        <v>0</v>
      </c>
      <c r="G259" s="9"/>
      <c r="H259" s="9"/>
      <c r="I259" s="9"/>
      <c r="J259" s="9"/>
      <c r="K259" s="9"/>
    </row>
    <row r="260" spans="1:11" ht="23.25" x14ac:dyDescent="0.25">
      <c r="A260" s="50"/>
      <c r="B260" s="47"/>
      <c r="C260" s="2" t="s">
        <v>21</v>
      </c>
      <c r="D260" s="53" t="s">
        <v>16</v>
      </c>
      <c r="E260" s="8"/>
      <c r="F260" s="1">
        <v>0</v>
      </c>
      <c r="G260" s="1"/>
      <c r="H260" s="1"/>
      <c r="I260" s="1"/>
      <c r="J260" s="1"/>
      <c r="K260" s="1"/>
    </row>
    <row r="261" spans="1:11" ht="23.25" x14ac:dyDescent="0.25">
      <c r="A261" s="51"/>
      <c r="B261" s="48"/>
      <c r="C261" s="2" t="s">
        <v>13</v>
      </c>
      <c r="D261" s="54"/>
      <c r="E261" s="8"/>
      <c r="F261" s="1"/>
      <c r="G261" s="1"/>
      <c r="H261" s="1"/>
      <c r="I261" s="1"/>
      <c r="J261" s="1"/>
      <c r="K261" s="1"/>
    </row>
    <row r="262" spans="1:11" ht="23.25" x14ac:dyDescent="0.25">
      <c r="A262" s="51"/>
      <c r="B262" s="48"/>
      <c r="C262" s="2" t="s">
        <v>14</v>
      </c>
      <c r="D262" s="54"/>
      <c r="E262" s="8"/>
      <c r="F262" s="1">
        <v>0</v>
      </c>
      <c r="G262" s="1"/>
      <c r="H262" s="1"/>
      <c r="I262" s="1"/>
      <c r="J262" s="1"/>
      <c r="K262" s="1"/>
    </row>
    <row r="263" spans="1:11" ht="23.25" x14ac:dyDescent="0.25">
      <c r="A263" s="51"/>
      <c r="B263" s="48"/>
      <c r="C263" s="2" t="s">
        <v>15</v>
      </c>
      <c r="D263" s="54"/>
      <c r="E263" s="8"/>
      <c r="F263" s="1">
        <v>0</v>
      </c>
      <c r="G263" s="1"/>
      <c r="H263" s="1"/>
      <c r="I263" s="1"/>
      <c r="J263" s="1"/>
      <c r="K263" s="1"/>
    </row>
    <row r="264" spans="1:11" x14ac:dyDescent="0.25">
      <c r="A264" s="52"/>
      <c r="B264" s="49"/>
      <c r="C264" s="2" t="s">
        <v>17</v>
      </c>
      <c r="D264" s="55"/>
      <c r="E264" s="8"/>
      <c r="F264" s="9">
        <v>0</v>
      </c>
      <c r="G264" s="9"/>
      <c r="H264" s="9"/>
      <c r="I264" s="9"/>
      <c r="J264" s="9"/>
      <c r="K264" s="9"/>
    </row>
    <row r="265" spans="1:11" ht="23.25" x14ac:dyDescent="0.25">
      <c r="A265" s="50"/>
      <c r="B265" s="47"/>
      <c r="C265" s="2" t="s">
        <v>21</v>
      </c>
      <c r="D265" s="53" t="s">
        <v>16</v>
      </c>
      <c r="E265" s="8"/>
      <c r="F265" s="1">
        <v>0</v>
      </c>
      <c r="G265" s="1"/>
      <c r="H265" s="1"/>
      <c r="I265" s="1"/>
      <c r="J265" s="1"/>
      <c r="K265" s="1"/>
    </row>
    <row r="266" spans="1:11" ht="23.25" x14ac:dyDescent="0.25">
      <c r="A266" s="51"/>
      <c r="B266" s="48"/>
      <c r="C266" s="2" t="s">
        <v>13</v>
      </c>
      <c r="D266" s="54"/>
      <c r="E266" s="8"/>
      <c r="F266" s="1"/>
      <c r="G266" s="1"/>
      <c r="H266" s="1"/>
      <c r="I266" s="1"/>
      <c r="J266" s="1"/>
      <c r="K266" s="1"/>
    </row>
    <row r="267" spans="1:11" ht="23.25" x14ac:dyDescent="0.25">
      <c r="A267" s="51"/>
      <c r="B267" s="48"/>
      <c r="C267" s="2" t="s">
        <v>14</v>
      </c>
      <c r="D267" s="54"/>
      <c r="E267" s="8"/>
      <c r="F267" s="1">
        <v>0</v>
      </c>
      <c r="G267" s="1"/>
      <c r="H267" s="1"/>
      <c r="I267" s="1"/>
      <c r="J267" s="1"/>
      <c r="K267" s="1"/>
    </row>
    <row r="268" spans="1:11" ht="23.25" x14ac:dyDescent="0.25">
      <c r="A268" s="51"/>
      <c r="B268" s="48"/>
      <c r="C268" s="2" t="s">
        <v>15</v>
      </c>
      <c r="D268" s="54"/>
      <c r="E268" s="8"/>
      <c r="F268" s="1">
        <v>0</v>
      </c>
      <c r="G268" s="1"/>
      <c r="H268" s="1"/>
      <c r="I268" s="1"/>
      <c r="J268" s="1"/>
      <c r="K268" s="1"/>
    </row>
    <row r="269" spans="1:11" x14ac:dyDescent="0.25">
      <c r="A269" s="52"/>
      <c r="B269" s="49"/>
      <c r="C269" s="2" t="s">
        <v>17</v>
      </c>
      <c r="D269" s="55"/>
      <c r="E269" s="8"/>
      <c r="F269" s="9">
        <v>0</v>
      </c>
      <c r="G269" s="9"/>
      <c r="H269" s="9"/>
      <c r="I269" s="9"/>
      <c r="J269" s="9"/>
      <c r="K269" s="9"/>
    </row>
    <row r="270" spans="1:11" ht="23.25" x14ac:dyDescent="0.25">
      <c r="A270" s="50"/>
      <c r="B270" s="47"/>
      <c r="C270" s="2" t="s">
        <v>21</v>
      </c>
      <c r="D270" s="53" t="s">
        <v>16</v>
      </c>
      <c r="E270" s="8"/>
      <c r="F270" s="1">
        <v>0</v>
      </c>
      <c r="G270" s="1"/>
      <c r="H270" s="1"/>
      <c r="I270" s="1"/>
      <c r="J270" s="1"/>
      <c r="K270" s="1"/>
    </row>
    <row r="271" spans="1:11" ht="23.25" x14ac:dyDescent="0.25">
      <c r="A271" s="51"/>
      <c r="B271" s="48"/>
      <c r="C271" s="2" t="s">
        <v>13</v>
      </c>
      <c r="D271" s="54"/>
      <c r="E271" s="8"/>
      <c r="F271" s="1"/>
      <c r="G271" s="1"/>
      <c r="H271" s="1"/>
      <c r="I271" s="1"/>
      <c r="J271" s="1"/>
      <c r="K271" s="1"/>
    </row>
    <row r="272" spans="1:11" ht="23.25" x14ac:dyDescent="0.25">
      <c r="A272" s="51"/>
      <c r="B272" s="48"/>
      <c r="C272" s="2" t="s">
        <v>14</v>
      </c>
      <c r="D272" s="54"/>
      <c r="E272" s="8"/>
      <c r="F272" s="1">
        <v>0</v>
      </c>
      <c r="G272" s="1"/>
      <c r="H272" s="1"/>
      <c r="I272" s="1"/>
      <c r="J272" s="1"/>
      <c r="K272" s="1"/>
    </row>
    <row r="273" spans="1:11" ht="23.25" x14ac:dyDescent="0.25">
      <c r="A273" s="51"/>
      <c r="B273" s="48"/>
      <c r="C273" s="2" t="s">
        <v>15</v>
      </c>
      <c r="D273" s="54"/>
      <c r="E273" s="8"/>
      <c r="F273" s="1">
        <v>0</v>
      </c>
      <c r="G273" s="1"/>
      <c r="H273" s="1"/>
      <c r="I273" s="1"/>
      <c r="J273" s="1"/>
      <c r="K273" s="1"/>
    </row>
    <row r="274" spans="1:11" x14ac:dyDescent="0.25">
      <c r="A274" s="52"/>
      <c r="B274" s="49"/>
      <c r="C274" s="2" t="s">
        <v>17</v>
      </c>
      <c r="D274" s="55"/>
      <c r="E274" s="8"/>
      <c r="F274" s="9">
        <v>0</v>
      </c>
      <c r="G274" s="9"/>
      <c r="H274" s="9"/>
      <c r="I274" s="9"/>
      <c r="J274" s="9"/>
      <c r="K274" s="9"/>
    </row>
    <row r="275" spans="1:11" ht="23.25" x14ac:dyDescent="0.25">
      <c r="A275" s="50"/>
      <c r="B275" s="47"/>
      <c r="C275" s="2" t="s">
        <v>21</v>
      </c>
      <c r="D275" s="53" t="s">
        <v>16</v>
      </c>
      <c r="E275" s="8"/>
      <c r="F275" s="1">
        <v>0</v>
      </c>
      <c r="G275" s="1"/>
      <c r="H275" s="1"/>
      <c r="I275" s="1"/>
      <c r="J275" s="1"/>
      <c r="K275" s="1"/>
    </row>
    <row r="276" spans="1:11" ht="23.25" x14ac:dyDescent="0.25">
      <c r="A276" s="51"/>
      <c r="B276" s="48"/>
      <c r="C276" s="2" t="s">
        <v>13</v>
      </c>
      <c r="D276" s="54"/>
      <c r="E276" s="8"/>
      <c r="F276" s="1"/>
      <c r="G276" s="1"/>
      <c r="H276" s="1"/>
      <c r="I276" s="1"/>
      <c r="J276" s="1"/>
      <c r="K276" s="1"/>
    </row>
    <row r="277" spans="1:11" ht="23.25" x14ac:dyDescent="0.25">
      <c r="A277" s="51"/>
      <c r="B277" s="48"/>
      <c r="C277" s="2" t="s">
        <v>14</v>
      </c>
      <c r="D277" s="54"/>
      <c r="E277" s="8"/>
      <c r="F277" s="1">
        <v>0</v>
      </c>
      <c r="G277" s="1"/>
      <c r="H277" s="1"/>
      <c r="I277" s="1"/>
      <c r="J277" s="1"/>
      <c r="K277" s="1"/>
    </row>
    <row r="278" spans="1:11" ht="23.25" x14ac:dyDescent="0.25">
      <c r="A278" s="51"/>
      <c r="B278" s="48"/>
      <c r="C278" s="2" t="s">
        <v>15</v>
      </c>
      <c r="D278" s="54"/>
      <c r="E278" s="8"/>
      <c r="F278" s="1">
        <v>0</v>
      </c>
      <c r="G278" s="1"/>
      <c r="H278" s="1"/>
      <c r="I278" s="1"/>
      <c r="J278" s="1"/>
      <c r="K278" s="1"/>
    </row>
    <row r="279" spans="1:11" x14ac:dyDescent="0.25">
      <c r="A279" s="52"/>
      <c r="B279" s="49"/>
      <c r="C279" s="2" t="s">
        <v>17</v>
      </c>
      <c r="D279" s="55"/>
      <c r="E279" s="8"/>
      <c r="F279" s="9">
        <v>0</v>
      </c>
      <c r="G279" s="9"/>
      <c r="H279" s="9"/>
      <c r="I279" s="9"/>
      <c r="J279" s="9"/>
      <c r="K279" s="9"/>
    </row>
    <row r="280" spans="1:11" ht="23.25" x14ac:dyDescent="0.25">
      <c r="A280" s="50"/>
      <c r="B280" s="47"/>
      <c r="C280" s="2" t="s">
        <v>21</v>
      </c>
      <c r="D280" s="53" t="s">
        <v>16</v>
      </c>
      <c r="E280" s="8"/>
      <c r="F280" s="1">
        <v>0</v>
      </c>
      <c r="G280" s="1"/>
      <c r="H280" s="1"/>
      <c r="I280" s="1"/>
      <c r="J280" s="1"/>
      <c r="K280" s="1"/>
    </row>
    <row r="281" spans="1:11" ht="23.25" x14ac:dyDescent="0.25">
      <c r="A281" s="51"/>
      <c r="B281" s="48"/>
      <c r="C281" s="2" t="s">
        <v>13</v>
      </c>
      <c r="D281" s="54"/>
      <c r="E281" s="8"/>
      <c r="F281" s="1"/>
      <c r="G281" s="1"/>
      <c r="H281" s="1"/>
      <c r="I281" s="1"/>
      <c r="J281" s="1"/>
      <c r="K281" s="1"/>
    </row>
    <row r="282" spans="1:11" ht="23.25" x14ac:dyDescent="0.25">
      <c r="A282" s="51"/>
      <c r="B282" s="48"/>
      <c r="C282" s="2" t="s">
        <v>14</v>
      </c>
      <c r="D282" s="54"/>
      <c r="E282" s="8"/>
      <c r="F282" s="1">
        <v>0</v>
      </c>
      <c r="G282" s="1"/>
      <c r="H282" s="1"/>
      <c r="I282" s="1"/>
      <c r="J282" s="1"/>
      <c r="K282" s="1"/>
    </row>
    <row r="283" spans="1:11" ht="23.25" x14ac:dyDescent="0.25">
      <c r="A283" s="51"/>
      <c r="B283" s="48"/>
      <c r="C283" s="2" t="s">
        <v>15</v>
      </c>
      <c r="D283" s="54"/>
      <c r="E283" s="8"/>
      <c r="F283" s="1">
        <v>0</v>
      </c>
      <c r="G283" s="1"/>
      <c r="H283" s="1"/>
      <c r="I283" s="1"/>
      <c r="J283" s="1"/>
      <c r="K283" s="1"/>
    </row>
    <row r="284" spans="1:11" x14ac:dyDescent="0.25">
      <c r="A284" s="52"/>
      <c r="B284" s="49"/>
      <c r="C284" s="2" t="s">
        <v>17</v>
      </c>
      <c r="D284" s="55"/>
      <c r="E284" s="8"/>
      <c r="F284" s="9">
        <v>0</v>
      </c>
      <c r="G284" s="9"/>
      <c r="H284" s="9"/>
      <c r="I284" s="9"/>
      <c r="J284" s="9"/>
      <c r="K284" s="9"/>
    </row>
    <row r="285" spans="1:11" ht="23.25" x14ac:dyDescent="0.25">
      <c r="A285" s="50"/>
      <c r="B285" s="47"/>
      <c r="C285" s="2" t="s">
        <v>21</v>
      </c>
      <c r="D285" s="53" t="s">
        <v>16</v>
      </c>
      <c r="E285" s="8"/>
      <c r="F285" s="1">
        <v>0</v>
      </c>
      <c r="G285" s="1"/>
      <c r="H285" s="1"/>
      <c r="I285" s="1"/>
      <c r="J285" s="1"/>
      <c r="K285" s="1"/>
    </row>
    <row r="286" spans="1:11" ht="23.25" x14ac:dyDescent="0.25">
      <c r="A286" s="51"/>
      <c r="B286" s="48"/>
      <c r="C286" s="2" t="s">
        <v>13</v>
      </c>
      <c r="D286" s="54"/>
      <c r="E286" s="8"/>
      <c r="F286" s="1"/>
      <c r="G286" s="1"/>
      <c r="H286" s="1"/>
      <c r="I286" s="1"/>
      <c r="J286" s="1"/>
      <c r="K286" s="1"/>
    </row>
    <row r="287" spans="1:11" ht="23.25" x14ac:dyDescent="0.25">
      <c r="A287" s="51"/>
      <c r="B287" s="48"/>
      <c r="C287" s="2" t="s">
        <v>14</v>
      </c>
      <c r="D287" s="54"/>
      <c r="E287" s="8"/>
      <c r="F287" s="1">
        <v>0</v>
      </c>
      <c r="G287" s="1"/>
      <c r="H287" s="1"/>
      <c r="I287" s="1"/>
      <c r="J287" s="1"/>
      <c r="K287" s="1"/>
    </row>
    <row r="288" spans="1:11" ht="23.25" x14ac:dyDescent="0.25">
      <c r="A288" s="51"/>
      <c r="B288" s="48"/>
      <c r="C288" s="2" t="s">
        <v>15</v>
      </c>
      <c r="D288" s="54"/>
      <c r="E288" s="8"/>
      <c r="F288" s="1">
        <v>0</v>
      </c>
      <c r="G288" s="1"/>
      <c r="H288" s="1"/>
      <c r="I288" s="1"/>
      <c r="J288" s="1"/>
      <c r="K288" s="1"/>
    </row>
    <row r="289" spans="1:11" x14ac:dyDescent="0.25">
      <c r="A289" s="52"/>
      <c r="B289" s="49"/>
      <c r="C289" s="2" t="s">
        <v>17</v>
      </c>
      <c r="D289" s="55"/>
      <c r="E289" s="8"/>
      <c r="F289" s="9">
        <v>0</v>
      </c>
      <c r="G289" s="9"/>
      <c r="H289" s="9"/>
      <c r="I289" s="9"/>
      <c r="J289" s="9"/>
      <c r="K289" s="9"/>
    </row>
    <row r="290" spans="1:11" ht="23.25" x14ac:dyDescent="0.25">
      <c r="A290" s="50"/>
      <c r="B290" s="47"/>
      <c r="C290" s="2" t="s">
        <v>21</v>
      </c>
      <c r="D290" s="53" t="s">
        <v>16</v>
      </c>
      <c r="E290" s="8"/>
      <c r="F290" s="1">
        <v>0</v>
      </c>
      <c r="G290" s="1"/>
      <c r="H290" s="1"/>
      <c r="I290" s="1"/>
      <c r="J290" s="1"/>
      <c r="K290" s="1"/>
    </row>
    <row r="291" spans="1:11" ht="23.25" x14ac:dyDescent="0.25">
      <c r="A291" s="51"/>
      <c r="B291" s="48"/>
      <c r="C291" s="2" t="s">
        <v>13</v>
      </c>
      <c r="D291" s="54"/>
      <c r="E291" s="8"/>
      <c r="F291" s="1"/>
      <c r="G291" s="1"/>
      <c r="H291" s="1"/>
      <c r="I291" s="1"/>
      <c r="J291" s="1"/>
      <c r="K291" s="1"/>
    </row>
    <row r="292" spans="1:11" ht="23.25" x14ac:dyDescent="0.25">
      <c r="A292" s="51"/>
      <c r="B292" s="48"/>
      <c r="C292" s="2" t="s">
        <v>14</v>
      </c>
      <c r="D292" s="54"/>
      <c r="E292" s="8"/>
      <c r="F292" s="1">
        <v>0</v>
      </c>
      <c r="G292" s="1"/>
      <c r="H292" s="1"/>
      <c r="I292" s="1"/>
      <c r="J292" s="1"/>
      <c r="K292" s="1"/>
    </row>
    <row r="293" spans="1:11" ht="23.25" x14ac:dyDescent="0.25">
      <c r="A293" s="51"/>
      <c r="B293" s="48"/>
      <c r="C293" s="2" t="s">
        <v>15</v>
      </c>
      <c r="D293" s="54"/>
      <c r="E293" s="8"/>
      <c r="F293" s="1">
        <v>0</v>
      </c>
      <c r="G293" s="1"/>
      <c r="H293" s="1"/>
      <c r="I293" s="1"/>
      <c r="J293" s="1"/>
      <c r="K293" s="1"/>
    </row>
    <row r="294" spans="1:11" x14ac:dyDescent="0.25">
      <c r="A294" s="52"/>
      <c r="B294" s="49"/>
      <c r="C294" s="2" t="s">
        <v>17</v>
      </c>
      <c r="D294" s="55"/>
      <c r="E294" s="8"/>
      <c r="F294" s="9">
        <v>0</v>
      </c>
      <c r="G294" s="9"/>
      <c r="H294" s="9"/>
      <c r="I294" s="9"/>
      <c r="J294" s="9"/>
      <c r="K294" s="9"/>
    </row>
    <row r="295" spans="1:11" ht="23.25" x14ac:dyDescent="0.25">
      <c r="A295" s="50"/>
      <c r="B295" s="47" t="s">
        <v>19</v>
      </c>
      <c r="C295" s="2" t="s">
        <v>21</v>
      </c>
      <c r="D295" s="53" t="s">
        <v>16</v>
      </c>
      <c r="E295" s="8"/>
      <c r="F295" s="8">
        <v>0</v>
      </c>
      <c r="G295" s="1"/>
      <c r="H295" s="1"/>
      <c r="I295" s="1"/>
      <c r="J295" s="1"/>
      <c r="K295" s="1"/>
    </row>
    <row r="296" spans="1:11" ht="23.25" x14ac:dyDescent="0.25">
      <c r="A296" s="51"/>
      <c r="B296" s="48"/>
      <c r="C296" s="2" t="s">
        <v>13</v>
      </c>
      <c r="D296" s="54"/>
      <c r="E296" s="8"/>
      <c r="F296" s="8"/>
      <c r="G296" s="1"/>
      <c r="H296" s="1"/>
      <c r="I296" s="1"/>
      <c r="J296" s="1"/>
      <c r="K296" s="1"/>
    </row>
    <row r="297" spans="1:11" ht="23.25" x14ac:dyDescent="0.25">
      <c r="A297" s="51"/>
      <c r="B297" s="48"/>
      <c r="C297" s="2" t="s">
        <v>14</v>
      </c>
      <c r="D297" s="54"/>
      <c r="E297" s="8"/>
      <c r="F297" s="8">
        <v>0</v>
      </c>
      <c r="G297" s="1"/>
      <c r="H297" s="1"/>
      <c r="I297" s="1"/>
      <c r="J297" s="1"/>
      <c r="K297" s="1"/>
    </row>
    <row r="298" spans="1:11" ht="23.25" x14ac:dyDescent="0.25">
      <c r="A298" s="51"/>
      <c r="B298" s="48"/>
      <c r="C298" s="2" t="s">
        <v>15</v>
      </c>
      <c r="D298" s="54"/>
      <c r="E298" s="8"/>
      <c r="F298" s="8">
        <v>0</v>
      </c>
      <c r="G298" s="1"/>
      <c r="H298" s="1"/>
      <c r="I298" s="1"/>
      <c r="J298" s="1"/>
      <c r="K298" s="1"/>
    </row>
    <row r="299" spans="1:11" x14ac:dyDescent="0.25">
      <c r="A299" s="52"/>
      <c r="B299" s="49"/>
      <c r="C299" s="2" t="s">
        <v>17</v>
      </c>
      <c r="D299" s="55"/>
      <c r="E299" s="8"/>
      <c r="F299" s="8">
        <v>0</v>
      </c>
      <c r="G299" s="8"/>
      <c r="H299" s="8"/>
      <c r="I299" s="9"/>
      <c r="J299" s="9"/>
      <c r="K299" s="9"/>
    </row>
    <row r="300" spans="1:11" ht="23.25" x14ac:dyDescent="0.25">
      <c r="A300" s="50"/>
      <c r="B300" s="47" t="s">
        <v>22</v>
      </c>
      <c r="C300" s="2" t="s">
        <v>21</v>
      </c>
      <c r="D300" s="53" t="s">
        <v>16</v>
      </c>
      <c r="E300" s="8"/>
      <c r="F300" s="8">
        <v>0</v>
      </c>
      <c r="G300" s="1"/>
      <c r="H300" s="1"/>
      <c r="I300" s="1"/>
      <c r="J300" s="1"/>
      <c r="K300" s="1"/>
    </row>
    <row r="301" spans="1:11" ht="23.25" x14ac:dyDescent="0.25">
      <c r="A301" s="51"/>
      <c r="B301" s="48"/>
      <c r="C301" s="2" t="s">
        <v>13</v>
      </c>
      <c r="D301" s="54"/>
      <c r="E301" s="8"/>
      <c r="F301" s="8"/>
      <c r="G301" s="1"/>
      <c r="H301" s="1"/>
      <c r="I301" s="1"/>
      <c r="J301" s="1"/>
      <c r="K301" s="1"/>
    </row>
    <row r="302" spans="1:11" ht="23.25" x14ac:dyDescent="0.25">
      <c r="A302" s="51"/>
      <c r="B302" s="48"/>
      <c r="C302" s="2" t="s">
        <v>14</v>
      </c>
      <c r="D302" s="54"/>
      <c r="E302" s="8"/>
      <c r="F302" s="8">
        <v>0</v>
      </c>
      <c r="G302" s="1"/>
      <c r="H302" s="1"/>
      <c r="I302" s="1"/>
      <c r="J302" s="1"/>
      <c r="K302" s="1"/>
    </row>
    <row r="303" spans="1:11" ht="23.25" x14ac:dyDescent="0.25">
      <c r="A303" s="51"/>
      <c r="B303" s="48"/>
      <c r="C303" s="2" t="s">
        <v>15</v>
      </c>
      <c r="D303" s="54"/>
      <c r="E303" s="8"/>
      <c r="F303" s="8">
        <v>0</v>
      </c>
      <c r="G303" s="1"/>
      <c r="H303" s="1"/>
      <c r="I303" s="1"/>
      <c r="J303" s="1"/>
      <c r="K303" s="1"/>
    </row>
    <row r="304" spans="1:11" x14ac:dyDescent="0.25">
      <c r="A304" s="52"/>
      <c r="B304" s="49"/>
      <c r="C304" s="2" t="s">
        <v>17</v>
      </c>
      <c r="D304" s="55"/>
      <c r="E304" s="8"/>
      <c r="F304" s="8">
        <v>0</v>
      </c>
      <c r="G304" s="8"/>
      <c r="H304" s="8"/>
      <c r="I304" s="9"/>
      <c r="J304" s="9"/>
      <c r="K304" s="9"/>
    </row>
    <row r="305" spans="1:11" ht="23.25" x14ac:dyDescent="0.25">
      <c r="A305" s="50"/>
      <c r="B305" s="47" t="s">
        <v>23</v>
      </c>
      <c r="C305" s="2" t="s">
        <v>21</v>
      </c>
      <c r="D305" s="53" t="s">
        <v>16</v>
      </c>
      <c r="E305" s="8"/>
      <c r="F305" s="8">
        <v>0</v>
      </c>
      <c r="G305" s="1"/>
      <c r="H305" s="1"/>
      <c r="I305" s="1"/>
      <c r="J305" s="1"/>
      <c r="K305" s="1"/>
    </row>
    <row r="306" spans="1:11" ht="23.25" x14ac:dyDescent="0.25">
      <c r="A306" s="51"/>
      <c r="B306" s="48"/>
      <c r="C306" s="2" t="s">
        <v>13</v>
      </c>
      <c r="D306" s="54"/>
      <c r="E306" s="8"/>
      <c r="F306" s="8"/>
      <c r="G306" s="1"/>
      <c r="H306" s="1"/>
      <c r="I306" s="1"/>
      <c r="J306" s="1"/>
      <c r="K306" s="1"/>
    </row>
    <row r="307" spans="1:11" ht="23.25" x14ac:dyDescent="0.25">
      <c r="A307" s="51"/>
      <c r="B307" s="48"/>
      <c r="C307" s="2" t="s">
        <v>14</v>
      </c>
      <c r="D307" s="54"/>
      <c r="E307" s="8"/>
      <c r="F307" s="8">
        <v>0</v>
      </c>
      <c r="G307" s="1"/>
      <c r="H307" s="1"/>
      <c r="I307" s="1"/>
      <c r="J307" s="1"/>
      <c r="K307" s="1"/>
    </row>
    <row r="308" spans="1:11" ht="23.25" x14ac:dyDescent="0.25">
      <c r="A308" s="51"/>
      <c r="B308" s="48"/>
      <c r="C308" s="2" t="s">
        <v>15</v>
      </c>
      <c r="D308" s="54"/>
      <c r="E308" s="8"/>
      <c r="F308" s="8">
        <v>0</v>
      </c>
      <c r="G308" s="1"/>
      <c r="H308" s="1"/>
      <c r="I308" s="1"/>
      <c r="J308" s="1"/>
      <c r="K308" s="1"/>
    </row>
    <row r="309" spans="1:11" x14ac:dyDescent="0.25">
      <c r="A309" s="52"/>
      <c r="B309" s="49"/>
      <c r="C309" s="2" t="s">
        <v>17</v>
      </c>
      <c r="D309" s="55"/>
      <c r="E309" s="8"/>
      <c r="F309" s="8">
        <v>0</v>
      </c>
      <c r="G309" s="8"/>
      <c r="H309" s="8"/>
      <c r="I309" s="9"/>
      <c r="J309" s="9"/>
      <c r="K309" s="9"/>
    </row>
    <row r="310" spans="1:11" ht="23.25" x14ac:dyDescent="0.25">
      <c r="A310" s="50"/>
      <c r="B310" s="47" t="s">
        <v>24</v>
      </c>
      <c r="C310" s="2" t="s">
        <v>21</v>
      </c>
      <c r="D310" s="53" t="s">
        <v>16</v>
      </c>
      <c r="E310" s="8"/>
      <c r="F310" s="8">
        <v>0</v>
      </c>
      <c r="G310" s="1"/>
      <c r="H310" s="1"/>
      <c r="I310" s="1"/>
      <c r="J310" s="1"/>
      <c r="K310" s="1"/>
    </row>
    <row r="311" spans="1:11" ht="23.25" x14ac:dyDescent="0.25">
      <c r="A311" s="51"/>
      <c r="B311" s="48"/>
      <c r="C311" s="2" t="s">
        <v>13</v>
      </c>
      <c r="D311" s="54"/>
      <c r="E311" s="8"/>
      <c r="F311" s="8"/>
      <c r="G311" s="1"/>
      <c r="H311" s="1"/>
      <c r="I311" s="1"/>
      <c r="J311" s="1"/>
      <c r="K311" s="1"/>
    </row>
    <row r="312" spans="1:11" ht="23.25" x14ac:dyDescent="0.25">
      <c r="A312" s="51"/>
      <c r="B312" s="48"/>
      <c r="C312" s="2" t="s">
        <v>14</v>
      </c>
      <c r="D312" s="54"/>
      <c r="E312" s="8"/>
      <c r="F312" s="8">
        <v>0</v>
      </c>
      <c r="G312" s="1"/>
      <c r="H312" s="1"/>
      <c r="I312" s="1"/>
      <c r="J312" s="1"/>
      <c r="K312" s="1"/>
    </row>
    <row r="313" spans="1:11" ht="23.25" x14ac:dyDescent="0.25">
      <c r="A313" s="51"/>
      <c r="B313" s="48"/>
      <c r="C313" s="2" t="s">
        <v>15</v>
      </c>
      <c r="D313" s="54"/>
      <c r="E313" s="8"/>
      <c r="F313" s="8">
        <v>0</v>
      </c>
      <c r="G313" s="1"/>
      <c r="H313" s="1"/>
      <c r="I313" s="1"/>
      <c r="J313" s="1"/>
      <c r="K313" s="1"/>
    </row>
    <row r="314" spans="1:11" x14ac:dyDescent="0.25">
      <c r="A314" s="52"/>
      <c r="B314" s="49"/>
      <c r="C314" s="2" t="s">
        <v>17</v>
      </c>
      <c r="D314" s="55"/>
      <c r="E314" s="8"/>
      <c r="F314" s="8">
        <v>0</v>
      </c>
      <c r="G314" s="8"/>
      <c r="H314" s="8"/>
      <c r="I314" s="9"/>
      <c r="J314" s="9"/>
      <c r="K314" s="9"/>
    </row>
    <row r="315" spans="1:11" ht="23.25" x14ac:dyDescent="0.25">
      <c r="A315" s="50"/>
      <c r="B315" s="47" t="s">
        <v>25</v>
      </c>
      <c r="C315" s="2" t="s">
        <v>21</v>
      </c>
      <c r="D315" s="53" t="s">
        <v>16</v>
      </c>
      <c r="E315" s="8"/>
      <c r="F315" s="8">
        <v>0</v>
      </c>
      <c r="G315" s="1"/>
      <c r="H315" s="1"/>
      <c r="I315" s="1"/>
      <c r="J315" s="1"/>
      <c r="K315" s="1"/>
    </row>
    <row r="316" spans="1:11" ht="23.25" x14ac:dyDescent="0.25">
      <c r="A316" s="51"/>
      <c r="B316" s="48"/>
      <c r="C316" s="2" t="s">
        <v>13</v>
      </c>
      <c r="D316" s="54"/>
      <c r="E316" s="8"/>
      <c r="F316" s="8"/>
      <c r="G316" s="1"/>
      <c r="H316" s="1"/>
      <c r="I316" s="1"/>
      <c r="J316" s="1"/>
      <c r="K316" s="1"/>
    </row>
    <row r="317" spans="1:11" ht="23.25" x14ac:dyDescent="0.25">
      <c r="A317" s="51"/>
      <c r="B317" s="48"/>
      <c r="C317" s="2" t="s">
        <v>14</v>
      </c>
      <c r="D317" s="54"/>
      <c r="E317" s="8"/>
      <c r="F317" s="8">
        <v>0</v>
      </c>
      <c r="G317" s="1"/>
      <c r="H317" s="1"/>
      <c r="I317" s="1"/>
      <c r="J317" s="1"/>
      <c r="K317" s="1"/>
    </row>
    <row r="318" spans="1:11" ht="23.25" x14ac:dyDescent="0.25">
      <c r="A318" s="51"/>
      <c r="B318" s="48"/>
      <c r="C318" s="2" t="s">
        <v>15</v>
      </c>
      <c r="D318" s="54"/>
      <c r="E318" s="8"/>
      <c r="F318" s="8">
        <v>0</v>
      </c>
      <c r="G318" s="1"/>
      <c r="H318" s="1"/>
      <c r="I318" s="1"/>
      <c r="J318" s="1"/>
      <c r="K318" s="1"/>
    </row>
    <row r="319" spans="1:11" x14ac:dyDescent="0.25">
      <c r="A319" s="52"/>
      <c r="B319" s="49"/>
      <c r="C319" s="2" t="s">
        <v>17</v>
      </c>
      <c r="D319" s="55"/>
      <c r="E319" s="8"/>
      <c r="F319" s="8">
        <v>0</v>
      </c>
      <c r="G319" s="8"/>
      <c r="H319" s="8"/>
      <c r="I319" s="9"/>
      <c r="J319" s="9"/>
      <c r="K319" s="9"/>
    </row>
    <row r="320" spans="1:11" ht="23.25" x14ac:dyDescent="0.25">
      <c r="A320" s="50"/>
      <c r="B320" s="47" t="s">
        <v>26</v>
      </c>
      <c r="C320" s="2" t="s">
        <v>21</v>
      </c>
      <c r="D320" s="53" t="s">
        <v>16</v>
      </c>
      <c r="E320" s="8"/>
      <c r="F320" s="8">
        <v>0</v>
      </c>
      <c r="G320" s="1"/>
      <c r="H320" s="1"/>
      <c r="I320" s="1"/>
      <c r="J320" s="1"/>
      <c r="K320" s="1"/>
    </row>
    <row r="321" spans="1:11" ht="23.25" x14ac:dyDescent="0.25">
      <c r="A321" s="51"/>
      <c r="B321" s="48"/>
      <c r="C321" s="2" t="s">
        <v>13</v>
      </c>
      <c r="D321" s="54"/>
      <c r="E321" s="8"/>
      <c r="F321" s="8"/>
      <c r="G321" s="1"/>
      <c r="H321" s="1"/>
      <c r="I321" s="1"/>
      <c r="J321" s="1"/>
      <c r="K321" s="1"/>
    </row>
    <row r="322" spans="1:11" ht="23.25" x14ac:dyDescent="0.25">
      <c r="A322" s="51"/>
      <c r="B322" s="48"/>
      <c r="C322" s="2" t="s">
        <v>14</v>
      </c>
      <c r="D322" s="54"/>
      <c r="E322" s="8"/>
      <c r="F322" s="8">
        <v>0</v>
      </c>
      <c r="G322" s="1"/>
      <c r="H322" s="1"/>
      <c r="I322" s="1"/>
      <c r="J322" s="1"/>
      <c r="K322" s="1"/>
    </row>
    <row r="323" spans="1:11" ht="23.25" x14ac:dyDescent="0.25">
      <c r="A323" s="51"/>
      <c r="B323" s="48"/>
      <c r="C323" s="2" t="s">
        <v>15</v>
      </c>
      <c r="D323" s="54"/>
      <c r="E323" s="8"/>
      <c r="F323" s="8">
        <v>0</v>
      </c>
      <c r="G323" s="1"/>
      <c r="H323" s="1"/>
      <c r="I323" s="1"/>
      <c r="J323" s="1"/>
      <c r="K323" s="1"/>
    </row>
    <row r="324" spans="1:11" x14ac:dyDescent="0.25">
      <c r="A324" s="52"/>
      <c r="B324" s="49"/>
      <c r="C324" s="2" t="s">
        <v>17</v>
      </c>
      <c r="D324" s="55"/>
      <c r="E324" s="8"/>
      <c r="F324" s="8">
        <v>0</v>
      </c>
      <c r="G324" s="8"/>
      <c r="H324" s="8"/>
      <c r="I324" s="9"/>
      <c r="J324" s="9"/>
      <c r="K324" s="9"/>
    </row>
    <row r="325" spans="1:11" ht="23.25" x14ac:dyDescent="0.25">
      <c r="A325" s="50"/>
      <c r="B325" s="47" t="s">
        <v>27</v>
      </c>
      <c r="C325" s="2" t="s">
        <v>21</v>
      </c>
      <c r="D325" s="53" t="s">
        <v>16</v>
      </c>
      <c r="E325" s="8"/>
      <c r="F325" s="8">
        <v>0</v>
      </c>
      <c r="G325" s="1"/>
      <c r="H325" s="1"/>
      <c r="I325" s="1"/>
      <c r="J325" s="1"/>
      <c r="K325" s="1"/>
    </row>
    <row r="326" spans="1:11" ht="23.25" x14ac:dyDescent="0.25">
      <c r="A326" s="51"/>
      <c r="B326" s="48"/>
      <c r="C326" s="2" t="s">
        <v>13</v>
      </c>
      <c r="D326" s="54"/>
      <c r="E326" s="8"/>
      <c r="F326" s="8"/>
      <c r="G326" s="1"/>
      <c r="H326" s="1"/>
      <c r="I326" s="1"/>
      <c r="J326" s="1"/>
      <c r="K326" s="1"/>
    </row>
    <row r="327" spans="1:11" ht="23.25" x14ac:dyDescent="0.25">
      <c r="A327" s="51"/>
      <c r="B327" s="48"/>
      <c r="C327" s="2" t="s">
        <v>14</v>
      </c>
      <c r="D327" s="54"/>
      <c r="E327" s="8"/>
      <c r="F327" s="8">
        <v>0</v>
      </c>
      <c r="G327" s="1"/>
      <c r="H327" s="1"/>
      <c r="I327" s="1"/>
      <c r="J327" s="1"/>
      <c r="K327" s="1"/>
    </row>
    <row r="328" spans="1:11" ht="23.25" x14ac:dyDescent="0.25">
      <c r="A328" s="51"/>
      <c r="B328" s="48"/>
      <c r="C328" s="2" t="s">
        <v>15</v>
      </c>
      <c r="D328" s="54"/>
      <c r="E328" s="8"/>
      <c r="F328" s="8">
        <v>0</v>
      </c>
      <c r="G328" s="1"/>
      <c r="H328" s="1"/>
      <c r="I328" s="1"/>
      <c r="J328" s="1"/>
      <c r="K328" s="1"/>
    </row>
    <row r="329" spans="1:11" x14ac:dyDescent="0.25">
      <c r="A329" s="52"/>
      <c r="B329" s="49"/>
      <c r="C329" s="2" t="s">
        <v>17</v>
      </c>
      <c r="D329" s="55"/>
      <c r="E329" s="8"/>
      <c r="F329" s="8">
        <v>0</v>
      </c>
      <c r="G329" s="8"/>
      <c r="H329" s="8"/>
      <c r="I329" s="9"/>
      <c r="J329" s="9"/>
      <c r="K329" s="9"/>
    </row>
    <row r="330" spans="1:11" ht="23.25" x14ac:dyDescent="0.25">
      <c r="A330" s="50"/>
      <c r="B330" s="47" t="s">
        <v>28</v>
      </c>
      <c r="C330" s="2" t="s">
        <v>21</v>
      </c>
      <c r="D330" s="53" t="s">
        <v>16</v>
      </c>
      <c r="E330" s="8"/>
      <c r="F330" s="8">
        <v>0</v>
      </c>
      <c r="G330" s="1"/>
      <c r="H330" s="1"/>
      <c r="I330" s="1"/>
      <c r="J330" s="1"/>
      <c r="K330" s="1"/>
    </row>
    <row r="331" spans="1:11" ht="23.25" x14ac:dyDescent="0.25">
      <c r="A331" s="51"/>
      <c r="B331" s="48"/>
      <c r="C331" s="2" t="s">
        <v>13</v>
      </c>
      <c r="D331" s="54"/>
      <c r="E331" s="8"/>
      <c r="F331" s="8"/>
      <c r="G331" s="1"/>
      <c r="H331" s="1"/>
      <c r="I331" s="1"/>
      <c r="J331" s="1"/>
      <c r="K331" s="1"/>
    </row>
    <row r="332" spans="1:11" ht="23.25" x14ac:dyDescent="0.25">
      <c r="A332" s="51"/>
      <c r="B332" s="48"/>
      <c r="C332" s="2" t="s">
        <v>14</v>
      </c>
      <c r="D332" s="54"/>
      <c r="E332" s="8"/>
      <c r="F332" s="8"/>
      <c r="G332" s="1"/>
      <c r="H332" s="1"/>
      <c r="I332" s="1"/>
      <c r="J332" s="1"/>
      <c r="K332" s="1"/>
    </row>
    <row r="333" spans="1:11" ht="23.25" x14ac:dyDescent="0.25">
      <c r="A333" s="51"/>
      <c r="B333" s="48"/>
      <c r="C333" s="2" t="s">
        <v>15</v>
      </c>
      <c r="D333" s="54"/>
      <c r="E333" s="8"/>
      <c r="F333" s="8">
        <v>0</v>
      </c>
      <c r="G333" s="1"/>
      <c r="H333" s="1"/>
      <c r="I333" s="1"/>
      <c r="J333" s="1"/>
      <c r="K333" s="1"/>
    </row>
    <row r="334" spans="1:11" x14ac:dyDescent="0.25">
      <c r="A334" s="52"/>
      <c r="B334" s="49"/>
      <c r="C334" s="2" t="s">
        <v>17</v>
      </c>
      <c r="D334" s="55"/>
      <c r="E334" s="8"/>
      <c r="F334" s="8">
        <v>0</v>
      </c>
      <c r="G334" s="8"/>
      <c r="H334" s="8"/>
      <c r="I334" s="9"/>
      <c r="J334" s="9"/>
      <c r="K334" s="9"/>
    </row>
    <row r="335" spans="1:11" ht="23.25" x14ac:dyDescent="0.25">
      <c r="A335" s="38"/>
      <c r="B335" s="47" t="s">
        <v>29</v>
      </c>
      <c r="C335" s="2" t="s">
        <v>21</v>
      </c>
      <c r="D335" s="44" t="s">
        <v>16</v>
      </c>
      <c r="E335" s="8"/>
      <c r="F335" s="8"/>
      <c r="G335" s="8"/>
      <c r="H335" s="8"/>
      <c r="I335" s="8"/>
      <c r="J335" s="8"/>
      <c r="K335" s="8"/>
    </row>
    <row r="336" spans="1:11" ht="23.25" x14ac:dyDescent="0.25">
      <c r="A336" s="39"/>
      <c r="B336" s="48"/>
      <c r="C336" s="2" t="s">
        <v>13</v>
      </c>
      <c r="D336" s="45"/>
      <c r="E336" s="8"/>
      <c r="F336" s="8"/>
      <c r="G336" s="8"/>
      <c r="H336" s="8"/>
      <c r="I336" s="8"/>
      <c r="J336" s="8"/>
      <c r="K336" s="8"/>
    </row>
    <row r="337" spans="1:11" ht="22.5" x14ac:dyDescent="0.25">
      <c r="A337" s="39"/>
      <c r="B337" s="48"/>
      <c r="C337" s="7" t="s">
        <v>14</v>
      </c>
      <c r="D337" s="45"/>
      <c r="E337" s="8"/>
      <c r="F337" s="8"/>
      <c r="G337" s="8"/>
      <c r="H337" s="8"/>
      <c r="I337" s="8"/>
      <c r="J337" s="8"/>
      <c r="K337" s="8"/>
    </row>
    <row r="338" spans="1:11" ht="22.5" x14ac:dyDescent="0.25">
      <c r="A338" s="39"/>
      <c r="B338" s="48"/>
      <c r="C338" s="7" t="s">
        <v>15</v>
      </c>
      <c r="D338" s="45"/>
      <c r="E338" s="8"/>
      <c r="F338" s="8"/>
      <c r="G338" s="8"/>
      <c r="H338" s="8"/>
      <c r="I338" s="8"/>
      <c r="J338" s="8"/>
      <c r="K338" s="8"/>
    </row>
    <row r="339" spans="1:11" x14ac:dyDescent="0.25">
      <c r="A339" s="40"/>
      <c r="B339" s="49"/>
      <c r="C339" s="7" t="s">
        <v>17</v>
      </c>
      <c r="D339" s="46"/>
      <c r="E339" s="8"/>
      <c r="F339" s="8"/>
      <c r="G339" s="8"/>
      <c r="H339" s="8"/>
      <c r="I339" s="8"/>
      <c r="J339" s="8"/>
      <c r="K339" s="8"/>
    </row>
    <row r="340" spans="1:11" ht="23.25" x14ac:dyDescent="0.25">
      <c r="A340" s="50"/>
      <c r="B340" s="47" t="s">
        <v>30</v>
      </c>
      <c r="C340" s="2" t="s">
        <v>21</v>
      </c>
      <c r="D340" s="53" t="s">
        <v>16</v>
      </c>
      <c r="E340" s="8"/>
      <c r="F340" s="8">
        <v>0</v>
      </c>
      <c r="G340" s="1"/>
      <c r="H340" s="1"/>
      <c r="I340" s="1"/>
      <c r="J340" s="1"/>
      <c r="K340" s="1"/>
    </row>
    <row r="341" spans="1:11" ht="23.25" x14ac:dyDescent="0.25">
      <c r="A341" s="51"/>
      <c r="B341" s="48"/>
      <c r="C341" s="2" t="s">
        <v>13</v>
      </c>
      <c r="D341" s="54"/>
      <c r="E341" s="8"/>
      <c r="F341" s="8"/>
      <c r="G341" s="1"/>
      <c r="H341" s="1"/>
      <c r="I341" s="1"/>
      <c r="J341" s="1"/>
      <c r="K341" s="1"/>
    </row>
    <row r="342" spans="1:11" ht="23.25" x14ac:dyDescent="0.25">
      <c r="A342" s="51"/>
      <c r="B342" s="48"/>
      <c r="C342" s="2" t="s">
        <v>14</v>
      </c>
      <c r="D342" s="54"/>
      <c r="E342" s="8"/>
      <c r="F342" s="8"/>
      <c r="G342" s="1"/>
      <c r="H342" s="1"/>
      <c r="I342" s="1"/>
      <c r="J342" s="1"/>
      <c r="K342" s="1"/>
    </row>
    <row r="343" spans="1:11" ht="23.25" x14ac:dyDescent="0.25">
      <c r="A343" s="51"/>
      <c r="B343" s="48"/>
      <c r="C343" s="2" t="s">
        <v>15</v>
      </c>
      <c r="D343" s="54"/>
      <c r="E343" s="8"/>
      <c r="F343" s="8">
        <v>0</v>
      </c>
      <c r="G343" s="1"/>
      <c r="H343" s="1"/>
      <c r="I343" s="1"/>
      <c r="J343" s="1"/>
      <c r="K343" s="1"/>
    </row>
    <row r="344" spans="1:11" x14ac:dyDescent="0.25">
      <c r="A344" s="52"/>
      <c r="B344" s="49"/>
      <c r="C344" s="2" t="s">
        <v>17</v>
      </c>
      <c r="D344" s="55"/>
      <c r="E344" s="8"/>
      <c r="F344" s="8">
        <v>0</v>
      </c>
      <c r="G344" s="8"/>
      <c r="H344" s="8"/>
      <c r="I344" s="9"/>
      <c r="J344" s="9"/>
      <c r="K344" s="9"/>
    </row>
    <row r="345" spans="1:11" ht="23.25" x14ac:dyDescent="0.25">
      <c r="A345" s="50"/>
      <c r="B345" s="47" t="s">
        <v>31</v>
      </c>
      <c r="C345" s="2" t="s">
        <v>21</v>
      </c>
      <c r="D345" s="53" t="s">
        <v>16</v>
      </c>
      <c r="E345" s="8"/>
      <c r="F345" s="8">
        <v>0</v>
      </c>
      <c r="G345" s="1"/>
      <c r="H345" s="1"/>
      <c r="I345" s="1"/>
      <c r="J345" s="1"/>
      <c r="K345" s="1"/>
    </row>
    <row r="346" spans="1:11" ht="23.25" x14ac:dyDescent="0.25">
      <c r="A346" s="51"/>
      <c r="B346" s="48"/>
      <c r="C346" s="2" t="s">
        <v>13</v>
      </c>
      <c r="D346" s="54"/>
      <c r="E346" s="8"/>
      <c r="F346" s="8"/>
      <c r="G346" s="1"/>
      <c r="H346" s="1"/>
      <c r="I346" s="1"/>
      <c r="J346" s="1"/>
      <c r="K346" s="1"/>
    </row>
    <row r="347" spans="1:11" ht="23.25" x14ac:dyDescent="0.25">
      <c r="A347" s="51"/>
      <c r="B347" s="48"/>
      <c r="C347" s="2" t="s">
        <v>14</v>
      </c>
      <c r="D347" s="54"/>
      <c r="E347" s="8"/>
      <c r="F347" s="8"/>
      <c r="G347" s="1"/>
      <c r="H347" s="1"/>
      <c r="I347" s="1"/>
      <c r="J347" s="1"/>
      <c r="K347" s="1"/>
    </row>
    <row r="348" spans="1:11" ht="23.25" x14ac:dyDescent="0.25">
      <c r="A348" s="51"/>
      <c r="B348" s="48"/>
      <c r="C348" s="2" t="s">
        <v>15</v>
      </c>
      <c r="D348" s="54"/>
      <c r="E348" s="8"/>
      <c r="F348" s="8">
        <v>0</v>
      </c>
      <c r="G348" s="1"/>
      <c r="H348" s="1"/>
      <c r="I348" s="1"/>
      <c r="J348" s="1"/>
      <c r="K348" s="1"/>
    </row>
    <row r="349" spans="1:11" x14ac:dyDescent="0.25">
      <c r="A349" s="52"/>
      <c r="B349" s="49"/>
      <c r="C349" s="2" t="s">
        <v>17</v>
      </c>
      <c r="D349" s="55"/>
      <c r="E349" s="8"/>
      <c r="F349" s="8">
        <v>0</v>
      </c>
      <c r="G349" s="8"/>
      <c r="H349" s="8"/>
      <c r="I349" s="9"/>
      <c r="J349" s="9"/>
      <c r="K349" s="9"/>
    </row>
    <row r="350" spans="1:11" ht="23.25" x14ac:dyDescent="0.25">
      <c r="A350" s="50"/>
      <c r="B350" s="47" t="s">
        <v>32</v>
      </c>
      <c r="C350" s="2" t="s">
        <v>21</v>
      </c>
      <c r="D350" s="53" t="s">
        <v>16</v>
      </c>
      <c r="E350" s="8"/>
      <c r="F350" s="8">
        <v>0</v>
      </c>
      <c r="G350" s="1"/>
      <c r="H350" s="1"/>
      <c r="I350" s="1"/>
      <c r="J350" s="1"/>
      <c r="K350" s="1"/>
    </row>
    <row r="351" spans="1:11" ht="23.25" x14ac:dyDescent="0.25">
      <c r="A351" s="51"/>
      <c r="B351" s="48"/>
      <c r="C351" s="2" t="s">
        <v>13</v>
      </c>
      <c r="D351" s="54"/>
      <c r="E351" s="8"/>
      <c r="F351" s="8"/>
      <c r="G351" s="1"/>
      <c r="H351" s="1"/>
      <c r="I351" s="1"/>
      <c r="J351" s="1"/>
      <c r="K351" s="1"/>
    </row>
    <row r="352" spans="1:11" ht="23.25" x14ac:dyDescent="0.25">
      <c r="A352" s="51"/>
      <c r="B352" s="48"/>
      <c r="C352" s="2" t="s">
        <v>14</v>
      </c>
      <c r="D352" s="54"/>
      <c r="E352" s="8"/>
      <c r="F352" s="8"/>
      <c r="G352" s="1"/>
      <c r="H352" s="1"/>
      <c r="I352" s="1"/>
      <c r="J352" s="1"/>
      <c r="K352" s="1"/>
    </row>
    <row r="353" spans="1:11" ht="23.25" x14ac:dyDescent="0.25">
      <c r="A353" s="51"/>
      <c r="B353" s="48"/>
      <c r="C353" s="2" t="s">
        <v>15</v>
      </c>
      <c r="D353" s="54"/>
      <c r="E353" s="8"/>
      <c r="F353" s="8">
        <v>0</v>
      </c>
      <c r="G353" s="1"/>
      <c r="H353" s="1"/>
      <c r="I353" s="1"/>
      <c r="J353" s="1"/>
      <c r="K353" s="1"/>
    </row>
    <row r="354" spans="1:11" x14ac:dyDescent="0.25">
      <c r="A354" s="52"/>
      <c r="B354" s="49"/>
      <c r="C354" s="2" t="s">
        <v>17</v>
      </c>
      <c r="D354" s="55"/>
      <c r="E354" s="8"/>
      <c r="F354" s="8">
        <v>0</v>
      </c>
      <c r="G354" s="8"/>
      <c r="H354" s="8"/>
      <c r="I354" s="9"/>
      <c r="J354" s="9"/>
      <c r="K354" s="9"/>
    </row>
    <row r="355" spans="1:11" ht="23.25" x14ac:dyDescent="0.25">
      <c r="A355" s="50"/>
      <c r="B355" s="47" t="s">
        <v>33</v>
      </c>
      <c r="C355" s="2" t="s">
        <v>21</v>
      </c>
      <c r="D355" s="53" t="s">
        <v>16</v>
      </c>
      <c r="E355" s="8"/>
      <c r="F355" s="8">
        <v>0</v>
      </c>
      <c r="G355" s="1"/>
      <c r="H355" s="1"/>
      <c r="I355" s="1"/>
      <c r="J355" s="1"/>
      <c r="K355" s="1"/>
    </row>
    <row r="356" spans="1:11" ht="23.25" x14ac:dyDescent="0.25">
      <c r="A356" s="51"/>
      <c r="B356" s="48"/>
      <c r="C356" s="2" t="s">
        <v>13</v>
      </c>
      <c r="D356" s="54"/>
      <c r="E356" s="8"/>
      <c r="F356" s="8"/>
      <c r="G356" s="1"/>
      <c r="H356" s="1"/>
      <c r="I356" s="1"/>
      <c r="J356" s="1"/>
      <c r="K356" s="1"/>
    </row>
    <row r="357" spans="1:11" ht="23.25" x14ac:dyDescent="0.25">
      <c r="A357" s="51"/>
      <c r="B357" s="48"/>
      <c r="C357" s="2" t="s">
        <v>14</v>
      </c>
      <c r="D357" s="54"/>
      <c r="E357" s="8"/>
      <c r="F357" s="8"/>
      <c r="G357" s="1"/>
      <c r="H357" s="1"/>
      <c r="I357" s="1"/>
      <c r="J357" s="1"/>
      <c r="K357" s="1"/>
    </row>
    <row r="358" spans="1:11" ht="23.25" x14ac:dyDescent="0.25">
      <c r="A358" s="51"/>
      <c r="B358" s="48"/>
      <c r="C358" s="2" t="s">
        <v>15</v>
      </c>
      <c r="D358" s="54"/>
      <c r="E358" s="8"/>
      <c r="F358" s="8">
        <v>0</v>
      </c>
      <c r="G358" s="1"/>
      <c r="H358" s="1"/>
      <c r="I358" s="1"/>
      <c r="J358" s="1"/>
      <c r="K358" s="1"/>
    </row>
    <row r="359" spans="1:11" x14ac:dyDescent="0.25">
      <c r="A359" s="52"/>
      <c r="B359" s="49"/>
      <c r="C359" s="2" t="s">
        <v>17</v>
      </c>
      <c r="D359" s="55"/>
      <c r="E359" s="8"/>
      <c r="F359" s="8">
        <v>0</v>
      </c>
      <c r="G359" s="8"/>
      <c r="H359" s="8"/>
      <c r="I359" s="9"/>
      <c r="J359" s="9"/>
      <c r="K359" s="9"/>
    </row>
    <row r="360" spans="1:11" ht="23.25" x14ac:dyDescent="0.25">
      <c r="A360" s="50"/>
      <c r="B360" s="47" t="s">
        <v>34</v>
      </c>
      <c r="C360" s="2" t="s">
        <v>21</v>
      </c>
      <c r="D360" s="53" t="s">
        <v>16</v>
      </c>
      <c r="E360" s="8"/>
      <c r="F360" s="8">
        <v>0</v>
      </c>
      <c r="G360" s="1"/>
      <c r="H360" s="1"/>
      <c r="I360" s="1"/>
      <c r="J360" s="1"/>
      <c r="K360" s="1"/>
    </row>
    <row r="361" spans="1:11" ht="23.25" x14ac:dyDescent="0.25">
      <c r="A361" s="51"/>
      <c r="B361" s="48"/>
      <c r="C361" s="2" t="s">
        <v>13</v>
      </c>
      <c r="D361" s="54"/>
      <c r="E361" s="8"/>
      <c r="F361" s="8"/>
      <c r="G361" s="1"/>
      <c r="H361" s="1"/>
      <c r="I361" s="1"/>
      <c r="J361" s="1"/>
      <c r="K361" s="1"/>
    </row>
    <row r="362" spans="1:11" ht="23.25" x14ac:dyDescent="0.25">
      <c r="A362" s="51"/>
      <c r="B362" s="48"/>
      <c r="C362" s="2" t="s">
        <v>14</v>
      </c>
      <c r="D362" s="54"/>
      <c r="E362" s="8"/>
      <c r="F362" s="8"/>
      <c r="G362" s="1"/>
      <c r="H362" s="1"/>
      <c r="I362" s="1"/>
      <c r="J362" s="1"/>
      <c r="K362" s="1"/>
    </row>
    <row r="363" spans="1:11" ht="23.25" x14ac:dyDescent="0.25">
      <c r="A363" s="51"/>
      <c r="B363" s="48"/>
      <c r="C363" s="2" t="s">
        <v>15</v>
      </c>
      <c r="D363" s="54"/>
      <c r="E363" s="8"/>
      <c r="F363" s="8">
        <v>0</v>
      </c>
      <c r="G363" s="1"/>
      <c r="H363" s="1"/>
      <c r="I363" s="1"/>
      <c r="J363" s="1"/>
      <c r="K363" s="1"/>
    </row>
    <row r="364" spans="1:11" x14ac:dyDescent="0.25">
      <c r="A364" s="52"/>
      <c r="B364" s="49"/>
      <c r="C364" s="2" t="s">
        <v>17</v>
      </c>
      <c r="D364" s="55"/>
      <c r="E364" s="8"/>
      <c r="F364" s="8">
        <v>0</v>
      </c>
      <c r="G364" s="8"/>
      <c r="H364" s="8"/>
      <c r="I364" s="9"/>
      <c r="J364" s="9"/>
      <c r="K364" s="9"/>
    </row>
    <row r="365" spans="1:11" ht="23.25" x14ac:dyDescent="0.25">
      <c r="A365" s="50"/>
      <c r="B365" s="47" t="s">
        <v>35</v>
      </c>
      <c r="C365" s="2" t="s">
        <v>21</v>
      </c>
      <c r="D365" s="53" t="s">
        <v>16</v>
      </c>
      <c r="E365" s="8"/>
      <c r="F365" s="8">
        <v>0</v>
      </c>
      <c r="G365" s="1"/>
      <c r="H365" s="1"/>
      <c r="I365" s="1"/>
      <c r="J365" s="1"/>
      <c r="K365" s="1"/>
    </row>
    <row r="366" spans="1:11" ht="23.25" x14ac:dyDescent="0.25">
      <c r="A366" s="51"/>
      <c r="B366" s="48"/>
      <c r="C366" s="2" t="s">
        <v>13</v>
      </c>
      <c r="D366" s="54"/>
      <c r="E366" s="8"/>
      <c r="F366" s="8"/>
      <c r="G366" s="1"/>
      <c r="H366" s="1"/>
      <c r="I366" s="1"/>
      <c r="J366" s="1"/>
      <c r="K366" s="1"/>
    </row>
    <row r="367" spans="1:11" ht="23.25" x14ac:dyDescent="0.25">
      <c r="A367" s="51"/>
      <c r="B367" s="48"/>
      <c r="C367" s="2" t="s">
        <v>14</v>
      </c>
      <c r="D367" s="54"/>
      <c r="E367" s="8"/>
      <c r="F367" s="8"/>
      <c r="G367" s="1"/>
      <c r="H367" s="1"/>
      <c r="I367" s="1"/>
      <c r="J367" s="1"/>
      <c r="K367" s="1"/>
    </row>
    <row r="368" spans="1:11" ht="23.25" x14ac:dyDescent="0.25">
      <c r="A368" s="51"/>
      <c r="B368" s="48"/>
      <c r="C368" s="2" t="s">
        <v>15</v>
      </c>
      <c r="D368" s="54"/>
      <c r="E368" s="8"/>
      <c r="F368" s="8">
        <v>0</v>
      </c>
      <c r="G368" s="1"/>
      <c r="H368" s="1"/>
      <c r="I368" s="1"/>
      <c r="J368" s="1"/>
      <c r="K368" s="1"/>
    </row>
    <row r="369" spans="1:13" x14ac:dyDescent="0.25">
      <c r="A369" s="52"/>
      <c r="B369" s="49"/>
      <c r="C369" s="2" t="s">
        <v>17</v>
      </c>
      <c r="D369" s="55"/>
      <c r="E369" s="8"/>
      <c r="F369" s="8">
        <v>0</v>
      </c>
      <c r="G369" s="8"/>
      <c r="H369" s="8"/>
      <c r="I369" s="9"/>
      <c r="J369" s="9"/>
      <c r="K369" s="9"/>
    </row>
    <row r="370" spans="1:13" ht="23.25" x14ac:dyDescent="0.25">
      <c r="A370" s="38"/>
      <c r="B370" s="47" t="s">
        <v>36</v>
      </c>
      <c r="C370" s="2" t="s">
        <v>21</v>
      </c>
      <c r="D370" s="44" t="s">
        <v>16</v>
      </c>
      <c r="E370" s="8"/>
      <c r="F370" s="8"/>
      <c r="G370" s="8"/>
      <c r="H370" s="8"/>
      <c r="I370" s="8"/>
      <c r="J370" s="8"/>
      <c r="K370" s="8"/>
    </row>
    <row r="371" spans="1:13" ht="23.25" x14ac:dyDescent="0.25">
      <c r="A371" s="39"/>
      <c r="B371" s="48"/>
      <c r="C371" s="2" t="s">
        <v>13</v>
      </c>
      <c r="D371" s="45"/>
      <c r="E371" s="8"/>
      <c r="F371" s="8"/>
      <c r="G371" s="8"/>
      <c r="H371" s="8"/>
      <c r="I371" s="8"/>
      <c r="J371" s="8"/>
      <c r="K371" s="8"/>
    </row>
    <row r="372" spans="1:13" ht="22.5" x14ac:dyDescent="0.25">
      <c r="A372" s="39"/>
      <c r="B372" s="48"/>
      <c r="C372" s="7" t="s">
        <v>14</v>
      </c>
      <c r="D372" s="45"/>
      <c r="E372" s="8"/>
      <c r="F372" s="8"/>
      <c r="G372" s="8"/>
      <c r="H372" s="8"/>
      <c r="I372" s="8"/>
      <c r="J372" s="8"/>
      <c r="K372" s="8"/>
    </row>
    <row r="373" spans="1:13" ht="22.5" x14ac:dyDescent="0.25">
      <c r="A373" s="39"/>
      <c r="B373" s="48"/>
      <c r="C373" s="7" t="s">
        <v>15</v>
      </c>
      <c r="D373" s="45"/>
      <c r="E373" s="8"/>
      <c r="F373" s="8"/>
      <c r="G373" s="8"/>
      <c r="H373" s="8"/>
      <c r="I373" s="8"/>
      <c r="J373" s="8"/>
      <c r="K373" s="8"/>
    </row>
    <row r="374" spans="1:13" x14ac:dyDescent="0.25">
      <c r="A374" s="40"/>
      <c r="B374" s="49"/>
      <c r="C374" s="7" t="s">
        <v>17</v>
      </c>
      <c r="D374" s="46"/>
      <c r="E374" s="8"/>
      <c r="F374" s="8"/>
      <c r="G374" s="8"/>
      <c r="H374" s="8"/>
      <c r="I374" s="8"/>
      <c r="J374" s="8"/>
      <c r="K374" s="8"/>
    </row>
    <row r="375" spans="1:13" ht="23.25" hidden="1" x14ac:dyDescent="0.25">
      <c r="A375" s="50"/>
      <c r="B375" s="47" t="s">
        <v>37</v>
      </c>
      <c r="C375" s="2" t="s">
        <v>21</v>
      </c>
      <c r="D375" s="53" t="s">
        <v>16</v>
      </c>
      <c r="E375" s="8"/>
      <c r="F375" s="8">
        <v>0</v>
      </c>
      <c r="G375" s="1"/>
      <c r="H375" s="1"/>
      <c r="I375" s="1"/>
      <c r="J375" s="1"/>
      <c r="K375" s="1"/>
    </row>
    <row r="376" spans="1:13" ht="23.25" hidden="1" x14ac:dyDescent="0.25">
      <c r="A376" s="51"/>
      <c r="B376" s="48"/>
      <c r="C376" s="2" t="s">
        <v>13</v>
      </c>
      <c r="D376" s="54"/>
      <c r="E376" s="8"/>
      <c r="F376" s="8"/>
      <c r="G376" s="1"/>
      <c r="H376" s="1"/>
      <c r="I376" s="1"/>
      <c r="J376" s="1"/>
      <c r="K376" s="1"/>
    </row>
    <row r="377" spans="1:13" ht="23.25" hidden="1" x14ac:dyDescent="0.25">
      <c r="A377" s="51"/>
      <c r="B377" s="48"/>
      <c r="C377" s="2" t="s">
        <v>14</v>
      </c>
      <c r="D377" s="54"/>
      <c r="E377" s="8"/>
      <c r="F377" s="8"/>
      <c r="G377" s="1"/>
      <c r="H377" s="1"/>
      <c r="I377" s="1"/>
      <c r="J377" s="1"/>
      <c r="K377" s="1"/>
    </row>
    <row r="378" spans="1:13" ht="23.25" hidden="1" x14ac:dyDescent="0.25">
      <c r="A378" s="51"/>
      <c r="B378" s="48"/>
      <c r="C378" s="2" t="s">
        <v>15</v>
      </c>
      <c r="D378" s="54"/>
      <c r="E378" s="8"/>
      <c r="F378" s="8">
        <v>0</v>
      </c>
      <c r="G378" s="1"/>
      <c r="H378" s="1"/>
      <c r="I378" s="1"/>
      <c r="J378" s="1"/>
      <c r="K378" s="1"/>
    </row>
    <row r="379" spans="1:13" hidden="1" x14ac:dyDescent="0.25">
      <c r="A379" s="52"/>
      <c r="B379" s="49"/>
      <c r="C379" s="2" t="s">
        <v>17</v>
      </c>
      <c r="D379" s="55"/>
      <c r="E379" s="8"/>
      <c r="F379" s="8">
        <v>0</v>
      </c>
      <c r="G379" s="8"/>
      <c r="H379" s="8"/>
      <c r="I379" s="9"/>
      <c r="J379" s="9"/>
      <c r="K379" s="9"/>
    </row>
    <row r="380" spans="1:13" ht="23.25" customHeight="1" x14ac:dyDescent="0.25">
      <c r="A380" s="38"/>
      <c r="B380" s="41" t="s">
        <v>20</v>
      </c>
      <c r="C380" s="2" t="s">
        <v>21</v>
      </c>
      <c r="D380" s="44" t="s">
        <v>16</v>
      </c>
      <c r="E380" s="8"/>
      <c r="F380" s="8">
        <f t="shared" ref="F380" si="13">F10+F15+F20+F25+F30+F35+F40+F45+F50+F55+F60+F65+F70+F75+F80+F85+F90+F95+F100+F105+F110+F115+F120+F125+F130+F135+F140+F145+F150+F155+F160+F165+F170+F175+F180+F185+F190+F195+F200+F205+F210+F215+F221+F226+F230+F235+F240+F245+F250+F255+F260+F265+F270+F275+F280+F285+F290+F295+F300+F305+F310+F315+F320+F325+F330+F335+F340+F345+F350+F355+F360+F365+F370+F375</f>
        <v>0</v>
      </c>
      <c r="G380" s="8"/>
      <c r="H380" s="8"/>
      <c r="I380" s="8"/>
      <c r="J380" s="8"/>
      <c r="K380" s="8"/>
    </row>
    <row r="381" spans="1:13" ht="23.25" x14ac:dyDescent="0.25">
      <c r="A381" s="39"/>
      <c r="B381" s="42"/>
      <c r="C381" s="2" t="s">
        <v>13</v>
      </c>
      <c r="D381" s="45"/>
      <c r="E381" s="8"/>
      <c r="F381" s="8">
        <f t="shared" ref="F381:M381" si="14">F11+F16+F21+F26+F31+F36+F41+F46+F51+F56+F61+F66+F71+F76+F81+F86+F91+F96+F101+F106+F111+F116+F121+F126+F131+F136+F141+F146+F151+F156+F161+F166+F171+F176+F181+F186+F191+F196+F201+F206+F211+F231+F236+F241+F246+F251+F256+F261+F266+F271+F276+F281+F286+F291+F296+F301+F306+F311+F316+F321+F326+F331+F336+F341+F346+F351+F356+F361+F366+F371+F376</f>
        <v>0</v>
      </c>
      <c r="G381" s="8"/>
      <c r="H381" s="8"/>
      <c r="I381" s="8"/>
      <c r="J381" s="8"/>
      <c r="K381" s="8"/>
      <c r="L381" s="8">
        <f t="shared" si="14"/>
        <v>0</v>
      </c>
      <c r="M381" s="8">
        <f t="shared" si="14"/>
        <v>0</v>
      </c>
    </row>
    <row r="382" spans="1:13" ht="22.5" x14ac:dyDescent="0.25">
      <c r="A382" s="39"/>
      <c r="B382" s="42"/>
      <c r="C382" s="7" t="s">
        <v>14</v>
      </c>
      <c r="D382" s="45"/>
      <c r="E382" s="8"/>
      <c r="F382" s="8">
        <f t="shared" ref="F382:F383" si="15">F12+F17+F22+F27+F32+F37+F42+F47+F52+F57+F62+F67+F72+F77+F82+F87+F92+F97+F102+F107+F112+F117+F122+F127+F132+F137+F142+F147+F152+F157+F162+F167+F172+F177+F182+F187+F192+F197+F202+F207+F212+F216+F222+F227+F232+F237+F242+F247+F252+F257+F262+F267+F272+F277+F282+F287+F292+F297+F302+F307+F312+F317+F322+F327+F332+F337+F342+F347+F352+F357+F362+F367+F372+F377</f>
        <v>0</v>
      </c>
      <c r="G382" s="8"/>
      <c r="H382" s="8"/>
      <c r="I382" s="8"/>
      <c r="J382" s="8"/>
      <c r="K382" s="8"/>
    </row>
    <row r="383" spans="1:13" ht="22.5" x14ac:dyDescent="0.25">
      <c r="A383" s="39"/>
      <c r="B383" s="42"/>
      <c r="C383" s="7" t="s">
        <v>15</v>
      </c>
      <c r="D383" s="45"/>
      <c r="E383" s="8"/>
      <c r="F383" s="8">
        <f t="shared" si="15"/>
        <v>0</v>
      </c>
      <c r="G383" s="8"/>
      <c r="H383" s="8"/>
      <c r="I383" s="8"/>
      <c r="J383" s="8"/>
      <c r="K383" s="8"/>
    </row>
    <row r="384" spans="1:13" x14ac:dyDescent="0.25">
      <c r="A384" s="40"/>
      <c r="B384" s="43"/>
      <c r="C384" s="7" t="s">
        <v>17</v>
      </c>
      <c r="D384" s="46"/>
      <c r="E384" s="8"/>
      <c r="F384" s="8">
        <f t="shared" ref="F384" si="16">F380+F381+F382+F383</f>
        <v>0</v>
      </c>
      <c r="G384" s="8"/>
      <c r="H384" s="8"/>
      <c r="I384" s="8"/>
      <c r="J384" s="8"/>
      <c r="K384" s="8"/>
    </row>
  </sheetData>
  <mergeCells count="234">
    <mergeCell ref="A1:M1"/>
    <mergeCell ref="A2:M2"/>
    <mergeCell ref="B4:M4"/>
    <mergeCell ref="B5:M5"/>
    <mergeCell ref="A7:A8"/>
    <mergeCell ref="B7:B8"/>
    <mergeCell ref="C7:C8"/>
    <mergeCell ref="D7:D8"/>
    <mergeCell ref="E7:K7"/>
    <mergeCell ref="A20:A24"/>
    <mergeCell ref="B20:B24"/>
    <mergeCell ref="D20:D24"/>
    <mergeCell ref="A25:A29"/>
    <mergeCell ref="B25:B29"/>
    <mergeCell ref="D25:D29"/>
    <mergeCell ref="A10:A14"/>
    <mergeCell ref="B10:B14"/>
    <mergeCell ref="D10:D14"/>
    <mergeCell ref="A15:A19"/>
    <mergeCell ref="B15:B19"/>
    <mergeCell ref="D15:D19"/>
    <mergeCell ref="A40:A44"/>
    <mergeCell ref="B40:B44"/>
    <mergeCell ref="D40:D44"/>
    <mergeCell ref="A45:A49"/>
    <mergeCell ref="B45:B49"/>
    <mergeCell ref="D45:D49"/>
    <mergeCell ref="A30:A34"/>
    <mergeCell ref="B30:B34"/>
    <mergeCell ref="D30:D34"/>
    <mergeCell ref="A35:A39"/>
    <mergeCell ref="B35:B39"/>
    <mergeCell ref="D35:D39"/>
    <mergeCell ref="A60:A64"/>
    <mergeCell ref="B60:B64"/>
    <mergeCell ref="D60:D64"/>
    <mergeCell ref="A65:A69"/>
    <mergeCell ref="B65:B69"/>
    <mergeCell ref="D65:D69"/>
    <mergeCell ref="A50:A54"/>
    <mergeCell ref="B50:B54"/>
    <mergeCell ref="D50:D54"/>
    <mergeCell ref="A55:A59"/>
    <mergeCell ref="B55:B59"/>
    <mergeCell ref="D55:D59"/>
    <mergeCell ref="A80:A84"/>
    <mergeCell ref="B80:B84"/>
    <mergeCell ref="D80:D84"/>
    <mergeCell ref="A85:A89"/>
    <mergeCell ref="B85:B89"/>
    <mergeCell ref="D85:D89"/>
    <mergeCell ref="A70:A74"/>
    <mergeCell ref="B70:B74"/>
    <mergeCell ref="D70:D74"/>
    <mergeCell ref="A75:A79"/>
    <mergeCell ref="B75:B79"/>
    <mergeCell ref="D75:D79"/>
    <mergeCell ref="A100:A104"/>
    <mergeCell ref="B100:B104"/>
    <mergeCell ref="D100:D104"/>
    <mergeCell ref="A105:A109"/>
    <mergeCell ref="B105:B109"/>
    <mergeCell ref="D105:D109"/>
    <mergeCell ref="A90:A94"/>
    <mergeCell ref="B90:B94"/>
    <mergeCell ref="D90:D94"/>
    <mergeCell ref="A95:A99"/>
    <mergeCell ref="B95:B99"/>
    <mergeCell ref="D95:D99"/>
    <mergeCell ref="A120:A124"/>
    <mergeCell ref="B120:B124"/>
    <mergeCell ref="D120:D124"/>
    <mergeCell ref="A125:A129"/>
    <mergeCell ref="B125:B129"/>
    <mergeCell ref="D125:D129"/>
    <mergeCell ref="A110:A114"/>
    <mergeCell ref="B110:B114"/>
    <mergeCell ref="D110:D114"/>
    <mergeCell ref="A115:A119"/>
    <mergeCell ref="B115:B119"/>
    <mergeCell ref="D115:D119"/>
    <mergeCell ref="A140:A144"/>
    <mergeCell ref="B140:B144"/>
    <mergeCell ref="D140:D144"/>
    <mergeCell ref="A145:A149"/>
    <mergeCell ref="B145:B149"/>
    <mergeCell ref="D145:D149"/>
    <mergeCell ref="A130:A134"/>
    <mergeCell ref="B130:B134"/>
    <mergeCell ref="D130:D134"/>
    <mergeCell ref="A135:A139"/>
    <mergeCell ref="B135:B139"/>
    <mergeCell ref="D135:D139"/>
    <mergeCell ref="A160:A164"/>
    <mergeCell ref="B160:B164"/>
    <mergeCell ref="D160:D164"/>
    <mergeCell ref="A165:A169"/>
    <mergeCell ref="B165:B169"/>
    <mergeCell ref="D165:D169"/>
    <mergeCell ref="A150:A154"/>
    <mergeCell ref="B150:B154"/>
    <mergeCell ref="D150:D154"/>
    <mergeCell ref="A155:A159"/>
    <mergeCell ref="B155:B159"/>
    <mergeCell ref="D155:D159"/>
    <mergeCell ref="A180:A184"/>
    <mergeCell ref="B180:B184"/>
    <mergeCell ref="D180:D184"/>
    <mergeCell ref="A185:A189"/>
    <mergeCell ref="B185:B189"/>
    <mergeCell ref="D185:D189"/>
    <mergeCell ref="A170:A174"/>
    <mergeCell ref="B170:B174"/>
    <mergeCell ref="D170:D174"/>
    <mergeCell ref="A175:A179"/>
    <mergeCell ref="B175:B179"/>
    <mergeCell ref="D175:D179"/>
    <mergeCell ref="A200:A204"/>
    <mergeCell ref="B200:B204"/>
    <mergeCell ref="D200:D204"/>
    <mergeCell ref="A205:A209"/>
    <mergeCell ref="B205:B209"/>
    <mergeCell ref="D205:D209"/>
    <mergeCell ref="A190:A194"/>
    <mergeCell ref="B190:B194"/>
    <mergeCell ref="D190:D194"/>
    <mergeCell ref="A195:A199"/>
    <mergeCell ref="B195:B199"/>
    <mergeCell ref="D195:D199"/>
    <mergeCell ref="A221:A225"/>
    <mergeCell ref="B221:B225"/>
    <mergeCell ref="D221:D225"/>
    <mergeCell ref="A226:A229"/>
    <mergeCell ref="B226:B229"/>
    <mergeCell ref="D226:D229"/>
    <mergeCell ref="A210:A214"/>
    <mergeCell ref="B210:B214"/>
    <mergeCell ref="D210:D214"/>
    <mergeCell ref="A215:A220"/>
    <mergeCell ref="B215:B220"/>
    <mergeCell ref="D215:D220"/>
    <mergeCell ref="A240:A244"/>
    <mergeCell ref="B240:B244"/>
    <mergeCell ref="D240:D244"/>
    <mergeCell ref="A245:A249"/>
    <mergeCell ref="B245:B249"/>
    <mergeCell ref="D245:D249"/>
    <mergeCell ref="A230:A234"/>
    <mergeCell ref="B230:B234"/>
    <mergeCell ref="D230:D234"/>
    <mergeCell ref="A235:A239"/>
    <mergeCell ref="B235:B239"/>
    <mergeCell ref="D235:D239"/>
    <mergeCell ref="A260:A264"/>
    <mergeCell ref="B260:B264"/>
    <mergeCell ref="D260:D264"/>
    <mergeCell ref="A265:A269"/>
    <mergeCell ref="B265:B269"/>
    <mergeCell ref="D265:D269"/>
    <mergeCell ref="A250:A254"/>
    <mergeCell ref="B250:B254"/>
    <mergeCell ref="D250:D254"/>
    <mergeCell ref="A255:A259"/>
    <mergeCell ref="B255:B259"/>
    <mergeCell ref="D255:D259"/>
    <mergeCell ref="A280:A284"/>
    <mergeCell ref="B280:B284"/>
    <mergeCell ref="D280:D284"/>
    <mergeCell ref="A285:A289"/>
    <mergeCell ref="B285:B289"/>
    <mergeCell ref="D285:D289"/>
    <mergeCell ref="A270:A274"/>
    <mergeCell ref="B270:B274"/>
    <mergeCell ref="D270:D274"/>
    <mergeCell ref="A275:A279"/>
    <mergeCell ref="B275:B279"/>
    <mergeCell ref="D275:D279"/>
    <mergeCell ref="A300:A304"/>
    <mergeCell ref="B300:B304"/>
    <mergeCell ref="D300:D304"/>
    <mergeCell ref="A305:A309"/>
    <mergeCell ref="B305:B309"/>
    <mergeCell ref="D305:D309"/>
    <mergeCell ref="A290:A294"/>
    <mergeCell ref="B290:B294"/>
    <mergeCell ref="D290:D294"/>
    <mergeCell ref="A295:A299"/>
    <mergeCell ref="B295:B299"/>
    <mergeCell ref="D295:D299"/>
    <mergeCell ref="A320:A324"/>
    <mergeCell ref="B320:B324"/>
    <mergeCell ref="D320:D324"/>
    <mergeCell ref="A325:A329"/>
    <mergeCell ref="B325:B329"/>
    <mergeCell ref="D325:D329"/>
    <mergeCell ref="A310:A314"/>
    <mergeCell ref="B310:B314"/>
    <mergeCell ref="D310:D314"/>
    <mergeCell ref="A315:A319"/>
    <mergeCell ref="B315:B319"/>
    <mergeCell ref="D315:D319"/>
    <mergeCell ref="A340:A344"/>
    <mergeCell ref="B340:B344"/>
    <mergeCell ref="D340:D344"/>
    <mergeCell ref="A345:A349"/>
    <mergeCell ref="B345:B349"/>
    <mergeCell ref="D345:D349"/>
    <mergeCell ref="A330:A334"/>
    <mergeCell ref="B330:B334"/>
    <mergeCell ref="D330:D334"/>
    <mergeCell ref="A335:A339"/>
    <mergeCell ref="B335:B339"/>
    <mergeCell ref="D335:D339"/>
    <mergeCell ref="A360:A364"/>
    <mergeCell ref="B360:B364"/>
    <mergeCell ref="D360:D364"/>
    <mergeCell ref="A365:A369"/>
    <mergeCell ref="B365:B369"/>
    <mergeCell ref="D365:D369"/>
    <mergeCell ref="A350:A354"/>
    <mergeCell ref="B350:B354"/>
    <mergeCell ref="D350:D354"/>
    <mergeCell ref="A355:A359"/>
    <mergeCell ref="B355:B359"/>
    <mergeCell ref="D355:D359"/>
    <mergeCell ref="A380:A384"/>
    <mergeCell ref="B380:B384"/>
    <mergeCell ref="D380:D384"/>
    <mergeCell ref="A370:A374"/>
    <mergeCell ref="B370:B374"/>
    <mergeCell ref="D370:D374"/>
    <mergeCell ref="A375:A379"/>
    <mergeCell ref="B375:B379"/>
    <mergeCell ref="D375:D37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opLeftCell="A19" workbookViewId="0">
      <selection activeCell="H22" sqref="H22"/>
    </sheetView>
  </sheetViews>
  <sheetFormatPr defaultRowHeight="15" x14ac:dyDescent="0.25"/>
  <cols>
    <col min="2" max="2" width="37.7109375" customWidth="1"/>
    <col min="3" max="3" width="13.42578125" customWidth="1"/>
    <col min="4" max="4" width="11.7109375" customWidth="1"/>
    <col min="5" max="5" width="10" bestFit="1" customWidth="1"/>
    <col min="7" max="7" width="12.5703125" bestFit="1" customWidth="1"/>
  </cols>
  <sheetData>
    <row r="2" spans="1:7" ht="15.75" thickBot="1" x14ac:dyDescent="0.3">
      <c r="A2" s="19"/>
      <c r="B2" s="74" t="s">
        <v>60</v>
      </c>
      <c r="C2" s="74"/>
      <c r="D2" s="74"/>
      <c r="E2" s="74"/>
      <c r="F2" s="74"/>
      <c r="G2" s="74"/>
    </row>
    <row r="3" spans="1:7" x14ac:dyDescent="0.25">
      <c r="A3" s="75" t="s">
        <v>38</v>
      </c>
      <c r="B3" s="77" t="s">
        <v>39</v>
      </c>
      <c r="C3" s="79" t="s">
        <v>40</v>
      </c>
      <c r="D3" s="80"/>
      <c r="E3" s="80"/>
      <c r="F3" s="81"/>
      <c r="G3" s="20"/>
    </row>
    <row r="4" spans="1:7" ht="60.75" thickBot="1" x14ac:dyDescent="0.3">
      <c r="A4" s="76"/>
      <c r="B4" s="78"/>
      <c r="C4" s="21" t="s">
        <v>41</v>
      </c>
      <c r="D4" s="22" t="s">
        <v>42</v>
      </c>
      <c r="E4" s="22" t="s">
        <v>43</v>
      </c>
      <c r="F4" s="22" t="s">
        <v>44</v>
      </c>
      <c r="G4" s="23" t="s">
        <v>20</v>
      </c>
    </row>
    <row r="5" spans="1:7" ht="73.5" customHeight="1" x14ac:dyDescent="0.25">
      <c r="A5" s="24">
        <v>1</v>
      </c>
      <c r="B5" s="25" t="s">
        <v>46</v>
      </c>
      <c r="C5" s="26">
        <f>G5*87.4%</f>
        <v>1132179.6000000001</v>
      </c>
      <c r="D5" s="27">
        <f>G5*7.6%</f>
        <v>98450.4</v>
      </c>
      <c r="E5" s="27">
        <f>G5*5%</f>
        <v>64770</v>
      </c>
      <c r="F5" s="27"/>
      <c r="G5" s="28">
        <v>1295400</v>
      </c>
    </row>
    <row r="6" spans="1:7" ht="74.25" customHeight="1" x14ac:dyDescent="0.25">
      <c r="A6" s="29">
        <v>2</v>
      </c>
      <c r="B6" s="30" t="s">
        <v>47</v>
      </c>
      <c r="C6" s="26">
        <f t="shared" ref="C6:C17" si="0">G6*87.4%</f>
        <v>1132179.6000000001</v>
      </c>
      <c r="D6" s="27">
        <f t="shared" ref="D6:D17" si="1">G6*7.6%</f>
        <v>98450.4</v>
      </c>
      <c r="E6" s="27">
        <f t="shared" ref="E6:E17" si="2">G6*5%</f>
        <v>64770</v>
      </c>
      <c r="F6" s="32"/>
      <c r="G6" s="33">
        <v>1295400</v>
      </c>
    </row>
    <row r="7" spans="1:7" ht="78.75" customHeight="1" x14ac:dyDescent="0.25">
      <c r="A7" s="29">
        <v>3</v>
      </c>
      <c r="B7" s="30" t="s">
        <v>48</v>
      </c>
      <c r="C7" s="26">
        <f t="shared" si="0"/>
        <v>1132179.6000000001</v>
      </c>
      <c r="D7" s="27">
        <f t="shared" si="1"/>
        <v>98450.4</v>
      </c>
      <c r="E7" s="27">
        <f t="shared" si="2"/>
        <v>64770</v>
      </c>
      <c r="F7" s="32"/>
      <c r="G7" s="33">
        <v>1295400</v>
      </c>
    </row>
    <row r="8" spans="1:7" ht="78.75" customHeight="1" x14ac:dyDescent="0.25">
      <c r="A8" s="29">
        <v>4</v>
      </c>
      <c r="B8" s="30" t="s">
        <v>49</v>
      </c>
      <c r="C8" s="26">
        <f t="shared" si="0"/>
        <v>1132179.6000000001</v>
      </c>
      <c r="D8" s="27">
        <f t="shared" si="1"/>
        <v>98450.4</v>
      </c>
      <c r="E8" s="27">
        <f t="shared" si="2"/>
        <v>64770</v>
      </c>
      <c r="F8" s="32"/>
      <c r="G8" s="33">
        <v>1295400</v>
      </c>
    </row>
    <row r="9" spans="1:7" ht="76.5" customHeight="1" x14ac:dyDescent="0.25">
      <c r="A9" s="29">
        <v>5</v>
      </c>
      <c r="B9" s="30" t="s">
        <v>50</v>
      </c>
      <c r="C9" s="26">
        <f t="shared" si="0"/>
        <v>1132179.6000000001</v>
      </c>
      <c r="D9" s="27">
        <f t="shared" si="1"/>
        <v>98450.4</v>
      </c>
      <c r="E9" s="27">
        <f t="shared" si="2"/>
        <v>64770</v>
      </c>
      <c r="F9" s="32"/>
      <c r="G9" s="33">
        <v>1295400</v>
      </c>
    </row>
    <row r="10" spans="1:7" ht="76.5" customHeight="1" x14ac:dyDescent="0.25">
      <c r="A10" s="29">
        <v>6</v>
      </c>
      <c r="B10" s="30" t="s">
        <v>51</v>
      </c>
      <c r="C10" s="26">
        <f t="shared" si="0"/>
        <v>1132179.6000000001</v>
      </c>
      <c r="D10" s="27">
        <f t="shared" si="1"/>
        <v>98450.4</v>
      </c>
      <c r="E10" s="27">
        <f t="shared" si="2"/>
        <v>64770</v>
      </c>
      <c r="F10" s="32"/>
      <c r="G10" s="33">
        <v>1295400</v>
      </c>
    </row>
    <row r="11" spans="1:7" ht="75" customHeight="1" x14ac:dyDescent="0.25">
      <c r="A11" s="29">
        <v>7</v>
      </c>
      <c r="B11" s="30" t="s">
        <v>52</v>
      </c>
      <c r="C11" s="26">
        <f t="shared" si="0"/>
        <v>1132179.6000000001</v>
      </c>
      <c r="D11" s="27">
        <f t="shared" si="1"/>
        <v>98450.4</v>
      </c>
      <c r="E11" s="27">
        <f t="shared" si="2"/>
        <v>64770</v>
      </c>
      <c r="F11" s="32"/>
      <c r="G11" s="33">
        <v>1295400</v>
      </c>
    </row>
    <row r="12" spans="1:7" ht="78.75" customHeight="1" x14ac:dyDescent="0.25">
      <c r="A12" s="29">
        <v>8</v>
      </c>
      <c r="B12" s="30" t="s">
        <v>53</v>
      </c>
      <c r="C12" s="26">
        <f t="shared" si="0"/>
        <v>1132179.6000000001</v>
      </c>
      <c r="D12" s="27">
        <f t="shared" si="1"/>
        <v>98450.4</v>
      </c>
      <c r="E12" s="27">
        <f t="shared" si="2"/>
        <v>64770</v>
      </c>
      <c r="F12" s="32"/>
      <c r="G12" s="33">
        <v>1295400</v>
      </c>
    </row>
    <row r="13" spans="1:7" ht="74.25" customHeight="1" x14ac:dyDescent="0.25">
      <c r="A13" s="29">
        <v>9</v>
      </c>
      <c r="B13" s="30" t="s">
        <v>54</v>
      </c>
      <c r="C13" s="26">
        <f t="shared" si="0"/>
        <v>1132179.6000000001</v>
      </c>
      <c r="D13" s="27">
        <f t="shared" si="1"/>
        <v>98450.4</v>
      </c>
      <c r="E13" s="27">
        <f t="shared" si="2"/>
        <v>64770</v>
      </c>
      <c r="F13" s="32"/>
      <c r="G13" s="33">
        <v>1295400</v>
      </c>
    </row>
    <row r="14" spans="1:7" ht="79.5" customHeight="1" x14ac:dyDescent="0.25">
      <c r="A14" s="29">
        <v>10</v>
      </c>
      <c r="B14" s="30" t="s">
        <v>55</v>
      </c>
      <c r="C14" s="26">
        <f t="shared" si="0"/>
        <v>1132179.6000000001</v>
      </c>
      <c r="D14" s="27">
        <f t="shared" si="1"/>
        <v>98450.4</v>
      </c>
      <c r="E14" s="27">
        <f t="shared" si="2"/>
        <v>64770</v>
      </c>
      <c r="F14" s="32"/>
      <c r="G14" s="33">
        <v>1295400</v>
      </c>
    </row>
    <row r="15" spans="1:7" ht="76.5" customHeight="1" x14ac:dyDescent="0.25">
      <c r="A15" s="29">
        <v>11</v>
      </c>
      <c r="B15" s="30" t="s">
        <v>56</v>
      </c>
      <c r="C15" s="26">
        <f t="shared" si="0"/>
        <v>1132179.6000000001</v>
      </c>
      <c r="D15" s="27">
        <f t="shared" si="1"/>
        <v>98450.4</v>
      </c>
      <c r="E15" s="27">
        <f t="shared" si="2"/>
        <v>64770</v>
      </c>
      <c r="F15" s="32"/>
      <c r="G15" s="33">
        <v>1295400</v>
      </c>
    </row>
    <row r="16" spans="1:7" ht="77.25" customHeight="1" x14ac:dyDescent="0.25">
      <c r="A16" s="29">
        <v>12</v>
      </c>
      <c r="B16" s="30" t="s">
        <v>57</v>
      </c>
      <c r="C16" s="26">
        <f t="shared" si="0"/>
        <v>1311000.0000000002</v>
      </c>
      <c r="D16" s="27">
        <f t="shared" si="1"/>
        <v>114000</v>
      </c>
      <c r="E16" s="27">
        <f t="shared" si="2"/>
        <v>75000</v>
      </c>
      <c r="F16" s="32"/>
      <c r="G16" s="33">
        <v>1500000</v>
      </c>
    </row>
    <row r="17" spans="1:7" ht="89.25" customHeight="1" x14ac:dyDescent="0.25">
      <c r="A17" s="29">
        <v>13</v>
      </c>
      <c r="B17" s="35" t="s">
        <v>58</v>
      </c>
      <c r="C17" s="26">
        <f t="shared" si="0"/>
        <v>1311000.0000000002</v>
      </c>
      <c r="D17" s="27">
        <f t="shared" si="1"/>
        <v>114000</v>
      </c>
      <c r="E17" s="27">
        <f t="shared" si="2"/>
        <v>75000</v>
      </c>
      <c r="F17" s="32"/>
      <c r="G17" s="33">
        <v>1500000</v>
      </c>
    </row>
    <row r="18" spans="1:7" ht="86.25" customHeight="1" x14ac:dyDescent="0.25">
      <c r="A18" s="29">
        <v>14</v>
      </c>
      <c r="B18" s="30" t="s">
        <v>59</v>
      </c>
      <c r="C18" s="26">
        <v>1311087.8899999999</v>
      </c>
      <c r="D18" s="27">
        <v>114007.64</v>
      </c>
      <c r="E18" s="27">
        <v>75005.03</v>
      </c>
      <c r="F18" s="32"/>
      <c r="G18" s="33">
        <v>1500000</v>
      </c>
    </row>
    <row r="19" spans="1:7" ht="15" customHeight="1" thickBot="1" x14ac:dyDescent="0.3">
      <c r="A19" s="29"/>
      <c r="B19" s="34" t="s">
        <v>45</v>
      </c>
      <c r="C19" s="31">
        <f>SUM(C5:C18)</f>
        <v>16387063.489999998</v>
      </c>
      <c r="D19" s="32">
        <f>SUM(D5:D18)</f>
        <v>1424962.04</v>
      </c>
      <c r="E19" s="32">
        <f>SUM(E5:E18)</f>
        <v>937475.03</v>
      </c>
      <c r="F19" s="32"/>
      <c r="G19" s="33">
        <f>SUM(G5:G18)</f>
        <v>18749400</v>
      </c>
    </row>
    <row r="20" spans="1:7" ht="15" customHeight="1" x14ac:dyDescent="0.25">
      <c r="A20" s="14"/>
      <c r="B20" s="15"/>
      <c r="C20" s="16"/>
      <c r="D20" s="17"/>
      <c r="E20" s="17"/>
      <c r="F20" s="18"/>
      <c r="G20" s="18"/>
    </row>
  </sheetData>
  <mergeCells count="4">
    <mergeCell ref="B2:G2"/>
    <mergeCell ref="A3:A4"/>
    <mergeCell ref="B3:B4"/>
    <mergeCell ref="C3:F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abSelected="1" topLeftCell="A286" zoomScale="136" zoomScaleNormal="136" workbookViewId="0">
      <selection activeCell="H304" sqref="H304"/>
    </sheetView>
  </sheetViews>
  <sheetFormatPr defaultRowHeight="15" x14ac:dyDescent="0.25"/>
  <cols>
    <col min="1" max="1" width="3" customWidth="1"/>
    <col min="2" max="2" width="25.28515625" customWidth="1"/>
    <col min="3" max="3" width="17.28515625" customWidth="1"/>
    <col min="4" max="4" width="11.85546875" customWidth="1"/>
    <col min="5" max="5" width="13.5703125" customWidth="1"/>
    <col min="6" max="6" width="0" hidden="1" customWidth="1"/>
    <col min="7" max="7" width="11.5703125" customWidth="1"/>
    <col min="8" max="8" width="11" customWidth="1"/>
    <col min="9" max="9" width="11.7109375" customWidth="1"/>
    <col min="10" max="10" width="11.42578125" customWidth="1"/>
    <col min="11" max="11" width="13" customWidth="1"/>
    <col min="12" max="13" width="9.140625" hidden="1" customWidth="1"/>
  </cols>
  <sheetData>
    <row r="1" spans="1:13" x14ac:dyDescent="0.25">
      <c r="A1" s="65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8.5" customHeight="1" x14ac:dyDescent="0.25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.75" customHeight="1" x14ac:dyDescent="0.25">
      <c r="A4" s="12"/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x14ac:dyDescent="0.25">
      <c r="A5" s="12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7" spans="1:13" ht="24" customHeight="1" x14ac:dyDescent="0.25">
      <c r="A7" s="69" t="s">
        <v>1</v>
      </c>
      <c r="B7" s="69" t="s">
        <v>2</v>
      </c>
      <c r="C7" s="69" t="s">
        <v>3</v>
      </c>
      <c r="D7" s="69" t="s">
        <v>4</v>
      </c>
      <c r="E7" s="71" t="s">
        <v>5</v>
      </c>
      <c r="F7" s="72"/>
      <c r="G7" s="72"/>
      <c r="H7" s="72"/>
      <c r="I7" s="72"/>
      <c r="J7" s="72"/>
      <c r="K7" s="73"/>
      <c r="L7" s="3"/>
      <c r="M7" s="3"/>
    </row>
    <row r="8" spans="1:13" ht="16.5" customHeight="1" x14ac:dyDescent="0.25">
      <c r="A8" s="70"/>
      <c r="B8" s="70"/>
      <c r="C8" s="70"/>
      <c r="D8" s="70"/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  <c r="L8" s="3"/>
      <c r="M8" s="3"/>
    </row>
    <row r="9" spans="1:13" x14ac:dyDescent="0.25">
      <c r="A9" s="4">
        <v>1</v>
      </c>
      <c r="B9" s="5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3"/>
      <c r="M9" s="3"/>
    </row>
    <row r="10" spans="1:13" ht="24.75" customHeight="1" x14ac:dyDescent="0.25">
      <c r="A10" s="62">
        <v>1</v>
      </c>
      <c r="B10" s="53" t="s">
        <v>19</v>
      </c>
      <c r="C10" s="2" t="s">
        <v>21</v>
      </c>
      <c r="D10" s="53" t="s">
        <v>16</v>
      </c>
      <c r="E10" s="8">
        <f>SUM(G10:K10)</f>
        <v>837312.16</v>
      </c>
      <c r="F10" s="1"/>
      <c r="G10" s="13">
        <v>837312.16</v>
      </c>
      <c r="H10" s="1">
        <v>0</v>
      </c>
      <c r="I10" s="1">
        <v>0</v>
      </c>
      <c r="J10" s="1">
        <v>0</v>
      </c>
      <c r="K10" s="1">
        <v>0</v>
      </c>
      <c r="L10" s="3"/>
      <c r="M10" s="3"/>
    </row>
    <row r="11" spans="1:13" ht="24.75" customHeight="1" x14ac:dyDescent="0.25">
      <c r="A11" s="63"/>
      <c r="B11" s="54"/>
      <c r="C11" s="2" t="s">
        <v>13</v>
      </c>
      <c r="D11" s="54"/>
      <c r="E11" s="8">
        <f t="shared" ref="E11:E14" si="0">SUM(G11:K11)</f>
        <v>72809.75</v>
      </c>
      <c r="F11" s="1">
        <v>0</v>
      </c>
      <c r="G11" s="1">
        <v>72809.75</v>
      </c>
      <c r="H11" s="1">
        <v>0</v>
      </c>
      <c r="I11" s="1">
        <v>0</v>
      </c>
      <c r="J11" s="1">
        <v>0</v>
      </c>
      <c r="K11" s="1">
        <v>0</v>
      </c>
      <c r="L11" s="3"/>
      <c r="M11" s="3"/>
    </row>
    <row r="12" spans="1:13" ht="23.25" x14ac:dyDescent="0.25">
      <c r="A12" s="63"/>
      <c r="B12" s="54"/>
      <c r="C12" s="2" t="s">
        <v>14</v>
      </c>
      <c r="D12" s="54"/>
      <c r="E12" s="8">
        <f t="shared" si="0"/>
        <v>47901.16</v>
      </c>
      <c r="F12" s="1">
        <v>0</v>
      </c>
      <c r="G12" s="1">
        <v>47901.16</v>
      </c>
      <c r="H12" s="1">
        <v>0</v>
      </c>
      <c r="I12" s="1">
        <v>0</v>
      </c>
      <c r="J12" s="1">
        <v>0</v>
      </c>
      <c r="K12" s="1">
        <v>0</v>
      </c>
      <c r="L12" s="3"/>
      <c r="M12" s="3"/>
    </row>
    <row r="13" spans="1:13" ht="23.25" x14ac:dyDescent="0.25">
      <c r="A13" s="63"/>
      <c r="B13" s="54"/>
      <c r="C13" s="2" t="s">
        <v>15</v>
      </c>
      <c r="D13" s="54"/>
      <c r="E13" s="8">
        <f t="shared" si="0"/>
        <v>8668.33</v>
      </c>
      <c r="F13" s="1">
        <v>0</v>
      </c>
      <c r="G13" s="1">
        <v>8668.33</v>
      </c>
      <c r="H13" s="1">
        <v>0</v>
      </c>
      <c r="I13" s="1">
        <v>0</v>
      </c>
      <c r="J13" s="1">
        <v>0</v>
      </c>
      <c r="K13" s="1">
        <v>0</v>
      </c>
      <c r="L13" s="3"/>
      <c r="M13" s="3"/>
    </row>
    <row r="14" spans="1:13" x14ac:dyDescent="0.25">
      <c r="A14" s="64"/>
      <c r="B14" s="55"/>
      <c r="C14" s="2" t="s">
        <v>17</v>
      </c>
      <c r="D14" s="55"/>
      <c r="E14" s="8">
        <f t="shared" si="0"/>
        <v>966691.4</v>
      </c>
      <c r="F14" s="8">
        <v>0</v>
      </c>
      <c r="G14" s="8">
        <f>SUM(G10:G13)</f>
        <v>966691.4</v>
      </c>
      <c r="H14" s="8">
        <f t="shared" ref="H14:K14" si="1">SUM(H10:H13)</f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6"/>
      <c r="M14" s="3"/>
    </row>
    <row r="15" spans="1:13" ht="34.5" customHeight="1" x14ac:dyDescent="0.25">
      <c r="A15" s="56">
        <v>2</v>
      </c>
      <c r="B15" s="47" t="s">
        <v>22</v>
      </c>
      <c r="C15" s="2" t="s">
        <v>21</v>
      </c>
      <c r="D15" s="53" t="s">
        <v>16</v>
      </c>
      <c r="E15" s="8">
        <f>SUM(G15:K15)</f>
        <v>535500.05000000005</v>
      </c>
      <c r="F15" s="1"/>
      <c r="G15" s="1">
        <v>535500.05000000005</v>
      </c>
      <c r="H15" s="1">
        <v>0</v>
      </c>
      <c r="I15" s="1">
        <v>0</v>
      </c>
      <c r="J15" s="1">
        <v>0</v>
      </c>
      <c r="K15" s="1">
        <v>0</v>
      </c>
      <c r="L15" s="3"/>
      <c r="M15" s="3"/>
    </row>
    <row r="16" spans="1:13" ht="34.5" customHeight="1" x14ac:dyDescent="0.25">
      <c r="A16" s="57"/>
      <c r="B16" s="48"/>
      <c r="C16" s="2" t="s">
        <v>13</v>
      </c>
      <c r="D16" s="54"/>
      <c r="E16" s="8">
        <f>SUM(G16:K16)</f>
        <v>46565.22</v>
      </c>
      <c r="F16" s="1"/>
      <c r="G16" s="1">
        <v>46565.22</v>
      </c>
      <c r="H16" s="1">
        <v>0</v>
      </c>
      <c r="I16" s="1">
        <v>0</v>
      </c>
      <c r="J16" s="1">
        <v>0</v>
      </c>
      <c r="K16" s="1">
        <v>0</v>
      </c>
      <c r="L16" s="3"/>
      <c r="M16" s="3"/>
    </row>
    <row r="17" spans="1:13" ht="23.25" x14ac:dyDescent="0.25">
      <c r="A17" s="57"/>
      <c r="B17" s="48"/>
      <c r="C17" s="2" t="s">
        <v>14</v>
      </c>
      <c r="D17" s="54"/>
      <c r="E17" s="8">
        <f>SUM(G17:K17)</f>
        <v>30635.01</v>
      </c>
      <c r="F17" s="1">
        <v>0</v>
      </c>
      <c r="G17" s="1">
        <v>30635.01</v>
      </c>
      <c r="H17" s="1">
        <v>0</v>
      </c>
      <c r="I17" s="1">
        <v>0</v>
      </c>
      <c r="J17" s="1">
        <v>0</v>
      </c>
      <c r="K17" s="1">
        <v>0</v>
      </c>
      <c r="L17" s="3"/>
      <c r="M17" s="3"/>
    </row>
    <row r="18" spans="1:13" ht="23.25" x14ac:dyDescent="0.25">
      <c r="A18" s="57"/>
      <c r="B18" s="48"/>
      <c r="C18" s="2" t="s">
        <v>15</v>
      </c>
      <c r="D18" s="54"/>
      <c r="E18" s="8">
        <f>SUM(G18:K18)</f>
        <v>11197.58</v>
      </c>
      <c r="F18" s="1">
        <v>0</v>
      </c>
      <c r="G18" s="1">
        <v>11197.58</v>
      </c>
      <c r="H18" s="1">
        <v>0</v>
      </c>
      <c r="I18" s="1">
        <v>0</v>
      </c>
      <c r="J18" s="1">
        <v>0</v>
      </c>
      <c r="K18" s="1">
        <v>0</v>
      </c>
      <c r="L18" s="3"/>
      <c r="M18" s="3"/>
    </row>
    <row r="19" spans="1:13" x14ac:dyDescent="0.25">
      <c r="A19" s="58"/>
      <c r="B19" s="49"/>
      <c r="C19" s="2" t="s">
        <v>17</v>
      </c>
      <c r="D19" s="55"/>
      <c r="E19" s="8">
        <f>SUM(E15:E18)</f>
        <v>623897.86</v>
      </c>
      <c r="F19" s="8">
        <f t="shared" ref="F19:K19" si="2">SUM(F15:F18)</f>
        <v>0</v>
      </c>
      <c r="G19" s="8">
        <f t="shared" si="2"/>
        <v>623897.86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3"/>
      <c r="M19" s="3"/>
    </row>
    <row r="20" spans="1:13" ht="32.25" customHeight="1" x14ac:dyDescent="0.25">
      <c r="A20" s="56">
        <v>3</v>
      </c>
      <c r="B20" s="47" t="s">
        <v>23</v>
      </c>
      <c r="C20" s="2" t="s">
        <v>21</v>
      </c>
      <c r="D20" s="53" t="s">
        <v>16</v>
      </c>
      <c r="E20" s="8">
        <f>SUM(G20:K20)</f>
        <v>1002477.76</v>
      </c>
      <c r="F20" s="1"/>
      <c r="G20" s="1">
        <v>1002477.76</v>
      </c>
      <c r="H20" s="1">
        <v>0</v>
      </c>
      <c r="I20" s="1">
        <v>0</v>
      </c>
      <c r="J20" s="1">
        <v>0</v>
      </c>
      <c r="K20" s="1">
        <v>0</v>
      </c>
      <c r="L20" s="3"/>
      <c r="M20" s="3"/>
    </row>
    <row r="21" spans="1:13" ht="32.25" customHeight="1" x14ac:dyDescent="0.25">
      <c r="A21" s="57"/>
      <c r="B21" s="48"/>
      <c r="C21" s="2" t="s">
        <v>13</v>
      </c>
      <c r="D21" s="54"/>
      <c r="E21" s="8">
        <f>SUM(G21:K21)</f>
        <v>87171.98</v>
      </c>
      <c r="F21" s="1"/>
      <c r="G21" s="1">
        <v>87171.98</v>
      </c>
      <c r="H21" s="1">
        <v>0</v>
      </c>
      <c r="I21" s="1">
        <v>0</v>
      </c>
      <c r="J21" s="1">
        <v>0</v>
      </c>
      <c r="K21" s="1">
        <v>0</v>
      </c>
      <c r="L21" s="3"/>
      <c r="M21" s="3"/>
    </row>
    <row r="22" spans="1:13" ht="23.25" x14ac:dyDescent="0.25">
      <c r="A22" s="57"/>
      <c r="B22" s="48"/>
      <c r="C22" s="2" t="s">
        <v>14</v>
      </c>
      <c r="D22" s="54"/>
      <c r="E22" s="8">
        <f>SUM(G22:K22)</f>
        <v>57349.99</v>
      </c>
      <c r="F22" s="1">
        <v>0</v>
      </c>
      <c r="G22" s="1">
        <v>57349.99</v>
      </c>
      <c r="H22" s="1">
        <v>0</v>
      </c>
      <c r="I22" s="1">
        <v>0</v>
      </c>
      <c r="J22" s="1">
        <v>0</v>
      </c>
      <c r="K22" s="1">
        <v>0</v>
      </c>
      <c r="L22" s="3"/>
      <c r="M22" s="3"/>
    </row>
    <row r="23" spans="1:13" ht="23.25" x14ac:dyDescent="0.25">
      <c r="A23" s="57"/>
      <c r="B23" s="48"/>
      <c r="C23" s="2" t="s">
        <v>15</v>
      </c>
      <c r="D23" s="54"/>
      <c r="E23" s="8">
        <f>SUM(G23:K23)</f>
        <v>6914.02</v>
      </c>
      <c r="F23" s="1">
        <v>0</v>
      </c>
      <c r="G23" s="1">
        <v>6914.02</v>
      </c>
      <c r="H23" s="1">
        <v>0</v>
      </c>
      <c r="I23" s="1">
        <v>0</v>
      </c>
      <c r="J23" s="1">
        <v>0</v>
      </c>
      <c r="K23" s="1">
        <v>0</v>
      </c>
      <c r="L23" s="3"/>
      <c r="M23" s="3"/>
    </row>
    <row r="24" spans="1:13" x14ac:dyDescent="0.25">
      <c r="A24" s="58"/>
      <c r="B24" s="49"/>
      <c r="C24" s="2" t="s">
        <v>17</v>
      </c>
      <c r="D24" s="55"/>
      <c r="E24" s="8">
        <f>SUM(E20:E23)</f>
        <v>1153913.75</v>
      </c>
      <c r="F24" s="8">
        <f t="shared" ref="F24:K24" si="3">SUM(F20:F23)</f>
        <v>0</v>
      </c>
      <c r="G24" s="8">
        <f t="shared" si="3"/>
        <v>1153913.75</v>
      </c>
      <c r="H24" s="8">
        <f t="shared" si="3"/>
        <v>0</v>
      </c>
      <c r="I24" s="8">
        <f t="shared" si="3"/>
        <v>0</v>
      </c>
      <c r="J24" s="8">
        <f t="shared" si="3"/>
        <v>0</v>
      </c>
      <c r="K24" s="8">
        <f t="shared" si="3"/>
        <v>0</v>
      </c>
      <c r="L24" s="3"/>
      <c r="M24" s="3"/>
    </row>
    <row r="25" spans="1:13" ht="34.5" customHeight="1" x14ac:dyDescent="0.25">
      <c r="A25" s="56">
        <v>4</v>
      </c>
      <c r="B25" s="59" t="s">
        <v>24</v>
      </c>
      <c r="C25" s="2" t="s">
        <v>21</v>
      </c>
      <c r="D25" s="53" t="s">
        <v>16</v>
      </c>
      <c r="E25" s="8">
        <f>SUM(G25:K25)</f>
        <v>533478.73</v>
      </c>
      <c r="F25" s="1"/>
      <c r="G25" s="1">
        <v>533478.73</v>
      </c>
      <c r="H25" s="1">
        <v>0</v>
      </c>
      <c r="I25" s="1">
        <v>0</v>
      </c>
      <c r="J25" s="1">
        <v>0</v>
      </c>
      <c r="K25" s="1">
        <v>0</v>
      </c>
      <c r="L25" s="3"/>
      <c r="M25" s="3"/>
    </row>
    <row r="26" spans="1:13" ht="34.5" customHeight="1" x14ac:dyDescent="0.25">
      <c r="A26" s="57"/>
      <c r="B26" s="60"/>
      <c r="C26" s="2" t="s">
        <v>13</v>
      </c>
      <c r="D26" s="54"/>
      <c r="E26" s="8">
        <f>SUM(G26:K26)</f>
        <v>46389.46</v>
      </c>
      <c r="F26" s="1"/>
      <c r="G26" s="1">
        <v>46389.46</v>
      </c>
      <c r="H26" s="1">
        <v>0</v>
      </c>
      <c r="I26" s="1">
        <v>0</v>
      </c>
      <c r="J26" s="1">
        <v>0</v>
      </c>
      <c r="K26" s="1">
        <v>0</v>
      </c>
      <c r="L26" s="3"/>
      <c r="M26" s="3"/>
    </row>
    <row r="27" spans="1:13" ht="23.25" x14ac:dyDescent="0.25">
      <c r="A27" s="57"/>
      <c r="B27" s="60"/>
      <c r="C27" s="2" t="s">
        <v>14</v>
      </c>
      <c r="D27" s="54"/>
      <c r="E27" s="8">
        <f>SUM(G27:K27)</f>
        <v>30519.38</v>
      </c>
      <c r="F27" s="1">
        <v>0</v>
      </c>
      <c r="G27" s="1">
        <v>30519.38</v>
      </c>
      <c r="H27" s="1">
        <v>0</v>
      </c>
      <c r="I27" s="1">
        <v>0</v>
      </c>
      <c r="J27" s="1">
        <v>0</v>
      </c>
      <c r="K27" s="1">
        <v>0</v>
      </c>
      <c r="L27" s="3"/>
      <c r="M27" s="3"/>
    </row>
    <row r="28" spans="1:13" ht="23.25" x14ac:dyDescent="0.25">
      <c r="A28" s="57"/>
      <c r="B28" s="60"/>
      <c r="C28" s="2" t="s">
        <v>15</v>
      </c>
      <c r="D28" s="54"/>
      <c r="E28" s="8">
        <f>SUM(G28:K28)</f>
        <v>20452.240000000002</v>
      </c>
      <c r="F28" s="1">
        <v>0</v>
      </c>
      <c r="G28" s="1">
        <v>20452.240000000002</v>
      </c>
      <c r="H28" s="1">
        <v>0</v>
      </c>
      <c r="I28" s="1">
        <v>0</v>
      </c>
      <c r="J28" s="1">
        <v>0</v>
      </c>
      <c r="K28" s="1">
        <v>0</v>
      </c>
      <c r="L28" s="3"/>
      <c r="M28" s="3"/>
    </row>
    <row r="29" spans="1:13" x14ac:dyDescent="0.25">
      <c r="A29" s="58"/>
      <c r="B29" s="61"/>
      <c r="C29" s="2" t="s">
        <v>17</v>
      </c>
      <c r="D29" s="55"/>
      <c r="E29" s="8">
        <f>SUM(E25:E28)</f>
        <v>630839.80999999994</v>
      </c>
      <c r="F29" s="8">
        <f t="shared" ref="F29:K29" si="4">SUM(F25:F28)</f>
        <v>0</v>
      </c>
      <c r="G29" s="8">
        <f t="shared" si="4"/>
        <v>630839.80999999994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3"/>
      <c r="M29" s="3"/>
    </row>
    <row r="30" spans="1:13" ht="34.5" customHeight="1" x14ac:dyDescent="0.25">
      <c r="A30" s="56">
        <v>5</v>
      </c>
      <c r="B30" s="47" t="s">
        <v>25</v>
      </c>
      <c r="C30" s="2" t="s">
        <v>21</v>
      </c>
      <c r="D30" s="53" t="s">
        <v>16</v>
      </c>
      <c r="E30" s="8">
        <f>SUM(G30:K30)</f>
        <v>943836.73</v>
      </c>
      <c r="F30" s="1"/>
      <c r="G30" s="1">
        <v>943836.73</v>
      </c>
      <c r="H30" s="1">
        <v>0</v>
      </c>
      <c r="I30" s="1">
        <v>0</v>
      </c>
      <c r="J30" s="1">
        <v>0</v>
      </c>
      <c r="K30" s="1">
        <v>0</v>
      </c>
      <c r="L30" s="3"/>
      <c r="M30" s="3"/>
    </row>
    <row r="31" spans="1:13" ht="34.5" customHeight="1" x14ac:dyDescent="0.25">
      <c r="A31" s="57"/>
      <c r="B31" s="48"/>
      <c r="C31" s="2" t="s">
        <v>13</v>
      </c>
      <c r="D31" s="54"/>
      <c r="E31" s="8">
        <f>SUM(G31:K31)</f>
        <v>82072.759999999995</v>
      </c>
      <c r="F31" s="1"/>
      <c r="G31" s="91">
        <v>82072.759999999995</v>
      </c>
      <c r="H31" s="1">
        <v>0</v>
      </c>
      <c r="I31" s="1">
        <v>0</v>
      </c>
      <c r="J31" s="1">
        <v>0</v>
      </c>
      <c r="K31" s="1">
        <v>0</v>
      </c>
      <c r="L31" s="3"/>
      <c r="M31" s="3"/>
    </row>
    <row r="32" spans="1:13" ht="23.25" x14ac:dyDescent="0.25">
      <c r="A32" s="57"/>
      <c r="B32" s="48"/>
      <c r="C32" s="2" t="s">
        <v>14</v>
      </c>
      <c r="D32" s="54"/>
      <c r="E32" s="8">
        <f>SUM(G32:K32)</f>
        <v>53995.24</v>
      </c>
      <c r="F32" s="1">
        <v>0</v>
      </c>
      <c r="G32" s="91">
        <v>53995.24</v>
      </c>
      <c r="H32" s="1">
        <v>0</v>
      </c>
      <c r="I32" s="1">
        <v>0</v>
      </c>
      <c r="J32" s="1">
        <v>0</v>
      </c>
      <c r="K32" s="1">
        <v>0</v>
      </c>
      <c r="L32" s="3"/>
      <c r="M32" s="3"/>
    </row>
    <row r="33" spans="1:13" ht="23.25" x14ac:dyDescent="0.25">
      <c r="A33" s="57"/>
      <c r="B33" s="48"/>
      <c r="C33" s="2" t="s">
        <v>15</v>
      </c>
      <c r="D33" s="54"/>
      <c r="E33" s="8">
        <f>SUM(G33:K33)</f>
        <v>10594.63</v>
      </c>
      <c r="F33" s="1">
        <v>0</v>
      </c>
      <c r="G33" s="1">
        <v>10594.63</v>
      </c>
      <c r="H33" s="1">
        <v>0</v>
      </c>
      <c r="I33" s="1">
        <v>0</v>
      </c>
      <c r="J33" s="1">
        <v>0</v>
      </c>
      <c r="K33" s="1">
        <v>0</v>
      </c>
      <c r="L33" s="3"/>
      <c r="M33" s="3"/>
    </row>
    <row r="34" spans="1:13" x14ac:dyDescent="0.25">
      <c r="A34" s="58"/>
      <c r="B34" s="49"/>
      <c r="C34" s="2" t="s">
        <v>17</v>
      </c>
      <c r="D34" s="55"/>
      <c r="E34" s="8">
        <f>SUM(E30:E33)</f>
        <v>1090499.3599999999</v>
      </c>
      <c r="F34" s="8">
        <f t="shared" ref="F34:M34" si="5">SUM(F30:F33)</f>
        <v>0</v>
      </c>
      <c r="G34" s="8">
        <f t="shared" si="5"/>
        <v>1090499.3599999999</v>
      </c>
      <c r="H34" s="8">
        <f t="shared" si="5"/>
        <v>0</v>
      </c>
      <c r="I34" s="8">
        <f t="shared" si="5"/>
        <v>0</v>
      </c>
      <c r="J34" s="8">
        <f t="shared" si="5"/>
        <v>0</v>
      </c>
      <c r="K34" s="8">
        <f t="shared" si="5"/>
        <v>0</v>
      </c>
      <c r="L34" s="8">
        <f t="shared" si="5"/>
        <v>0</v>
      </c>
      <c r="M34" s="8">
        <f t="shared" si="5"/>
        <v>0</v>
      </c>
    </row>
    <row r="35" spans="1:13" ht="33" customHeight="1" x14ac:dyDescent="0.25">
      <c r="A35" s="50">
        <v>6</v>
      </c>
      <c r="B35" s="47" t="s">
        <v>26</v>
      </c>
      <c r="C35" s="2" t="s">
        <v>21</v>
      </c>
      <c r="D35" s="53" t="s">
        <v>16</v>
      </c>
      <c r="E35" s="8">
        <f>SUM(G35:K35)</f>
        <v>875793.08</v>
      </c>
      <c r="F35" s="1"/>
      <c r="G35" s="1">
        <v>875793.08</v>
      </c>
      <c r="H35" s="1">
        <v>0</v>
      </c>
      <c r="I35" s="1">
        <v>0</v>
      </c>
      <c r="J35" s="1">
        <v>0</v>
      </c>
      <c r="K35" s="1">
        <v>0</v>
      </c>
      <c r="L35" s="3"/>
      <c r="M35" s="3"/>
    </row>
    <row r="36" spans="1:13" ht="33" customHeight="1" x14ac:dyDescent="0.25">
      <c r="A36" s="51"/>
      <c r="B36" s="48"/>
      <c r="C36" s="2" t="s">
        <v>13</v>
      </c>
      <c r="D36" s="54"/>
      <c r="E36" s="8">
        <f>SUM(G36:K36)</f>
        <v>76155.92</v>
      </c>
      <c r="F36" s="1"/>
      <c r="G36" s="1">
        <v>76155.92</v>
      </c>
      <c r="H36" s="1">
        <v>0</v>
      </c>
      <c r="I36" s="1">
        <v>0</v>
      </c>
      <c r="J36" s="1">
        <v>0</v>
      </c>
      <c r="K36" s="1">
        <v>0</v>
      </c>
      <c r="L36" s="3"/>
      <c r="M36" s="3"/>
    </row>
    <row r="37" spans="1:13" ht="23.25" x14ac:dyDescent="0.25">
      <c r="A37" s="51"/>
      <c r="B37" s="48"/>
      <c r="C37" s="2" t="s">
        <v>14</v>
      </c>
      <c r="D37" s="54"/>
      <c r="E37" s="8">
        <f>SUM(G37:K37)</f>
        <v>50102.58</v>
      </c>
      <c r="F37" s="1">
        <v>0</v>
      </c>
      <c r="G37" s="1">
        <v>50102.58</v>
      </c>
      <c r="H37" s="1">
        <v>0</v>
      </c>
      <c r="I37" s="1">
        <v>0</v>
      </c>
      <c r="J37" s="1">
        <v>0</v>
      </c>
      <c r="K37" s="1">
        <v>0</v>
      </c>
      <c r="L37" s="3"/>
      <c r="M37" s="3"/>
    </row>
    <row r="38" spans="1:13" ht="23.25" x14ac:dyDescent="0.25">
      <c r="A38" s="51"/>
      <c r="B38" s="48"/>
      <c r="C38" s="2" t="s">
        <v>15</v>
      </c>
      <c r="D38" s="54"/>
      <c r="E38" s="8">
        <f>SUM(G38:K38)</f>
        <v>16127.94</v>
      </c>
      <c r="F38" s="1">
        <v>0</v>
      </c>
      <c r="G38" s="1">
        <v>16127.94</v>
      </c>
      <c r="H38" s="1">
        <v>0</v>
      </c>
      <c r="I38" s="1">
        <v>0</v>
      </c>
      <c r="J38" s="1">
        <v>0</v>
      </c>
      <c r="K38" s="1">
        <v>0</v>
      </c>
      <c r="L38" s="3"/>
      <c r="M38" s="3"/>
    </row>
    <row r="39" spans="1:13" x14ac:dyDescent="0.25">
      <c r="A39" s="52"/>
      <c r="B39" s="49"/>
      <c r="C39" s="2" t="s">
        <v>17</v>
      </c>
      <c r="D39" s="55"/>
      <c r="E39" s="8">
        <f>SUM(E35:E38)</f>
        <v>1018179.5199999999</v>
      </c>
      <c r="F39" s="8">
        <f t="shared" ref="F39:K39" si="6">SUM(F35:F38)</f>
        <v>0</v>
      </c>
      <c r="G39" s="8">
        <f t="shared" si="6"/>
        <v>1018179.5199999999</v>
      </c>
      <c r="H39" s="8">
        <f t="shared" si="6"/>
        <v>0</v>
      </c>
      <c r="I39" s="8">
        <f t="shared" si="6"/>
        <v>0</v>
      </c>
      <c r="J39" s="8">
        <f t="shared" si="6"/>
        <v>0</v>
      </c>
      <c r="K39" s="8">
        <f t="shared" si="6"/>
        <v>0</v>
      </c>
      <c r="L39" s="3"/>
      <c r="M39" s="3"/>
    </row>
    <row r="40" spans="1:13" ht="23.25" x14ac:dyDescent="0.25">
      <c r="A40" s="50">
        <v>7</v>
      </c>
      <c r="B40" s="47" t="s">
        <v>27</v>
      </c>
      <c r="C40" s="2" t="s">
        <v>21</v>
      </c>
      <c r="D40" s="53" t="s">
        <v>16</v>
      </c>
      <c r="E40" s="8">
        <f>SUM(G40:K40)</f>
        <v>477319.24</v>
      </c>
      <c r="F40" s="1"/>
      <c r="G40" s="1">
        <v>477319.24</v>
      </c>
      <c r="H40" s="1">
        <v>0</v>
      </c>
      <c r="I40" s="1">
        <v>0</v>
      </c>
      <c r="J40" s="1">
        <v>0</v>
      </c>
      <c r="K40" s="1">
        <v>0</v>
      </c>
      <c r="L40" s="3"/>
      <c r="M40" s="3"/>
    </row>
    <row r="41" spans="1:13" ht="23.25" x14ac:dyDescent="0.25">
      <c r="A41" s="51"/>
      <c r="B41" s="48"/>
      <c r="C41" s="2" t="s">
        <v>13</v>
      </c>
      <c r="D41" s="54"/>
      <c r="E41" s="8">
        <f>SUM(G41:K41)</f>
        <v>41506.019999999997</v>
      </c>
      <c r="F41" s="1"/>
      <c r="G41" s="1">
        <v>41506.019999999997</v>
      </c>
      <c r="H41" s="1">
        <v>0</v>
      </c>
      <c r="I41" s="1">
        <v>0</v>
      </c>
      <c r="J41" s="1">
        <v>0</v>
      </c>
      <c r="K41" s="1">
        <v>0</v>
      </c>
      <c r="L41" s="3"/>
      <c r="M41" s="3"/>
    </row>
    <row r="42" spans="1:13" ht="23.25" x14ac:dyDescent="0.25">
      <c r="A42" s="51"/>
      <c r="B42" s="48"/>
      <c r="C42" s="2" t="s">
        <v>14</v>
      </c>
      <c r="D42" s="54"/>
      <c r="E42" s="8">
        <f>SUM(G42:K42)</f>
        <v>27306.59</v>
      </c>
      <c r="F42" s="1">
        <v>0</v>
      </c>
      <c r="G42" s="1">
        <v>27306.59</v>
      </c>
      <c r="H42" s="1">
        <v>0</v>
      </c>
      <c r="I42" s="1">
        <v>0</v>
      </c>
      <c r="J42" s="1">
        <v>0</v>
      </c>
      <c r="K42" s="1">
        <v>0</v>
      </c>
      <c r="L42" s="3"/>
      <c r="M42" s="3"/>
    </row>
    <row r="43" spans="1:13" ht="23.25" x14ac:dyDescent="0.25">
      <c r="A43" s="51"/>
      <c r="B43" s="48"/>
      <c r="C43" s="2" t="s">
        <v>15</v>
      </c>
      <c r="D43" s="54"/>
      <c r="E43" s="8">
        <f>SUM(G43:K43)</f>
        <v>2316.81</v>
      </c>
      <c r="F43" s="1">
        <v>0</v>
      </c>
      <c r="G43" s="1">
        <v>2316.81</v>
      </c>
      <c r="H43" s="1">
        <v>0</v>
      </c>
      <c r="I43" s="1">
        <v>0</v>
      </c>
      <c r="J43" s="1">
        <v>0</v>
      </c>
      <c r="K43" s="1">
        <v>0</v>
      </c>
      <c r="L43" s="3"/>
      <c r="M43" s="3"/>
    </row>
    <row r="44" spans="1:13" x14ac:dyDescent="0.25">
      <c r="A44" s="52"/>
      <c r="B44" s="49"/>
      <c r="C44" s="2" t="s">
        <v>17</v>
      </c>
      <c r="D44" s="55"/>
      <c r="E44" s="8">
        <f>SUM(E40:E43)</f>
        <v>548448.66</v>
      </c>
      <c r="F44" s="8">
        <f t="shared" ref="F44:K44" si="7">SUM(F40:F43)</f>
        <v>0</v>
      </c>
      <c r="G44" s="8">
        <f t="shared" si="7"/>
        <v>548448.66</v>
      </c>
      <c r="H44" s="8">
        <f t="shared" si="7"/>
        <v>0</v>
      </c>
      <c r="I44" s="8">
        <f t="shared" si="7"/>
        <v>0</v>
      </c>
      <c r="J44" s="8">
        <f t="shared" si="7"/>
        <v>0</v>
      </c>
      <c r="K44" s="8">
        <f t="shared" si="7"/>
        <v>0</v>
      </c>
      <c r="L44" s="3"/>
      <c r="M44" s="3"/>
    </row>
    <row r="45" spans="1:13" ht="23.25" x14ac:dyDescent="0.25">
      <c r="A45" s="50">
        <v>8</v>
      </c>
      <c r="B45" s="47" t="s">
        <v>28</v>
      </c>
      <c r="C45" s="2" t="s">
        <v>21</v>
      </c>
      <c r="D45" s="53" t="s">
        <v>16</v>
      </c>
      <c r="E45" s="8">
        <f>SUM(G45:K45)</f>
        <v>1568042.41</v>
      </c>
      <c r="F45" s="1"/>
      <c r="G45" s="1">
        <v>1568042.41</v>
      </c>
      <c r="H45" s="1">
        <v>0</v>
      </c>
      <c r="I45" s="1">
        <v>0</v>
      </c>
      <c r="J45" s="1">
        <v>0</v>
      </c>
      <c r="K45" s="1">
        <v>0</v>
      </c>
      <c r="L45" s="10"/>
    </row>
    <row r="46" spans="1:13" ht="23.25" x14ac:dyDescent="0.25">
      <c r="A46" s="51"/>
      <c r="B46" s="48"/>
      <c r="C46" s="2" t="s">
        <v>13</v>
      </c>
      <c r="D46" s="54"/>
      <c r="E46" s="8">
        <f>SUM(G46:K46)</f>
        <v>136351.51</v>
      </c>
      <c r="F46" s="1"/>
      <c r="G46" s="1">
        <v>136351.51</v>
      </c>
      <c r="H46" s="1">
        <v>0</v>
      </c>
      <c r="I46" s="1">
        <v>0</v>
      </c>
      <c r="J46" s="1">
        <v>0</v>
      </c>
      <c r="K46" s="1">
        <v>0</v>
      </c>
      <c r="L46" s="10"/>
    </row>
    <row r="47" spans="1:13" ht="23.25" x14ac:dyDescent="0.25">
      <c r="A47" s="51"/>
      <c r="B47" s="48"/>
      <c r="C47" s="2" t="s">
        <v>14</v>
      </c>
      <c r="D47" s="54"/>
      <c r="E47" s="8">
        <f>SUM(G47:K47)</f>
        <v>89704.94</v>
      </c>
      <c r="F47" s="1">
        <v>0</v>
      </c>
      <c r="G47" s="1">
        <v>89704.94</v>
      </c>
      <c r="H47" s="1">
        <v>0</v>
      </c>
      <c r="I47" s="1">
        <v>0</v>
      </c>
      <c r="J47" s="1">
        <v>0</v>
      </c>
      <c r="K47" s="1">
        <v>0</v>
      </c>
      <c r="L47" s="10"/>
    </row>
    <row r="48" spans="1:13" ht="23.25" x14ac:dyDescent="0.25">
      <c r="A48" s="51"/>
      <c r="B48" s="48"/>
      <c r="C48" s="2" t="s">
        <v>15</v>
      </c>
      <c r="D48" s="54"/>
      <c r="E48" s="8">
        <f>SUM(G48:K48)</f>
        <v>45320.84</v>
      </c>
      <c r="F48" s="1">
        <v>0</v>
      </c>
      <c r="G48" s="1">
        <v>45320.84</v>
      </c>
      <c r="H48" s="1">
        <v>0</v>
      </c>
      <c r="I48" s="1">
        <v>0</v>
      </c>
      <c r="J48" s="1">
        <v>0</v>
      </c>
      <c r="K48" s="1">
        <v>0</v>
      </c>
      <c r="L48" s="10"/>
    </row>
    <row r="49" spans="1:13" x14ac:dyDescent="0.25">
      <c r="A49" s="52"/>
      <c r="B49" s="49"/>
      <c r="C49" s="2" t="s">
        <v>17</v>
      </c>
      <c r="D49" s="55"/>
      <c r="E49" s="8">
        <f>SUM(E45:E48)</f>
        <v>1839419.7</v>
      </c>
      <c r="F49" s="8">
        <f t="shared" ref="F49:K49" si="8">SUM(F45:F48)</f>
        <v>0</v>
      </c>
      <c r="G49" s="8">
        <f t="shared" si="8"/>
        <v>1839419.7</v>
      </c>
      <c r="H49" s="8">
        <f t="shared" si="8"/>
        <v>0</v>
      </c>
      <c r="I49" s="8">
        <f t="shared" si="8"/>
        <v>0</v>
      </c>
      <c r="J49" s="8">
        <f t="shared" si="8"/>
        <v>0</v>
      </c>
      <c r="K49" s="8">
        <f t="shared" si="8"/>
        <v>0</v>
      </c>
      <c r="L49" s="11"/>
    </row>
    <row r="50" spans="1:13" ht="23.25" x14ac:dyDescent="0.25">
      <c r="A50" s="50">
        <v>9</v>
      </c>
      <c r="B50" s="47" t="s">
        <v>29</v>
      </c>
      <c r="C50" s="2" t="s">
        <v>21</v>
      </c>
      <c r="D50" s="53" t="s">
        <v>16</v>
      </c>
      <c r="E50" s="8">
        <f>SUM(G50:K50)</f>
        <v>1972456.9</v>
      </c>
      <c r="F50" s="1"/>
      <c r="G50" s="1">
        <v>1972456.9</v>
      </c>
      <c r="H50" s="1">
        <v>0</v>
      </c>
      <c r="I50" s="1">
        <v>0</v>
      </c>
      <c r="J50" s="1">
        <v>0</v>
      </c>
      <c r="K50" s="1">
        <v>0</v>
      </c>
      <c r="L50" s="3"/>
    </row>
    <row r="51" spans="1:13" ht="23.25" x14ac:dyDescent="0.25">
      <c r="A51" s="51"/>
      <c r="B51" s="48"/>
      <c r="C51" s="2" t="s">
        <v>13</v>
      </c>
      <c r="D51" s="54"/>
      <c r="E51" s="8">
        <f>SUM(G51:K51)</f>
        <v>171517.99</v>
      </c>
      <c r="F51" s="1"/>
      <c r="G51" s="1">
        <v>171517.99</v>
      </c>
      <c r="H51" s="1">
        <v>0</v>
      </c>
      <c r="I51" s="1">
        <v>0</v>
      </c>
      <c r="J51" s="1">
        <v>0</v>
      </c>
      <c r="K51" s="1">
        <v>0</v>
      </c>
      <c r="L51" s="3"/>
    </row>
    <row r="52" spans="1:13" ht="23.25" x14ac:dyDescent="0.25">
      <c r="A52" s="51"/>
      <c r="B52" s="48"/>
      <c r="C52" s="2" t="s">
        <v>14</v>
      </c>
      <c r="D52" s="54"/>
      <c r="E52" s="8">
        <f>SUM(G52:K52)</f>
        <v>112840.78</v>
      </c>
      <c r="F52" s="1">
        <v>0</v>
      </c>
      <c r="G52" s="1">
        <v>112840.78</v>
      </c>
      <c r="H52" s="1">
        <v>0</v>
      </c>
      <c r="I52" s="1">
        <v>0</v>
      </c>
      <c r="J52" s="1">
        <v>0</v>
      </c>
      <c r="K52" s="1">
        <v>0</v>
      </c>
    </row>
    <row r="53" spans="1:13" ht="23.25" x14ac:dyDescent="0.25">
      <c r="A53" s="51"/>
      <c r="B53" s="48"/>
      <c r="C53" s="2" t="s">
        <v>15</v>
      </c>
      <c r="D53" s="54"/>
      <c r="E53" s="8">
        <f>SUM(G53:K53)</f>
        <v>41779.49</v>
      </c>
      <c r="F53" s="1">
        <v>0</v>
      </c>
      <c r="G53" s="1">
        <v>41779.49</v>
      </c>
      <c r="H53" s="1">
        <v>0</v>
      </c>
      <c r="I53" s="1">
        <v>0</v>
      </c>
      <c r="J53" s="1">
        <v>0</v>
      </c>
      <c r="K53" s="1">
        <v>0</v>
      </c>
    </row>
    <row r="54" spans="1:13" x14ac:dyDescent="0.25">
      <c r="A54" s="52"/>
      <c r="B54" s="49"/>
      <c r="C54" s="2" t="s">
        <v>17</v>
      </c>
      <c r="D54" s="55"/>
      <c r="E54" s="8">
        <f>SUM(E50:E53)</f>
        <v>2298595.1599999997</v>
      </c>
      <c r="F54" s="8">
        <f t="shared" ref="F54:K54" si="9">SUM(F50:F53)</f>
        <v>0</v>
      </c>
      <c r="G54" s="8">
        <f t="shared" si="9"/>
        <v>2298595.1599999997</v>
      </c>
      <c r="H54" s="8">
        <f t="shared" si="9"/>
        <v>0</v>
      </c>
      <c r="I54" s="8">
        <f t="shared" si="9"/>
        <v>0</v>
      </c>
      <c r="J54" s="8">
        <f t="shared" si="9"/>
        <v>0</v>
      </c>
      <c r="K54" s="8">
        <f t="shared" si="9"/>
        <v>0</v>
      </c>
    </row>
    <row r="55" spans="1:13" ht="23.25" x14ac:dyDescent="0.25">
      <c r="A55" s="50">
        <v>10</v>
      </c>
      <c r="B55" s="47" t="s">
        <v>67</v>
      </c>
      <c r="C55" s="2" t="s">
        <v>21</v>
      </c>
      <c r="D55" s="53" t="s">
        <v>16</v>
      </c>
      <c r="E55" s="8">
        <f>SUM(G55:K55)</f>
        <v>2068619.53</v>
      </c>
      <c r="F55" s="1"/>
      <c r="G55" s="1">
        <v>2068619.53</v>
      </c>
      <c r="H55" s="1">
        <v>0</v>
      </c>
      <c r="I55" s="1">
        <v>0</v>
      </c>
      <c r="J55" s="1">
        <v>0</v>
      </c>
      <c r="K55" s="1">
        <v>0</v>
      </c>
    </row>
    <row r="56" spans="1:13" ht="23.25" x14ac:dyDescent="0.25">
      <c r="A56" s="51"/>
      <c r="B56" s="48"/>
      <c r="C56" s="2" t="s">
        <v>13</v>
      </c>
      <c r="D56" s="54"/>
      <c r="E56" s="8">
        <f>SUM(G56:K56)</f>
        <v>179879.96</v>
      </c>
      <c r="F56" s="1"/>
      <c r="G56" s="1">
        <v>179879.96</v>
      </c>
      <c r="H56" s="1">
        <v>0</v>
      </c>
      <c r="I56" s="1">
        <v>0</v>
      </c>
      <c r="J56" s="1">
        <v>0</v>
      </c>
      <c r="K56" s="1">
        <v>0</v>
      </c>
    </row>
    <row r="57" spans="1:13" ht="23.25" x14ac:dyDescent="0.25">
      <c r="A57" s="51"/>
      <c r="B57" s="48"/>
      <c r="C57" s="2" t="s">
        <v>14</v>
      </c>
      <c r="D57" s="54"/>
      <c r="E57" s="8">
        <f>SUM(G57:K57)</f>
        <v>118342.08</v>
      </c>
      <c r="F57" s="1">
        <v>0</v>
      </c>
      <c r="G57" s="1">
        <v>118342.08</v>
      </c>
      <c r="H57" s="1">
        <v>0</v>
      </c>
      <c r="I57" s="1">
        <v>0</v>
      </c>
      <c r="J57" s="1">
        <v>0</v>
      </c>
      <c r="K57" s="1">
        <v>0</v>
      </c>
    </row>
    <row r="58" spans="1:13" ht="23.25" x14ac:dyDescent="0.25">
      <c r="A58" s="51"/>
      <c r="B58" s="48"/>
      <c r="C58" s="2" t="s">
        <v>15</v>
      </c>
      <c r="D58" s="54"/>
      <c r="E58" s="8">
        <f>SUM(G58:K58)</f>
        <v>54204.55</v>
      </c>
      <c r="F58" s="1">
        <v>0</v>
      </c>
      <c r="G58" s="1">
        <v>54204.55</v>
      </c>
      <c r="H58" s="1">
        <v>0</v>
      </c>
      <c r="I58" s="1">
        <v>0</v>
      </c>
      <c r="J58" s="1">
        <v>0</v>
      </c>
      <c r="K58" s="1">
        <v>0</v>
      </c>
    </row>
    <row r="59" spans="1:13" x14ac:dyDescent="0.25">
      <c r="A59" s="52"/>
      <c r="B59" s="49"/>
      <c r="C59" s="2" t="s">
        <v>17</v>
      </c>
      <c r="D59" s="55"/>
      <c r="E59" s="8">
        <f>SUM(E55:E58)</f>
        <v>2421046.12</v>
      </c>
      <c r="F59" s="8">
        <f t="shared" ref="F59:K59" si="10">SUM(F55:F58)</f>
        <v>0</v>
      </c>
      <c r="G59" s="8">
        <f t="shared" si="10"/>
        <v>2421046.12</v>
      </c>
      <c r="H59" s="8">
        <f t="shared" si="10"/>
        <v>0</v>
      </c>
      <c r="I59" s="8">
        <f t="shared" si="10"/>
        <v>0</v>
      </c>
      <c r="J59" s="8">
        <f t="shared" si="10"/>
        <v>0</v>
      </c>
      <c r="K59" s="8">
        <f t="shared" si="10"/>
        <v>0</v>
      </c>
    </row>
    <row r="60" spans="1:13" ht="23.25" x14ac:dyDescent="0.25">
      <c r="A60" s="50">
        <v>11</v>
      </c>
      <c r="B60" s="47" t="s">
        <v>31</v>
      </c>
      <c r="C60" s="2" t="s">
        <v>21</v>
      </c>
      <c r="D60" s="53" t="s">
        <v>16</v>
      </c>
      <c r="E60" s="8">
        <f>SUM(G60:K60)</f>
        <v>414049.38</v>
      </c>
      <c r="F60" s="1"/>
      <c r="G60" s="1">
        <v>414049.38</v>
      </c>
      <c r="H60" s="1">
        <v>0</v>
      </c>
      <c r="I60" s="1">
        <v>0</v>
      </c>
      <c r="J60" s="1">
        <v>0</v>
      </c>
      <c r="K60" s="1">
        <v>0</v>
      </c>
    </row>
    <row r="61" spans="1:13" ht="23.25" x14ac:dyDescent="0.25">
      <c r="A61" s="51"/>
      <c r="B61" s="48"/>
      <c r="C61" s="2" t="s">
        <v>13</v>
      </c>
      <c r="D61" s="54"/>
      <c r="E61" s="8">
        <f>SUM(G61:K61)</f>
        <v>36004.29</v>
      </c>
      <c r="F61" s="1"/>
      <c r="G61" s="1">
        <v>36004.29</v>
      </c>
      <c r="H61" s="1">
        <v>0</v>
      </c>
      <c r="I61" s="1">
        <v>0</v>
      </c>
      <c r="J61" s="1">
        <v>0</v>
      </c>
      <c r="K61" s="1">
        <v>0</v>
      </c>
    </row>
    <row r="62" spans="1:13" ht="23.25" x14ac:dyDescent="0.25">
      <c r="A62" s="51"/>
      <c r="B62" s="48"/>
      <c r="C62" s="2" t="s">
        <v>14</v>
      </c>
      <c r="D62" s="54"/>
      <c r="E62" s="8">
        <f>SUM(G62:K62)</f>
        <v>23687.040000000001</v>
      </c>
      <c r="F62" s="1">
        <v>0</v>
      </c>
      <c r="G62" s="1">
        <v>23687.040000000001</v>
      </c>
      <c r="H62" s="1">
        <v>0</v>
      </c>
      <c r="I62" s="1">
        <v>0</v>
      </c>
      <c r="J62" s="1">
        <v>0</v>
      </c>
      <c r="K62" s="1">
        <v>0</v>
      </c>
    </row>
    <row r="63" spans="1:13" ht="23.25" x14ac:dyDescent="0.25">
      <c r="A63" s="51"/>
      <c r="B63" s="48"/>
      <c r="C63" s="2" t="s">
        <v>15</v>
      </c>
      <c r="D63" s="54"/>
      <c r="E63" s="8">
        <f>SUM(G63:K63)</f>
        <v>1848.85</v>
      </c>
      <c r="F63" s="1">
        <v>0</v>
      </c>
      <c r="G63" s="1">
        <v>1848.85</v>
      </c>
      <c r="H63" s="1">
        <v>0</v>
      </c>
      <c r="I63" s="1">
        <v>0</v>
      </c>
      <c r="J63" s="1">
        <v>0</v>
      </c>
      <c r="K63" s="1">
        <v>0</v>
      </c>
    </row>
    <row r="64" spans="1:13" x14ac:dyDescent="0.25">
      <c r="A64" s="52"/>
      <c r="B64" s="49"/>
      <c r="C64" s="2" t="s">
        <v>17</v>
      </c>
      <c r="D64" s="55"/>
      <c r="E64" s="8">
        <f>SUM(E60:E63)</f>
        <v>475589.55999999994</v>
      </c>
      <c r="F64" s="8">
        <f t="shared" ref="F64:M64" si="11">SUM(F60:F63)</f>
        <v>0</v>
      </c>
      <c r="G64" s="8">
        <f t="shared" si="11"/>
        <v>475589.55999999994</v>
      </c>
      <c r="H64" s="8">
        <f t="shared" si="11"/>
        <v>0</v>
      </c>
      <c r="I64" s="8">
        <f t="shared" si="11"/>
        <v>0</v>
      </c>
      <c r="J64" s="8">
        <f t="shared" si="11"/>
        <v>0</v>
      </c>
      <c r="K64" s="8">
        <f t="shared" si="11"/>
        <v>0</v>
      </c>
      <c r="L64" s="8">
        <f t="shared" si="11"/>
        <v>0</v>
      </c>
      <c r="M64" s="8">
        <f t="shared" si="11"/>
        <v>0</v>
      </c>
    </row>
    <row r="65" spans="1:11" ht="23.25" customHeight="1" x14ac:dyDescent="0.25">
      <c r="A65" s="50">
        <v>12</v>
      </c>
      <c r="B65" s="47" t="s">
        <v>68</v>
      </c>
      <c r="C65" s="2" t="s">
        <v>21</v>
      </c>
      <c r="D65" s="53" t="s">
        <v>16</v>
      </c>
      <c r="E65" s="8">
        <f t="shared" ref="E65:E103" si="12">SUM(G65:K65)</f>
        <v>808758.31</v>
      </c>
      <c r="F65" s="8">
        <v>0</v>
      </c>
      <c r="G65" s="1">
        <v>808758.31</v>
      </c>
      <c r="H65" s="1">
        <v>0</v>
      </c>
      <c r="I65" s="1"/>
      <c r="J65" s="1"/>
      <c r="K65" s="1"/>
    </row>
    <row r="66" spans="1:11" ht="23.25" x14ac:dyDescent="0.25">
      <c r="A66" s="51"/>
      <c r="B66" s="48"/>
      <c r="C66" s="2" t="s">
        <v>13</v>
      </c>
      <c r="D66" s="54"/>
      <c r="E66" s="8">
        <f t="shared" si="12"/>
        <v>70326.81</v>
      </c>
      <c r="F66" s="8"/>
      <c r="G66" s="1">
        <v>70326.81</v>
      </c>
      <c r="H66" s="1">
        <v>0</v>
      </c>
      <c r="I66" s="1">
        <v>0</v>
      </c>
      <c r="J66" s="1">
        <v>0</v>
      </c>
      <c r="K66" s="1">
        <v>0</v>
      </c>
    </row>
    <row r="67" spans="1:11" ht="23.25" x14ac:dyDescent="0.25">
      <c r="A67" s="51"/>
      <c r="B67" s="48"/>
      <c r="C67" s="2" t="s">
        <v>14</v>
      </c>
      <c r="D67" s="54"/>
      <c r="E67" s="8">
        <f t="shared" si="12"/>
        <v>46267.64</v>
      </c>
      <c r="F67" s="8"/>
      <c r="G67" s="1">
        <v>46267.64</v>
      </c>
      <c r="H67" s="1">
        <v>0</v>
      </c>
      <c r="I67" s="1">
        <v>0</v>
      </c>
      <c r="J67" s="1">
        <v>0</v>
      </c>
      <c r="K67" s="1">
        <v>0</v>
      </c>
    </row>
    <row r="68" spans="1:11" ht="23.25" x14ac:dyDescent="0.25">
      <c r="A68" s="51"/>
      <c r="B68" s="48"/>
      <c r="C68" s="2" t="s">
        <v>15</v>
      </c>
      <c r="D68" s="54"/>
      <c r="E68" s="8">
        <f t="shared" si="12"/>
        <v>3391.03</v>
      </c>
      <c r="F68" s="8">
        <v>0</v>
      </c>
      <c r="G68" s="1">
        <v>3391.03</v>
      </c>
      <c r="H68" s="1">
        <v>0</v>
      </c>
      <c r="I68" s="1">
        <v>0</v>
      </c>
      <c r="J68" s="1">
        <v>0</v>
      </c>
      <c r="K68" s="1">
        <v>0</v>
      </c>
    </row>
    <row r="69" spans="1:11" x14ac:dyDescent="0.25">
      <c r="A69" s="52"/>
      <c r="B69" s="49"/>
      <c r="C69" s="2" t="s">
        <v>17</v>
      </c>
      <c r="D69" s="55"/>
      <c r="E69" s="8">
        <f t="shared" si="12"/>
        <v>928743.79000000015</v>
      </c>
      <c r="F69" s="8">
        <v>0</v>
      </c>
      <c r="G69" s="8">
        <f>SUM(G65:G68)</f>
        <v>928743.79000000015</v>
      </c>
      <c r="H69" s="8">
        <f>SUM(H65:H68)</f>
        <v>0</v>
      </c>
      <c r="I69" s="9">
        <v>0</v>
      </c>
      <c r="J69" s="9">
        <v>0</v>
      </c>
      <c r="K69" s="9">
        <v>0</v>
      </c>
    </row>
    <row r="70" spans="1:11" ht="27" customHeight="1" x14ac:dyDescent="0.25">
      <c r="A70" s="50">
        <v>13</v>
      </c>
      <c r="B70" s="47" t="s">
        <v>33</v>
      </c>
      <c r="C70" s="2" t="s">
        <v>21</v>
      </c>
      <c r="D70" s="53" t="s">
        <v>16</v>
      </c>
      <c r="E70" s="8">
        <f t="shared" si="12"/>
        <v>900105.52</v>
      </c>
      <c r="F70" s="8">
        <v>0</v>
      </c>
      <c r="G70" s="36">
        <v>900105.52</v>
      </c>
      <c r="H70" s="8">
        <v>0</v>
      </c>
      <c r="I70" s="8">
        <v>0</v>
      </c>
      <c r="J70" s="8">
        <v>0</v>
      </c>
      <c r="K70" s="8">
        <v>0</v>
      </c>
    </row>
    <row r="71" spans="1:11" ht="23.25" x14ac:dyDescent="0.25">
      <c r="A71" s="51"/>
      <c r="B71" s="48"/>
      <c r="C71" s="2" t="s">
        <v>13</v>
      </c>
      <c r="D71" s="54"/>
      <c r="E71" s="8">
        <f t="shared" si="12"/>
        <v>78270.05</v>
      </c>
      <c r="F71" s="8"/>
      <c r="G71" s="36">
        <v>78270.05</v>
      </c>
      <c r="H71" s="8">
        <v>0</v>
      </c>
      <c r="I71" s="8">
        <v>0</v>
      </c>
      <c r="J71" s="8">
        <v>0</v>
      </c>
      <c r="K71" s="8">
        <v>0</v>
      </c>
    </row>
    <row r="72" spans="1:11" ht="23.25" x14ac:dyDescent="0.25">
      <c r="A72" s="51"/>
      <c r="B72" s="48"/>
      <c r="C72" s="2" t="s">
        <v>14</v>
      </c>
      <c r="D72" s="54"/>
      <c r="E72" s="8">
        <f t="shared" si="12"/>
        <v>51493.45</v>
      </c>
      <c r="F72" s="8"/>
      <c r="G72" s="36">
        <v>51493.45</v>
      </c>
      <c r="H72" s="8">
        <v>0</v>
      </c>
      <c r="I72" s="8">
        <v>0</v>
      </c>
      <c r="J72" s="8">
        <v>0</v>
      </c>
      <c r="K72" s="8">
        <v>0</v>
      </c>
    </row>
    <row r="73" spans="1:11" ht="23.25" x14ac:dyDescent="0.25">
      <c r="A73" s="51"/>
      <c r="B73" s="48"/>
      <c r="C73" s="2" t="s">
        <v>15</v>
      </c>
      <c r="D73" s="54"/>
      <c r="E73" s="8">
        <f t="shared" si="12"/>
        <v>21405.97</v>
      </c>
      <c r="F73" s="8">
        <v>0</v>
      </c>
      <c r="G73" s="36">
        <v>21405.97</v>
      </c>
      <c r="H73" s="8">
        <v>0</v>
      </c>
      <c r="I73" s="8">
        <v>0</v>
      </c>
      <c r="J73" s="8">
        <v>0</v>
      </c>
      <c r="K73" s="8">
        <v>0</v>
      </c>
    </row>
    <row r="74" spans="1:11" x14ac:dyDescent="0.25">
      <c r="A74" s="52"/>
      <c r="B74" s="49"/>
      <c r="C74" s="2" t="s">
        <v>17</v>
      </c>
      <c r="D74" s="55"/>
      <c r="E74" s="8">
        <f t="shared" si="12"/>
        <v>1051274.99</v>
      </c>
      <c r="F74" s="8">
        <v>0</v>
      </c>
      <c r="G74" s="8">
        <f>SUM(G70:G73)</f>
        <v>1051274.99</v>
      </c>
      <c r="H74" s="8">
        <f>SUM(H70:H73)</f>
        <v>0</v>
      </c>
      <c r="I74" s="8">
        <v>0</v>
      </c>
      <c r="J74" s="8">
        <v>0</v>
      </c>
      <c r="K74" s="8">
        <v>0</v>
      </c>
    </row>
    <row r="75" spans="1:11" ht="27.75" customHeight="1" x14ac:dyDescent="0.25">
      <c r="A75" s="50">
        <v>14</v>
      </c>
      <c r="B75" s="47" t="s">
        <v>69</v>
      </c>
      <c r="C75" s="2" t="s">
        <v>21</v>
      </c>
      <c r="D75" s="53" t="s">
        <v>16</v>
      </c>
      <c r="E75" s="8">
        <f t="shared" si="12"/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1:11" ht="23.25" x14ac:dyDescent="0.25">
      <c r="A76" s="51"/>
      <c r="B76" s="48"/>
      <c r="C76" s="2" t="s">
        <v>13</v>
      </c>
      <c r="D76" s="54"/>
      <c r="E76" s="8">
        <f t="shared" si="12"/>
        <v>0</v>
      </c>
      <c r="F76" s="8"/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1:11" ht="23.25" x14ac:dyDescent="0.25">
      <c r="A77" s="51"/>
      <c r="B77" s="48"/>
      <c r="C77" s="2" t="s">
        <v>14</v>
      </c>
      <c r="D77" s="54"/>
      <c r="E77" s="8">
        <f t="shared" si="12"/>
        <v>35416.699999999997</v>
      </c>
      <c r="F77" s="8"/>
      <c r="G77" s="8">
        <v>0</v>
      </c>
      <c r="H77" s="8">
        <v>35416.699999999997</v>
      </c>
      <c r="I77" s="8">
        <v>0</v>
      </c>
      <c r="J77" s="8">
        <v>0</v>
      </c>
      <c r="K77" s="8">
        <v>0</v>
      </c>
    </row>
    <row r="78" spans="1:11" ht="23.25" x14ac:dyDescent="0.25">
      <c r="A78" s="51"/>
      <c r="B78" s="48"/>
      <c r="C78" s="2" t="s">
        <v>15</v>
      </c>
      <c r="D78" s="54"/>
      <c r="E78" s="8">
        <f t="shared" si="12"/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1:11" x14ac:dyDescent="0.25">
      <c r="A79" s="52"/>
      <c r="B79" s="49"/>
      <c r="C79" s="2" t="s">
        <v>17</v>
      </c>
      <c r="D79" s="55"/>
      <c r="E79" s="8">
        <f t="shared" si="12"/>
        <v>35416.699999999997</v>
      </c>
      <c r="F79" s="8">
        <v>0</v>
      </c>
      <c r="G79" s="8">
        <v>0</v>
      </c>
      <c r="H79" s="8">
        <f>SUM(H75:H78)</f>
        <v>35416.699999999997</v>
      </c>
      <c r="I79" s="8">
        <v>0</v>
      </c>
      <c r="J79" s="8">
        <v>0</v>
      </c>
      <c r="K79" s="8">
        <v>0</v>
      </c>
    </row>
    <row r="80" spans="1:11" ht="30.75" customHeight="1" x14ac:dyDescent="0.25">
      <c r="A80" s="50">
        <v>15</v>
      </c>
      <c r="B80" s="47" t="s">
        <v>70</v>
      </c>
      <c r="C80" s="2" t="s">
        <v>21</v>
      </c>
      <c r="D80" s="53" t="s">
        <v>16</v>
      </c>
      <c r="E80" s="8">
        <f t="shared" si="12"/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</row>
    <row r="81" spans="1:11" ht="23.25" x14ac:dyDescent="0.25">
      <c r="A81" s="51"/>
      <c r="B81" s="48"/>
      <c r="C81" s="2" t="s">
        <v>13</v>
      </c>
      <c r="D81" s="54"/>
      <c r="E81" s="8">
        <f t="shared" si="12"/>
        <v>0</v>
      </c>
      <c r="F81" s="8"/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1:11" ht="23.25" x14ac:dyDescent="0.25">
      <c r="A82" s="51"/>
      <c r="B82" s="48"/>
      <c r="C82" s="2" t="s">
        <v>14</v>
      </c>
      <c r="D82" s="54"/>
      <c r="E82" s="8">
        <f t="shared" si="12"/>
        <v>35416.699999999997</v>
      </c>
      <c r="F82" s="8"/>
      <c r="G82" s="8">
        <v>0</v>
      </c>
      <c r="H82" s="8">
        <v>35416.699999999997</v>
      </c>
      <c r="I82" s="8">
        <v>0</v>
      </c>
      <c r="J82" s="8">
        <v>0</v>
      </c>
      <c r="K82" s="8">
        <v>0</v>
      </c>
    </row>
    <row r="83" spans="1:11" ht="23.25" x14ac:dyDescent="0.25">
      <c r="A83" s="51"/>
      <c r="B83" s="48"/>
      <c r="C83" s="2" t="s">
        <v>15</v>
      </c>
      <c r="D83" s="54"/>
      <c r="E83" s="8">
        <f t="shared" si="12"/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1:11" x14ac:dyDescent="0.25">
      <c r="A84" s="52"/>
      <c r="B84" s="49"/>
      <c r="C84" s="2" t="s">
        <v>17</v>
      </c>
      <c r="D84" s="55"/>
      <c r="E84" s="8">
        <f t="shared" si="12"/>
        <v>35416.699999999997</v>
      </c>
      <c r="F84" s="8">
        <v>0</v>
      </c>
      <c r="G84" s="8">
        <v>0</v>
      </c>
      <c r="H84" s="8">
        <f>SUM(H80:H83)</f>
        <v>35416.699999999997</v>
      </c>
      <c r="I84" s="8">
        <v>0</v>
      </c>
      <c r="J84" s="8">
        <v>0</v>
      </c>
      <c r="K84" s="8">
        <v>0</v>
      </c>
    </row>
    <row r="85" spans="1:11" ht="22.5" customHeight="1" x14ac:dyDescent="0.25">
      <c r="A85" s="87">
        <v>16</v>
      </c>
      <c r="B85" s="88" t="s">
        <v>71</v>
      </c>
      <c r="C85" s="2" t="s">
        <v>21</v>
      </c>
      <c r="D85" s="89" t="s">
        <v>16</v>
      </c>
      <c r="E85" s="8">
        <f t="shared" si="12"/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1:11" ht="23.25" x14ac:dyDescent="0.25">
      <c r="A86" s="87"/>
      <c r="B86" s="88"/>
      <c r="C86" s="2" t="s">
        <v>13</v>
      </c>
      <c r="D86" s="89"/>
      <c r="E86" s="8">
        <f t="shared" si="12"/>
        <v>0</v>
      </c>
      <c r="F86" s="8"/>
      <c r="G86" s="8">
        <v>0</v>
      </c>
      <c r="H86" s="8">
        <v>0</v>
      </c>
      <c r="I86" s="8">
        <v>0</v>
      </c>
      <c r="J86" s="8">
        <v>0</v>
      </c>
      <c r="K86" s="8">
        <v>0</v>
      </c>
    </row>
    <row r="87" spans="1:11" ht="23.25" x14ac:dyDescent="0.25">
      <c r="A87" s="87"/>
      <c r="B87" s="88"/>
      <c r="C87" s="2" t="s">
        <v>14</v>
      </c>
      <c r="D87" s="89"/>
      <c r="E87" s="8">
        <f t="shared" si="12"/>
        <v>35416.699999999997</v>
      </c>
      <c r="F87" s="8"/>
      <c r="G87" s="8">
        <v>0</v>
      </c>
      <c r="H87" s="8">
        <v>35416.699999999997</v>
      </c>
      <c r="I87" s="8">
        <v>0</v>
      </c>
      <c r="J87" s="8">
        <v>0</v>
      </c>
      <c r="K87" s="8">
        <v>0</v>
      </c>
    </row>
    <row r="88" spans="1:11" ht="23.25" x14ac:dyDescent="0.25">
      <c r="A88" s="87"/>
      <c r="B88" s="88"/>
      <c r="C88" s="2" t="s">
        <v>15</v>
      </c>
      <c r="D88" s="89"/>
      <c r="E88" s="8">
        <f t="shared" si="12"/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1:11" x14ac:dyDescent="0.25">
      <c r="A89" s="87"/>
      <c r="B89" s="88"/>
      <c r="C89" s="2" t="s">
        <v>17</v>
      </c>
      <c r="D89" s="89"/>
      <c r="E89" s="8">
        <f t="shared" si="12"/>
        <v>35416.699999999997</v>
      </c>
      <c r="F89" s="8">
        <v>0</v>
      </c>
      <c r="G89" s="8">
        <v>0</v>
      </c>
      <c r="H89" s="8">
        <f>SUM(H85:H88)</f>
        <v>35416.699999999997</v>
      </c>
      <c r="I89" s="8">
        <v>0</v>
      </c>
      <c r="J89" s="8">
        <v>0</v>
      </c>
      <c r="K89" s="8">
        <v>0</v>
      </c>
    </row>
    <row r="90" spans="1:11" ht="27" customHeight="1" x14ac:dyDescent="0.25">
      <c r="A90" s="87">
        <v>17</v>
      </c>
      <c r="B90" s="88" t="s">
        <v>37</v>
      </c>
      <c r="C90" s="2" t="s">
        <v>21</v>
      </c>
      <c r="D90" s="89" t="s">
        <v>16</v>
      </c>
      <c r="E90" s="8">
        <f t="shared" si="12"/>
        <v>0</v>
      </c>
      <c r="F90" s="8"/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1:11" ht="23.25" x14ac:dyDescent="0.25">
      <c r="A91" s="87"/>
      <c r="B91" s="88"/>
      <c r="C91" s="2" t="s">
        <v>13</v>
      </c>
      <c r="D91" s="89"/>
      <c r="E91" s="8">
        <f t="shared" si="12"/>
        <v>0</v>
      </c>
      <c r="F91" s="8"/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1:11" ht="23.25" x14ac:dyDescent="0.25">
      <c r="A92" s="87"/>
      <c r="B92" s="88"/>
      <c r="C92" s="2" t="s">
        <v>14</v>
      </c>
      <c r="D92" s="89"/>
      <c r="E92" s="8">
        <f t="shared" si="12"/>
        <v>35416.699999999997</v>
      </c>
      <c r="F92" s="8"/>
      <c r="G92" s="8">
        <v>0</v>
      </c>
      <c r="H92" s="8">
        <v>35416.699999999997</v>
      </c>
      <c r="I92" s="8">
        <v>0</v>
      </c>
      <c r="J92" s="8">
        <v>0</v>
      </c>
      <c r="K92" s="8">
        <v>0</v>
      </c>
    </row>
    <row r="93" spans="1:11" ht="23.25" x14ac:dyDescent="0.25">
      <c r="A93" s="87"/>
      <c r="B93" s="88"/>
      <c r="C93" s="2" t="s">
        <v>15</v>
      </c>
      <c r="D93" s="89"/>
      <c r="E93" s="8">
        <f t="shared" si="12"/>
        <v>0</v>
      </c>
      <c r="F93" s="8"/>
      <c r="G93" s="8">
        <v>0</v>
      </c>
      <c r="H93" s="8">
        <v>0</v>
      </c>
      <c r="I93" s="8">
        <v>0</v>
      </c>
      <c r="J93" s="8">
        <v>0</v>
      </c>
      <c r="K93" s="8">
        <v>0</v>
      </c>
    </row>
    <row r="94" spans="1:11" x14ac:dyDescent="0.25">
      <c r="A94" s="87"/>
      <c r="B94" s="88"/>
      <c r="C94" s="2" t="s">
        <v>17</v>
      </c>
      <c r="D94" s="89"/>
      <c r="E94" s="8">
        <f t="shared" si="12"/>
        <v>35416.699999999997</v>
      </c>
      <c r="F94" s="8"/>
      <c r="G94" s="8">
        <v>0</v>
      </c>
      <c r="H94" s="8">
        <f>SUM(H90:H93)</f>
        <v>35416.699999999997</v>
      </c>
      <c r="I94" s="8">
        <v>0</v>
      </c>
      <c r="J94" s="8">
        <v>0</v>
      </c>
      <c r="K94" s="8">
        <v>0</v>
      </c>
    </row>
    <row r="95" spans="1:11" ht="23.25" x14ac:dyDescent="0.25">
      <c r="A95" s="50">
        <v>18</v>
      </c>
      <c r="B95" s="47" t="s">
        <v>72</v>
      </c>
      <c r="C95" s="2" t="s">
        <v>21</v>
      </c>
      <c r="D95" s="53" t="s">
        <v>16</v>
      </c>
      <c r="E95" s="8">
        <f t="shared" si="12"/>
        <v>0</v>
      </c>
      <c r="F95" s="8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</row>
    <row r="96" spans="1:11" ht="23.25" x14ac:dyDescent="0.25">
      <c r="A96" s="51"/>
      <c r="B96" s="48"/>
      <c r="C96" s="2" t="s">
        <v>13</v>
      </c>
      <c r="D96" s="54"/>
      <c r="E96" s="8">
        <f t="shared" si="12"/>
        <v>0</v>
      </c>
      <c r="F96" s="8"/>
      <c r="G96" s="1">
        <v>0</v>
      </c>
      <c r="H96" s="1">
        <v>0</v>
      </c>
      <c r="I96" s="1">
        <v>0</v>
      </c>
      <c r="J96" s="1">
        <v>0</v>
      </c>
      <c r="K96" s="1">
        <v>0</v>
      </c>
    </row>
    <row r="97" spans="1:11" ht="23.25" x14ac:dyDescent="0.25">
      <c r="A97" s="51"/>
      <c r="B97" s="48"/>
      <c r="C97" s="2" t="s">
        <v>14</v>
      </c>
      <c r="D97" s="54"/>
      <c r="E97" s="8">
        <f t="shared" si="12"/>
        <v>35416.699999999997</v>
      </c>
      <c r="F97" s="8"/>
      <c r="G97" s="1">
        <v>0</v>
      </c>
      <c r="H97" s="1">
        <v>35416.699999999997</v>
      </c>
      <c r="I97" s="1">
        <v>0</v>
      </c>
      <c r="J97" s="1">
        <v>0</v>
      </c>
      <c r="K97" s="1">
        <v>0</v>
      </c>
    </row>
    <row r="98" spans="1:11" ht="23.25" x14ac:dyDescent="0.25">
      <c r="A98" s="51"/>
      <c r="B98" s="48"/>
      <c r="C98" s="2" t="s">
        <v>15</v>
      </c>
      <c r="D98" s="54"/>
      <c r="E98" s="8">
        <f t="shared" si="12"/>
        <v>0</v>
      </c>
      <c r="F98" s="8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</row>
    <row r="99" spans="1:11" x14ac:dyDescent="0.25">
      <c r="A99" s="52"/>
      <c r="B99" s="49"/>
      <c r="C99" s="2" t="s">
        <v>17</v>
      </c>
      <c r="D99" s="55"/>
      <c r="E99" s="8">
        <f t="shared" si="12"/>
        <v>35416.699999999997</v>
      </c>
      <c r="F99" s="8">
        <v>0</v>
      </c>
      <c r="G99" s="8">
        <v>0</v>
      </c>
      <c r="H99" s="8">
        <f>SUM(H95:H98)</f>
        <v>35416.699999999997</v>
      </c>
      <c r="I99" s="9">
        <v>0</v>
      </c>
      <c r="J99" s="9">
        <v>0</v>
      </c>
      <c r="K99" s="9">
        <v>0</v>
      </c>
    </row>
    <row r="100" spans="1:11" ht="24" customHeight="1" x14ac:dyDescent="0.25">
      <c r="A100" s="50">
        <v>19</v>
      </c>
      <c r="B100" s="47" t="s">
        <v>73</v>
      </c>
      <c r="C100" s="2" t="s">
        <v>21</v>
      </c>
      <c r="D100" s="53" t="s">
        <v>16</v>
      </c>
      <c r="E100" s="8">
        <f t="shared" si="12"/>
        <v>0</v>
      </c>
      <c r="F100" s="8">
        <v>0</v>
      </c>
      <c r="G100" s="8">
        <v>0</v>
      </c>
      <c r="H100" s="8">
        <v>0</v>
      </c>
      <c r="I100" s="9">
        <v>0</v>
      </c>
      <c r="J100" s="9">
        <v>0</v>
      </c>
      <c r="K100" s="9">
        <v>0</v>
      </c>
    </row>
    <row r="101" spans="1:11" ht="23.25" x14ac:dyDescent="0.25">
      <c r="A101" s="51"/>
      <c r="B101" s="48"/>
      <c r="C101" s="2" t="s">
        <v>13</v>
      </c>
      <c r="D101" s="54"/>
      <c r="E101" s="8">
        <f t="shared" si="12"/>
        <v>0</v>
      </c>
      <c r="F101" s="8"/>
      <c r="G101" s="8">
        <v>0</v>
      </c>
      <c r="H101" s="8">
        <v>0</v>
      </c>
      <c r="I101" s="9">
        <v>0</v>
      </c>
      <c r="J101" s="9">
        <v>0</v>
      </c>
      <c r="K101" s="9">
        <v>0</v>
      </c>
    </row>
    <row r="102" spans="1:11" ht="23.25" x14ac:dyDescent="0.25">
      <c r="A102" s="51"/>
      <c r="B102" s="48"/>
      <c r="C102" s="2" t="s">
        <v>14</v>
      </c>
      <c r="D102" s="54"/>
      <c r="E102" s="8">
        <f t="shared" si="12"/>
        <v>35416.699999999997</v>
      </c>
      <c r="F102" s="8"/>
      <c r="G102" s="8">
        <v>0</v>
      </c>
      <c r="H102" s="8">
        <v>35416.699999999997</v>
      </c>
      <c r="I102" s="9">
        <v>0</v>
      </c>
      <c r="J102" s="9">
        <v>0</v>
      </c>
      <c r="K102" s="9">
        <v>0</v>
      </c>
    </row>
    <row r="103" spans="1:11" ht="23.25" x14ac:dyDescent="0.25">
      <c r="A103" s="51"/>
      <c r="B103" s="48"/>
      <c r="C103" s="2" t="s">
        <v>15</v>
      </c>
      <c r="D103" s="54"/>
      <c r="E103" s="8">
        <f t="shared" si="12"/>
        <v>0</v>
      </c>
      <c r="F103" s="8">
        <v>0</v>
      </c>
      <c r="G103" s="8">
        <v>0</v>
      </c>
      <c r="H103" s="8">
        <v>0</v>
      </c>
      <c r="I103" s="9"/>
      <c r="J103" s="9">
        <v>0</v>
      </c>
      <c r="K103" s="9">
        <v>0</v>
      </c>
    </row>
    <row r="104" spans="1:11" x14ac:dyDescent="0.25">
      <c r="A104" s="52"/>
      <c r="B104" s="49"/>
      <c r="C104" s="2" t="s">
        <v>17</v>
      </c>
      <c r="D104" s="55"/>
      <c r="E104" s="9">
        <f>G104+H104+I104+J104+K104</f>
        <v>35416.699999999997</v>
      </c>
      <c r="F104" s="8">
        <v>0</v>
      </c>
      <c r="G104" s="8">
        <v>0</v>
      </c>
      <c r="H104" s="8">
        <f>SUM(H100:H103)</f>
        <v>35416.699999999997</v>
      </c>
      <c r="I104" s="9">
        <f>SUM(I100:I103)</f>
        <v>0</v>
      </c>
      <c r="J104" s="9">
        <v>0</v>
      </c>
      <c r="K104" s="9">
        <v>0</v>
      </c>
    </row>
    <row r="105" spans="1:11" ht="23.25" customHeight="1" x14ac:dyDescent="0.25">
      <c r="A105" s="50">
        <v>20</v>
      </c>
      <c r="B105" s="47" t="s">
        <v>74</v>
      </c>
      <c r="C105" s="2" t="s">
        <v>21</v>
      </c>
      <c r="D105" s="53" t="s">
        <v>16</v>
      </c>
      <c r="E105" s="8">
        <f>SUM(G105:K105)</f>
        <v>0</v>
      </c>
      <c r="F105" s="8"/>
      <c r="G105" s="8">
        <v>0</v>
      </c>
      <c r="H105" s="8">
        <v>0</v>
      </c>
      <c r="I105" s="9">
        <v>0</v>
      </c>
      <c r="J105" s="9">
        <v>0</v>
      </c>
      <c r="K105" s="9">
        <v>0</v>
      </c>
    </row>
    <row r="106" spans="1:11" ht="23.25" x14ac:dyDescent="0.25">
      <c r="A106" s="51"/>
      <c r="B106" s="48"/>
      <c r="C106" s="2" t="s">
        <v>13</v>
      </c>
      <c r="D106" s="54"/>
      <c r="E106" s="9">
        <f>G106+H106+I106+J106+K106</f>
        <v>0</v>
      </c>
      <c r="F106" s="8"/>
      <c r="G106" s="8">
        <v>0</v>
      </c>
      <c r="H106" s="8">
        <v>0</v>
      </c>
      <c r="I106" s="9">
        <v>0</v>
      </c>
      <c r="J106" s="9">
        <v>0</v>
      </c>
      <c r="K106" s="9">
        <v>0</v>
      </c>
    </row>
    <row r="107" spans="1:11" ht="23.25" x14ac:dyDescent="0.25">
      <c r="A107" s="51"/>
      <c r="B107" s="48"/>
      <c r="C107" s="2" t="s">
        <v>14</v>
      </c>
      <c r="D107" s="54"/>
      <c r="E107" s="8">
        <f>SUM(G107:J107)</f>
        <v>35416.699999999997</v>
      </c>
      <c r="F107" s="8"/>
      <c r="G107" s="8">
        <v>0</v>
      </c>
      <c r="H107" s="8">
        <v>35416.699999999997</v>
      </c>
      <c r="I107" s="9">
        <v>0</v>
      </c>
      <c r="J107" s="9">
        <v>0</v>
      </c>
      <c r="K107" s="9">
        <v>0</v>
      </c>
    </row>
    <row r="108" spans="1:11" ht="23.25" x14ac:dyDescent="0.25">
      <c r="A108" s="51"/>
      <c r="B108" s="48"/>
      <c r="C108" s="2" t="s">
        <v>15</v>
      </c>
      <c r="D108" s="54"/>
      <c r="E108" s="9">
        <f>G108+H108+I108+J108+K108</f>
        <v>0</v>
      </c>
      <c r="F108" s="8"/>
      <c r="G108" s="8">
        <v>0</v>
      </c>
      <c r="H108" s="8">
        <v>0</v>
      </c>
      <c r="I108" s="9">
        <v>0</v>
      </c>
      <c r="J108" s="9">
        <v>0</v>
      </c>
      <c r="K108" s="9">
        <v>0</v>
      </c>
    </row>
    <row r="109" spans="1:11" x14ac:dyDescent="0.25">
      <c r="A109" s="52"/>
      <c r="B109" s="49"/>
      <c r="C109" s="2" t="s">
        <v>17</v>
      </c>
      <c r="D109" s="55"/>
      <c r="E109" s="8">
        <f t="shared" ref="E109:E140" si="13">SUM(G109:K109)</f>
        <v>35416.699999999997</v>
      </c>
      <c r="F109" s="8"/>
      <c r="G109" s="8">
        <v>0</v>
      </c>
      <c r="H109" s="8">
        <f>SUM(H105:H108)</f>
        <v>35416.699999999997</v>
      </c>
      <c r="I109" s="9">
        <f>SUM(I105:I108)</f>
        <v>0</v>
      </c>
      <c r="J109" s="9">
        <v>0</v>
      </c>
      <c r="K109" s="9">
        <v>0</v>
      </c>
    </row>
    <row r="110" spans="1:11" ht="26.25" customHeight="1" x14ac:dyDescent="0.25">
      <c r="A110" s="50">
        <v>21</v>
      </c>
      <c r="B110" s="47" t="s">
        <v>75</v>
      </c>
      <c r="C110" s="2" t="s">
        <v>21</v>
      </c>
      <c r="D110" s="53" t="s">
        <v>16</v>
      </c>
      <c r="E110" s="8">
        <f t="shared" si="13"/>
        <v>0</v>
      </c>
      <c r="F110" s="8"/>
      <c r="G110" s="8">
        <v>0</v>
      </c>
      <c r="H110" s="8">
        <v>0</v>
      </c>
      <c r="I110" s="9">
        <v>0</v>
      </c>
      <c r="J110" s="9">
        <v>0</v>
      </c>
      <c r="K110" s="9">
        <v>0</v>
      </c>
    </row>
    <row r="111" spans="1:11" ht="23.25" x14ac:dyDescent="0.25">
      <c r="A111" s="51"/>
      <c r="B111" s="48"/>
      <c r="C111" s="2" t="s">
        <v>13</v>
      </c>
      <c r="D111" s="54"/>
      <c r="E111" s="8">
        <f t="shared" si="13"/>
        <v>0</v>
      </c>
      <c r="F111" s="8"/>
      <c r="G111" s="8">
        <v>0</v>
      </c>
      <c r="H111" s="8">
        <v>0</v>
      </c>
      <c r="I111" s="9">
        <v>0</v>
      </c>
      <c r="J111" s="9">
        <v>0</v>
      </c>
      <c r="K111" s="9">
        <v>0</v>
      </c>
    </row>
    <row r="112" spans="1:11" ht="23.25" x14ac:dyDescent="0.25">
      <c r="A112" s="51"/>
      <c r="B112" s="48"/>
      <c r="C112" s="2" t="s">
        <v>14</v>
      </c>
      <c r="D112" s="54"/>
      <c r="E112" s="8">
        <f t="shared" si="13"/>
        <v>35416.699999999997</v>
      </c>
      <c r="F112" s="8"/>
      <c r="G112" s="8">
        <v>0</v>
      </c>
      <c r="H112" s="8">
        <v>35416.699999999997</v>
      </c>
      <c r="I112" s="9">
        <v>0</v>
      </c>
      <c r="J112" s="9">
        <v>0</v>
      </c>
      <c r="K112" s="9">
        <v>0</v>
      </c>
    </row>
    <row r="113" spans="1:11" ht="23.25" x14ac:dyDescent="0.25">
      <c r="A113" s="51"/>
      <c r="B113" s="48"/>
      <c r="C113" s="2" t="s">
        <v>15</v>
      </c>
      <c r="D113" s="54"/>
      <c r="E113" s="8">
        <f t="shared" si="13"/>
        <v>0</v>
      </c>
      <c r="F113" s="8"/>
      <c r="G113" s="8">
        <v>0</v>
      </c>
      <c r="H113" s="8">
        <v>0</v>
      </c>
      <c r="I113" s="9">
        <v>0</v>
      </c>
      <c r="J113" s="9">
        <v>0</v>
      </c>
      <c r="K113" s="9">
        <v>0</v>
      </c>
    </row>
    <row r="114" spans="1:11" x14ac:dyDescent="0.25">
      <c r="A114" s="52"/>
      <c r="B114" s="49"/>
      <c r="C114" s="2" t="s">
        <v>17</v>
      </c>
      <c r="D114" s="55"/>
      <c r="E114" s="8">
        <f t="shared" si="13"/>
        <v>35416.699999999997</v>
      </c>
      <c r="F114" s="8"/>
      <c r="G114" s="8">
        <v>0</v>
      </c>
      <c r="H114" s="8">
        <f>SUM(H110:H113)</f>
        <v>35416.699999999997</v>
      </c>
      <c r="I114" s="9">
        <f>SUM(I110:I113)</f>
        <v>0</v>
      </c>
      <c r="J114" s="9">
        <v>0</v>
      </c>
      <c r="K114" s="9">
        <v>0</v>
      </c>
    </row>
    <row r="115" spans="1:11" ht="27" customHeight="1" x14ac:dyDescent="0.25">
      <c r="A115" s="50">
        <v>22</v>
      </c>
      <c r="B115" s="47" t="s">
        <v>76</v>
      </c>
      <c r="C115" s="2" t="s">
        <v>21</v>
      </c>
      <c r="D115" s="53" t="s">
        <v>16</v>
      </c>
      <c r="E115" s="8">
        <f t="shared" si="13"/>
        <v>0</v>
      </c>
      <c r="F115" s="8"/>
      <c r="G115" s="8">
        <v>0</v>
      </c>
      <c r="H115" s="8">
        <v>0</v>
      </c>
      <c r="I115" s="9">
        <v>0</v>
      </c>
      <c r="J115" s="9">
        <v>0</v>
      </c>
      <c r="K115" s="9">
        <v>0</v>
      </c>
    </row>
    <row r="116" spans="1:11" ht="23.25" x14ac:dyDescent="0.25">
      <c r="A116" s="51"/>
      <c r="B116" s="48"/>
      <c r="C116" s="2" t="s">
        <v>13</v>
      </c>
      <c r="D116" s="54"/>
      <c r="E116" s="8">
        <f t="shared" si="13"/>
        <v>0</v>
      </c>
      <c r="F116" s="8"/>
      <c r="G116" s="8">
        <v>0</v>
      </c>
      <c r="H116" s="8">
        <v>0</v>
      </c>
      <c r="I116" s="9">
        <v>0</v>
      </c>
      <c r="J116" s="9">
        <v>0</v>
      </c>
      <c r="K116" s="9">
        <v>0</v>
      </c>
    </row>
    <row r="117" spans="1:11" ht="23.25" x14ac:dyDescent="0.25">
      <c r="A117" s="51"/>
      <c r="B117" s="48"/>
      <c r="C117" s="2" t="s">
        <v>14</v>
      </c>
      <c r="D117" s="54"/>
      <c r="E117" s="8">
        <f t="shared" si="13"/>
        <v>35416.699999999997</v>
      </c>
      <c r="F117" s="8"/>
      <c r="G117" s="8">
        <v>0</v>
      </c>
      <c r="H117" s="8">
        <v>35416.699999999997</v>
      </c>
      <c r="I117" s="9">
        <v>0</v>
      </c>
      <c r="J117" s="9">
        <v>0</v>
      </c>
      <c r="K117" s="9">
        <v>0</v>
      </c>
    </row>
    <row r="118" spans="1:11" ht="23.25" x14ac:dyDescent="0.25">
      <c r="A118" s="51"/>
      <c r="B118" s="48"/>
      <c r="C118" s="2" t="s">
        <v>15</v>
      </c>
      <c r="D118" s="54"/>
      <c r="E118" s="8">
        <f t="shared" si="13"/>
        <v>0</v>
      </c>
      <c r="F118" s="8"/>
      <c r="G118" s="8">
        <v>0</v>
      </c>
      <c r="H118" s="8">
        <v>0</v>
      </c>
      <c r="I118" s="9">
        <v>0</v>
      </c>
      <c r="J118" s="9">
        <v>0</v>
      </c>
      <c r="K118" s="9">
        <v>0</v>
      </c>
    </row>
    <row r="119" spans="1:11" x14ac:dyDescent="0.25">
      <c r="A119" s="52"/>
      <c r="B119" s="49"/>
      <c r="C119" s="2" t="s">
        <v>17</v>
      </c>
      <c r="D119" s="55"/>
      <c r="E119" s="8">
        <f t="shared" si="13"/>
        <v>35416.699999999997</v>
      </c>
      <c r="F119" s="8"/>
      <c r="G119" s="8">
        <v>0</v>
      </c>
      <c r="H119" s="8">
        <f>SUM(H115:H118)</f>
        <v>35416.699999999997</v>
      </c>
      <c r="I119" s="9">
        <f>SUM(I115:I118)</f>
        <v>0</v>
      </c>
      <c r="J119" s="9">
        <v>0</v>
      </c>
      <c r="K119" s="9">
        <v>0</v>
      </c>
    </row>
    <row r="120" spans="1:11" ht="24" customHeight="1" x14ac:dyDescent="0.25">
      <c r="A120" s="50">
        <v>23</v>
      </c>
      <c r="B120" s="47" t="s">
        <v>77</v>
      </c>
      <c r="C120" s="2" t="s">
        <v>21</v>
      </c>
      <c r="D120" s="53" t="s">
        <v>16</v>
      </c>
      <c r="E120" s="8">
        <f t="shared" si="13"/>
        <v>0</v>
      </c>
      <c r="F120" s="8"/>
      <c r="G120" s="8">
        <v>0</v>
      </c>
      <c r="H120" s="8">
        <v>0</v>
      </c>
      <c r="I120" s="9">
        <v>0</v>
      </c>
      <c r="J120" s="9">
        <v>0</v>
      </c>
      <c r="K120" s="9">
        <v>0</v>
      </c>
    </row>
    <row r="121" spans="1:11" ht="23.25" x14ac:dyDescent="0.25">
      <c r="A121" s="51"/>
      <c r="B121" s="48"/>
      <c r="C121" s="2" t="s">
        <v>13</v>
      </c>
      <c r="D121" s="54"/>
      <c r="E121" s="8">
        <f t="shared" si="13"/>
        <v>0</v>
      </c>
      <c r="F121" s="8"/>
      <c r="G121" s="8">
        <v>0</v>
      </c>
      <c r="H121" s="8">
        <v>0</v>
      </c>
      <c r="I121" s="9">
        <v>0</v>
      </c>
      <c r="J121" s="9">
        <v>0</v>
      </c>
      <c r="K121" s="9">
        <v>0</v>
      </c>
    </row>
    <row r="122" spans="1:11" ht="23.25" x14ac:dyDescent="0.25">
      <c r="A122" s="51"/>
      <c r="B122" s="48"/>
      <c r="C122" s="2" t="s">
        <v>14</v>
      </c>
      <c r="D122" s="54"/>
      <c r="E122" s="8">
        <f t="shared" si="13"/>
        <v>35416.699999999997</v>
      </c>
      <c r="F122" s="8"/>
      <c r="G122" s="8">
        <v>0</v>
      </c>
      <c r="H122" s="8">
        <v>35416.699999999997</v>
      </c>
      <c r="I122" s="9">
        <v>0</v>
      </c>
      <c r="J122" s="9">
        <v>0</v>
      </c>
      <c r="K122" s="9">
        <v>0</v>
      </c>
    </row>
    <row r="123" spans="1:11" ht="23.25" x14ac:dyDescent="0.25">
      <c r="A123" s="51"/>
      <c r="B123" s="48"/>
      <c r="C123" s="2" t="s">
        <v>15</v>
      </c>
      <c r="D123" s="54"/>
      <c r="E123" s="8">
        <f t="shared" si="13"/>
        <v>0</v>
      </c>
      <c r="F123" s="8"/>
      <c r="G123" s="8">
        <v>0</v>
      </c>
      <c r="H123" s="8">
        <v>0</v>
      </c>
      <c r="I123" s="9">
        <v>0</v>
      </c>
      <c r="J123" s="9">
        <v>0</v>
      </c>
      <c r="K123" s="9">
        <v>0</v>
      </c>
    </row>
    <row r="124" spans="1:11" x14ac:dyDescent="0.25">
      <c r="A124" s="52"/>
      <c r="B124" s="49"/>
      <c r="C124" s="2" t="s">
        <v>17</v>
      </c>
      <c r="D124" s="55"/>
      <c r="E124" s="8">
        <f t="shared" si="13"/>
        <v>35416.699999999997</v>
      </c>
      <c r="F124" s="8"/>
      <c r="G124" s="8">
        <v>0</v>
      </c>
      <c r="H124" s="8">
        <f>SUM(H120:H123)</f>
        <v>35416.699999999997</v>
      </c>
      <c r="I124" s="9">
        <f>SUM(I120:I123)</f>
        <v>0</v>
      </c>
      <c r="J124" s="9">
        <v>0</v>
      </c>
      <c r="K124" s="9">
        <v>0</v>
      </c>
    </row>
    <row r="125" spans="1:11" ht="24" customHeight="1" x14ac:dyDescent="0.25">
      <c r="A125" s="50">
        <v>24</v>
      </c>
      <c r="B125" s="47" t="s">
        <v>79</v>
      </c>
      <c r="C125" s="2" t="s">
        <v>21</v>
      </c>
      <c r="D125" s="53" t="s">
        <v>16</v>
      </c>
      <c r="E125" s="8">
        <f t="shared" si="13"/>
        <v>0</v>
      </c>
      <c r="F125" s="8"/>
      <c r="G125" s="8">
        <v>0</v>
      </c>
      <c r="H125" s="8">
        <v>0</v>
      </c>
      <c r="I125" s="9">
        <v>0</v>
      </c>
      <c r="J125" s="9">
        <v>0</v>
      </c>
      <c r="K125" s="9">
        <v>0</v>
      </c>
    </row>
    <row r="126" spans="1:11" ht="23.25" x14ac:dyDescent="0.25">
      <c r="A126" s="51"/>
      <c r="B126" s="48"/>
      <c r="C126" s="2" t="s">
        <v>13</v>
      </c>
      <c r="D126" s="54"/>
      <c r="E126" s="8">
        <f t="shared" si="13"/>
        <v>0</v>
      </c>
      <c r="F126" s="8"/>
      <c r="G126" s="8">
        <v>0</v>
      </c>
      <c r="H126" s="8">
        <v>0</v>
      </c>
      <c r="I126" s="9">
        <v>0</v>
      </c>
      <c r="J126" s="9">
        <v>0</v>
      </c>
      <c r="K126" s="9">
        <v>0</v>
      </c>
    </row>
    <row r="127" spans="1:11" ht="23.25" x14ac:dyDescent="0.25">
      <c r="A127" s="51"/>
      <c r="B127" s="48"/>
      <c r="C127" s="2" t="s">
        <v>14</v>
      </c>
      <c r="D127" s="54"/>
      <c r="E127" s="8">
        <f t="shared" si="13"/>
        <v>35416.699999999997</v>
      </c>
      <c r="F127" s="8"/>
      <c r="G127" s="8">
        <v>0</v>
      </c>
      <c r="H127" s="8">
        <v>35416.699999999997</v>
      </c>
      <c r="I127" s="9">
        <v>0</v>
      </c>
      <c r="J127" s="9">
        <v>0</v>
      </c>
      <c r="K127" s="9">
        <v>0</v>
      </c>
    </row>
    <row r="128" spans="1:11" ht="23.25" x14ac:dyDescent="0.25">
      <c r="A128" s="51"/>
      <c r="B128" s="48"/>
      <c r="C128" s="2" t="s">
        <v>15</v>
      </c>
      <c r="D128" s="54"/>
      <c r="E128" s="8">
        <f t="shared" si="13"/>
        <v>0</v>
      </c>
      <c r="F128" s="8"/>
      <c r="G128" s="8">
        <v>0</v>
      </c>
      <c r="H128" s="8">
        <v>0</v>
      </c>
      <c r="I128" s="9">
        <v>0</v>
      </c>
      <c r="J128" s="9">
        <v>0</v>
      </c>
      <c r="K128" s="9">
        <v>0</v>
      </c>
    </row>
    <row r="129" spans="1:11" x14ac:dyDescent="0.25">
      <c r="A129" s="52"/>
      <c r="B129" s="49"/>
      <c r="C129" s="2" t="s">
        <v>17</v>
      </c>
      <c r="D129" s="55"/>
      <c r="E129" s="8">
        <f t="shared" si="13"/>
        <v>35416.699999999997</v>
      </c>
      <c r="F129" s="8"/>
      <c r="G129" s="8">
        <v>0</v>
      </c>
      <c r="H129" s="8">
        <f>SUM(H125:H128)</f>
        <v>35416.699999999997</v>
      </c>
      <c r="I129" s="9">
        <f>SUM(I125:I128)</f>
        <v>0</v>
      </c>
      <c r="J129" s="9">
        <v>0</v>
      </c>
      <c r="K129" s="9">
        <v>0</v>
      </c>
    </row>
    <row r="130" spans="1:11" ht="22.5" customHeight="1" x14ac:dyDescent="0.25">
      <c r="A130" s="50">
        <v>25</v>
      </c>
      <c r="B130" s="47" t="s">
        <v>80</v>
      </c>
      <c r="C130" s="2" t="s">
        <v>21</v>
      </c>
      <c r="D130" s="53" t="s">
        <v>16</v>
      </c>
      <c r="E130" s="8">
        <f t="shared" si="13"/>
        <v>0</v>
      </c>
      <c r="F130" s="8"/>
      <c r="G130" s="8">
        <v>0</v>
      </c>
      <c r="H130" s="8">
        <v>0</v>
      </c>
      <c r="I130" s="9">
        <v>0</v>
      </c>
      <c r="J130" s="9">
        <v>0</v>
      </c>
      <c r="K130" s="9">
        <v>0</v>
      </c>
    </row>
    <row r="131" spans="1:11" ht="23.25" x14ac:dyDescent="0.25">
      <c r="A131" s="51"/>
      <c r="B131" s="48"/>
      <c r="C131" s="2" t="s">
        <v>13</v>
      </c>
      <c r="D131" s="54"/>
      <c r="E131" s="8">
        <f t="shared" si="13"/>
        <v>0</v>
      </c>
      <c r="F131" s="8"/>
      <c r="G131" s="8">
        <v>0</v>
      </c>
      <c r="H131" s="8">
        <v>0</v>
      </c>
      <c r="I131" s="9">
        <v>0</v>
      </c>
      <c r="J131" s="9">
        <v>0</v>
      </c>
      <c r="K131" s="9">
        <v>0</v>
      </c>
    </row>
    <row r="132" spans="1:11" ht="23.25" x14ac:dyDescent="0.25">
      <c r="A132" s="51"/>
      <c r="B132" s="48"/>
      <c r="C132" s="2" t="s">
        <v>14</v>
      </c>
      <c r="D132" s="54"/>
      <c r="E132" s="8">
        <f t="shared" si="13"/>
        <v>35416.699999999997</v>
      </c>
      <c r="F132" s="8"/>
      <c r="G132" s="8">
        <v>0</v>
      </c>
      <c r="H132" s="8">
        <v>35416.699999999997</v>
      </c>
      <c r="I132" s="9">
        <v>0</v>
      </c>
      <c r="J132" s="9">
        <v>0</v>
      </c>
      <c r="K132" s="9">
        <v>0</v>
      </c>
    </row>
    <row r="133" spans="1:11" ht="23.25" x14ac:dyDescent="0.25">
      <c r="A133" s="51"/>
      <c r="B133" s="48"/>
      <c r="C133" s="2" t="s">
        <v>15</v>
      </c>
      <c r="D133" s="54"/>
      <c r="E133" s="8">
        <f t="shared" si="13"/>
        <v>0</v>
      </c>
      <c r="F133" s="8"/>
      <c r="G133" s="8">
        <v>0</v>
      </c>
      <c r="H133" s="8">
        <v>0</v>
      </c>
      <c r="I133" s="9">
        <v>0</v>
      </c>
      <c r="J133" s="9">
        <v>0</v>
      </c>
      <c r="K133" s="9">
        <v>0</v>
      </c>
    </row>
    <row r="134" spans="1:11" x14ac:dyDescent="0.25">
      <c r="A134" s="52"/>
      <c r="B134" s="49"/>
      <c r="C134" s="2" t="s">
        <v>17</v>
      </c>
      <c r="D134" s="55"/>
      <c r="E134" s="8">
        <f t="shared" si="13"/>
        <v>35416.699999999997</v>
      </c>
      <c r="F134" s="8"/>
      <c r="G134" s="8">
        <v>0</v>
      </c>
      <c r="H134" s="8">
        <f>SUM(H130:H133)</f>
        <v>35416.699999999997</v>
      </c>
      <c r="I134" s="9">
        <f>SUM(I130:I133)</f>
        <v>0</v>
      </c>
      <c r="J134" s="9">
        <v>0</v>
      </c>
      <c r="K134" s="9">
        <v>0</v>
      </c>
    </row>
    <row r="135" spans="1:11" ht="25.5" customHeight="1" x14ac:dyDescent="0.25">
      <c r="A135" s="50">
        <v>26</v>
      </c>
      <c r="B135" s="47" t="s">
        <v>81</v>
      </c>
      <c r="C135" s="2" t="s">
        <v>21</v>
      </c>
      <c r="D135" s="53" t="s">
        <v>16</v>
      </c>
      <c r="E135" s="8">
        <f t="shared" si="13"/>
        <v>0</v>
      </c>
      <c r="F135" s="8"/>
      <c r="G135" s="8">
        <v>0</v>
      </c>
      <c r="H135" s="8">
        <v>0</v>
      </c>
      <c r="I135" s="9">
        <v>0</v>
      </c>
      <c r="J135" s="9">
        <v>0</v>
      </c>
      <c r="K135" s="9">
        <v>0</v>
      </c>
    </row>
    <row r="136" spans="1:11" ht="23.25" x14ac:dyDescent="0.25">
      <c r="A136" s="51"/>
      <c r="B136" s="48"/>
      <c r="C136" s="2" t="s">
        <v>13</v>
      </c>
      <c r="D136" s="54"/>
      <c r="E136" s="8">
        <f t="shared" si="13"/>
        <v>0</v>
      </c>
      <c r="F136" s="8"/>
      <c r="G136" s="8">
        <v>0</v>
      </c>
      <c r="H136" s="8">
        <v>0</v>
      </c>
      <c r="I136" s="9">
        <v>0</v>
      </c>
      <c r="J136" s="9">
        <v>0</v>
      </c>
      <c r="K136" s="9">
        <v>0</v>
      </c>
    </row>
    <row r="137" spans="1:11" ht="23.25" x14ac:dyDescent="0.25">
      <c r="A137" s="51"/>
      <c r="B137" s="48"/>
      <c r="C137" s="2" t="s">
        <v>14</v>
      </c>
      <c r="D137" s="54"/>
      <c r="E137" s="8">
        <f t="shared" si="13"/>
        <v>9018</v>
      </c>
      <c r="F137" s="8"/>
      <c r="G137" s="8">
        <v>0</v>
      </c>
      <c r="H137" s="8"/>
      <c r="I137" s="9">
        <v>9018</v>
      </c>
      <c r="J137" s="9">
        <v>0</v>
      </c>
      <c r="K137" s="9">
        <v>0</v>
      </c>
    </row>
    <row r="138" spans="1:11" ht="23.25" x14ac:dyDescent="0.25">
      <c r="A138" s="51"/>
      <c r="B138" s="48"/>
      <c r="C138" s="2" t="s">
        <v>15</v>
      </c>
      <c r="D138" s="54"/>
      <c r="E138" s="8">
        <f t="shared" si="13"/>
        <v>0</v>
      </c>
      <c r="F138" s="8"/>
      <c r="G138" s="8">
        <v>0</v>
      </c>
      <c r="H138" s="8">
        <v>0</v>
      </c>
      <c r="I138" s="9">
        <v>0</v>
      </c>
      <c r="J138" s="9">
        <v>0</v>
      </c>
      <c r="K138" s="9">
        <v>0</v>
      </c>
    </row>
    <row r="139" spans="1:11" x14ac:dyDescent="0.25">
      <c r="A139" s="52"/>
      <c r="B139" s="49"/>
      <c r="C139" s="2" t="s">
        <v>17</v>
      </c>
      <c r="D139" s="55"/>
      <c r="E139" s="8">
        <f t="shared" si="13"/>
        <v>0</v>
      </c>
      <c r="F139" s="8"/>
      <c r="G139" s="8">
        <v>0</v>
      </c>
      <c r="H139" s="8">
        <f>SUM(H135:H138)</f>
        <v>0</v>
      </c>
      <c r="I139" s="9">
        <v>0</v>
      </c>
      <c r="J139" s="9">
        <v>0</v>
      </c>
      <c r="K139" s="9">
        <v>0</v>
      </c>
    </row>
    <row r="140" spans="1:11" ht="24.75" customHeight="1" x14ac:dyDescent="0.25">
      <c r="A140" s="50">
        <v>27</v>
      </c>
      <c r="B140" s="47" t="s">
        <v>82</v>
      </c>
      <c r="C140" s="2" t="s">
        <v>21</v>
      </c>
      <c r="D140" s="53" t="s">
        <v>16</v>
      </c>
      <c r="E140" s="8">
        <f t="shared" si="13"/>
        <v>0</v>
      </c>
      <c r="F140" s="8"/>
      <c r="G140" s="8">
        <v>0</v>
      </c>
      <c r="H140" s="8">
        <v>0</v>
      </c>
      <c r="I140" s="9">
        <v>0</v>
      </c>
      <c r="J140" s="9">
        <v>0</v>
      </c>
      <c r="K140" s="9">
        <v>0</v>
      </c>
    </row>
    <row r="141" spans="1:11" ht="23.25" x14ac:dyDescent="0.25">
      <c r="A141" s="51"/>
      <c r="B141" s="48"/>
      <c r="C141" s="2" t="s">
        <v>13</v>
      </c>
      <c r="D141" s="54"/>
      <c r="E141" s="8">
        <f t="shared" ref="E141:E172" si="14">SUM(G141:K141)</f>
        <v>0</v>
      </c>
      <c r="F141" s="8"/>
      <c r="G141" s="8">
        <v>0</v>
      </c>
      <c r="H141" s="8">
        <v>0</v>
      </c>
      <c r="I141" s="9">
        <v>0</v>
      </c>
      <c r="J141" s="9">
        <v>0</v>
      </c>
      <c r="K141" s="9">
        <v>0</v>
      </c>
    </row>
    <row r="142" spans="1:11" ht="23.25" x14ac:dyDescent="0.25">
      <c r="A142" s="51"/>
      <c r="B142" s="48"/>
      <c r="C142" s="2" t="s">
        <v>14</v>
      </c>
      <c r="D142" s="54"/>
      <c r="E142" s="8">
        <f t="shared" si="14"/>
        <v>10300</v>
      </c>
      <c r="F142" s="8"/>
      <c r="G142" s="8">
        <v>0</v>
      </c>
      <c r="H142" s="8">
        <v>0</v>
      </c>
      <c r="I142" s="9">
        <v>10300</v>
      </c>
      <c r="J142" s="9">
        <v>0</v>
      </c>
      <c r="K142" s="9">
        <v>0</v>
      </c>
    </row>
    <row r="143" spans="1:11" ht="23.25" x14ac:dyDescent="0.25">
      <c r="A143" s="51"/>
      <c r="B143" s="48"/>
      <c r="C143" s="2" t="s">
        <v>15</v>
      </c>
      <c r="D143" s="54"/>
      <c r="E143" s="8">
        <f t="shared" si="14"/>
        <v>0</v>
      </c>
      <c r="F143" s="8"/>
      <c r="G143" s="8">
        <v>0</v>
      </c>
      <c r="H143" s="8">
        <v>0</v>
      </c>
      <c r="I143" s="9">
        <v>0</v>
      </c>
      <c r="J143" s="9">
        <v>0</v>
      </c>
      <c r="K143" s="9">
        <v>0</v>
      </c>
    </row>
    <row r="144" spans="1:11" x14ac:dyDescent="0.25">
      <c r="A144" s="52"/>
      <c r="B144" s="49"/>
      <c r="C144" s="2" t="s">
        <v>17</v>
      </c>
      <c r="D144" s="55"/>
      <c r="E144" s="8">
        <f t="shared" si="14"/>
        <v>10300</v>
      </c>
      <c r="F144" s="8"/>
      <c r="G144" s="8">
        <v>0</v>
      </c>
      <c r="H144" s="8">
        <f>SUM(H140:H143)</f>
        <v>0</v>
      </c>
      <c r="I144" s="9">
        <f>SUM(I140:I143)</f>
        <v>10300</v>
      </c>
      <c r="J144" s="9">
        <v>0</v>
      </c>
      <c r="K144" s="9">
        <v>0</v>
      </c>
    </row>
    <row r="145" spans="1:11" ht="22.5" customHeight="1" x14ac:dyDescent="0.25">
      <c r="A145" s="50">
        <v>28</v>
      </c>
      <c r="B145" s="47" t="s">
        <v>83</v>
      </c>
      <c r="C145" s="2" t="s">
        <v>21</v>
      </c>
      <c r="D145" s="53" t="s">
        <v>16</v>
      </c>
      <c r="E145" s="8">
        <f t="shared" si="14"/>
        <v>0</v>
      </c>
      <c r="F145" s="8"/>
      <c r="G145" s="8">
        <v>0</v>
      </c>
      <c r="H145" s="8">
        <v>0</v>
      </c>
      <c r="I145" s="9">
        <v>0</v>
      </c>
      <c r="J145" s="9">
        <v>0</v>
      </c>
      <c r="K145" s="9">
        <v>0</v>
      </c>
    </row>
    <row r="146" spans="1:11" ht="23.25" x14ac:dyDescent="0.25">
      <c r="A146" s="51"/>
      <c r="B146" s="48"/>
      <c r="C146" s="2" t="s">
        <v>13</v>
      </c>
      <c r="D146" s="54"/>
      <c r="E146" s="8">
        <f t="shared" si="14"/>
        <v>0</v>
      </c>
      <c r="F146" s="8"/>
      <c r="G146" s="8">
        <v>0</v>
      </c>
      <c r="H146" s="8">
        <v>0</v>
      </c>
      <c r="I146" s="9">
        <v>0</v>
      </c>
      <c r="J146" s="9">
        <v>0</v>
      </c>
      <c r="K146" s="9">
        <v>0</v>
      </c>
    </row>
    <row r="147" spans="1:11" ht="23.25" x14ac:dyDescent="0.25">
      <c r="A147" s="51"/>
      <c r="B147" s="48"/>
      <c r="C147" s="2" t="s">
        <v>14</v>
      </c>
      <c r="D147" s="54"/>
      <c r="E147" s="8">
        <f t="shared" si="14"/>
        <v>19318</v>
      </c>
      <c r="F147" s="8"/>
      <c r="G147" s="8">
        <v>0</v>
      </c>
      <c r="H147" s="8">
        <v>0</v>
      </c>
      <c r="I147" s="9">
        <v>19318</v>
      </c>
      <c r="J147" s="9">
        <v>0</v>
      </c>
      <c r="K147" s="9">
        <v>0</v>
      </c>
    </row>
    <row r="148" spans="1:11" ht="23.25" x14ac:dyDescent="0.25">
      <c r="A148" s="51"/>
      <c r="B148" s="48"/>
      <c r="C148" s="2" t="s">
        <v>15</v>
      </c>
      <c r="D148" s="54"/>
      <c r="E148" s="8">
        <f t="shared" si="14"/>
        <v>0</v>
      </c>
      <c r="F148" s="8"/>
      <c r="G148" s="8">
        <v>0</v>
      </c>
      <c r="H148" s="8">
        <v>0</v>
      </c>
      <c r="I148" s="9">
        <v>0</v>
      </c>
      <c r="J148" s="9">
        <v>0</v>
      </c>
      <c r="K148" s="9">
        <v>0</v>
      </c>
    </row>
    <row r="149" spans="1:11" x14ac:dyDescent="0.25">
      <c r="A149" s="52"/>
      <c r="B149" s="49"/>
      <c r="C149" s="2" t="s">
        <v>17</v>
      </c>
      <c r="D149" s="55"/>
      <c r="E149" s="8">
        <f t="shared" si="14"/>
        <v>19318</v>
      </c>
      <c r="F149" s="8"/>
      <c r="G149" s="8">
        <v>0</v>
      </c>
      <c r="H149" s="8">
        <v>0</v>
      </c>
      <c r="I149" s="9">
        <f>SUM(I145:I148)</f>
        <v>19318</v>
      </c>
      <c r="J149" s="9">
        <v>0</v>
      </c>
      <c r="K149" s="9">
        <v>0</v>
      </c>
    </row>
    <row r="150" spans="1:11" ht="30.75" customHeight="1" x14ac:dyDescent="0.25">
      <c r="A150" s="50">
        <v>29</v>
      </c>
      <c r="B150" s="47" t="s">
        <v>84</v>
      </c>
      <c r="C150" s="2" t="s">
        <v>21</v>
      </c>
      <c r="D150" s="53" t="s">
        <v>16</v>
      </c>
      <c r="E150" s="8">
        <f t="shared" si="14"/>
        <v>0</v>
      </c>
      <c r="F150" s="8"/>
      <c r="G150" s="8">
        <v>0</v>
      </c>
      <c r="H150" s="8">
        <v>0</v>
      </c>
      <c r="I150" s="9">
        <v>0</v>
      </c>
      <c r="J150" s="9">
        <v>0</v>
      </c>
      <c r="K150" s="9">
        <v>0</v>
      </c>
    </row>
    <row r="151" spans="1:11" ht="23.25" x14ac:dyDescent="0.25">
      <c r="A151" s="51"/>
      <c r="B151" s="48"/>
      <c r="C151" s="2" t="s">
        <v>13</v>
      </c>
      <c r="D151" s="54"/>
      <c r="E151" s="8">
        <f t="shared" si="14"/>
        <v>0</v>
      </c>
      <c r="F151" s="8"/>
      <c r="G151" s="8">
        <v>0</v>
      </c>
      <c r="H151" s="8">
        <v>0</v>
      </c>
      <c r="I151" s="9">
        <v>0</v>
      </c>
      <c r="J151" s="9">
        <v>0</v>
      </c>
      <c r="K151" s="9">
        <v>0</v>
      </c>
    </row>
    <row r="152" spans="1:11" ht="23.25" x14ac:dyDescent="0.25">
      <c r="A152" s="51"/>
      <c r="B152" s="48"/>
      <c r="C152" s="2" t="s">
        <v>14</v>
      </c>
      <c r="D152" s="54"/>
      <c r="E152" s="8">
        <f t="shared" si="14"/>
        <v>19318</v>
      </c>
      <c r="F152" s="8"/>
      <c r="G152" s="8">
        <v>0</v>
      </c>
      <c r="H152" s="8">
        <v>0</v>
      </c>
      <c r="I152" s="9">
        <v>19318</v>
      </c>
      <c r="J152" s="9">
        <v>0</v>
      </c>
      <c r="K152" s="9">
        <v>0</v>
      </c>
    </row>
    <row r="153" spans="1:11" ht="23.25" x14ac:dyDescent="0.25">
      <c r="A153" s="51"/>
      <c r="B153" s="48"/>
      <c r="C153" s="2" t="s">
        <v>15</v>
      </c>
      <c r="D153" s="54"/>
      <c r="E153" s="8">
        <f t="shared" si="14"/>
        <v>0</v>
      </c>
      <c r="F153" s="8"/>
      <c r="G153" s="8">
        <v>0</v>
      </c>
      <c r="H153" s="8">
        <v>0</v>
      </c>
      <c r="I153" s="9">
        <v>0</v>
      </c>
      <c r="J153" s="9">
        <v>0</v>
      </c>
      <c r="K153" s="9">
        <v>0</v>
      </c>
    </row>
    <row r="154" spans="1:11" x14ac:dyDescent="0.25">
      <c r="A154" s="52"/>
      <c r="B154" s="49"/>
      <c r="C154" s="2" t="s">
        <v>17</v>
      </c>
      <c r="D154" s="55"/>
      <c r="E154" s="8">
        <f t="shared" si="14"/>
        <v>19318</v>
      </c>
      <c r="F154" s="8"/>
      <c r="G154" s="8">
        <v>0</v>
      </c>
      <c r="H154" s="8">
        <v>0</v>
      </c>
      <c r="I154" s="9">
        <f>SUM(I150:I153)</f>
        <v>19318</v>
      </c>
      <c r="J154" s="9">
        <v>0</v>
      </c>
      <c r="K154" s="9">
        <v>0</v>
      </c>
    </row>
    <row r="155" spans="1:11" ht="29.25" customHeight="1" x14ac:dyDescent="0.25">
      <c r="A155" s="50">
        <v>30</v>
      </c>
      <c r="B155" s="47" t="s">
        <v>85</v>
      </c>
      <c r="C155" s="2" t="s">
        <v>21</v>
      </c>
      <c r="D155" s="53" t="s">
        <v>16</v>
      </c>
      <c r="E155" s="8">
        <f t="shared" si="14"/>
        <v>0</v>
      </c>
      <c r="F155" s="8"/>
      <c r="G155" s="8">
        <v>0</v>
      </c>
      <c r="H155" s="8">
        <v>0</v>
      </c>
      <c r="I155" s="9">
        <v>0</v>
      </c>
      <c r="J155" s="9">
        <v>0</v>
      </c>
      <c r="K155" s="9">
        <v>0</v>
      </c>
    </row>
    <row r="156" spans="1:11" ht="23.25" x14ac:dyDescent="0.25">
      <c r="A156" s="51"/>
      <c r="B156" s="48"/>
      <c r="C156" s="2" t="s">
        <v>13</v>
      </c>
      <c r="D156" s="54"/>
      <c r="E156" s="8">
        <f t="shared" si="14"/>
        <v>0</v>
      </c>
      <c r="F156" s="8"/>
      <c r="G156" s="8">
        <v>0</v>
      </c>
      <c r="H156" s="8">
        <v>0</v>
      </c>
      <c r="I156" s="9">
        <v>0</v>
      </c>
      <c r="J156" s="9">
        <v>0</v>
      </c>
      <c r="K156" s="9">
        <v>0</v>
      </c>
    </row>
    <row r="157" spans="1:11" ht="23.25" x14ac:dyDescent="0.25">
      <c r="A157" s="51"/>
      <c r="B157" s="48"/>
      <c r="C157" s="2" t="s">
        <v>14</v>
      </c>
      <c r="D157" s="54"/>
      <c r="E157" s="8">
        <f t="shared" si="14"/>
        <v>19318</v>
      </c>
      <c r="F157" s="8"/>
      <c r="G157" s="8">
        <v>0</v>
      </c>
      <c r="H157" s="8">
        <v>0</v>
      </c>
      <c r="I157" s="9">
        <v>19318</v>
      </c>
      <c r="J157" s="9">
        <v>0</v>
      </c>
      <c r="K157" s="9">
        <v>0</v>
      </c>
    </row>
    <row r="158" spans="1:11" ht="23.25" x14ac:dyDescent="0.25">
      <c r="A158" s="51"/>
      <c r="B158" s="48"/>
      <c r="C158" s="2" t="s">
        <v>15</v>
      </c>
      <c r="D158" s="54"/>
      <c r="E158" s="8">
        <f t="shared" si="14"/>
        <v>0</v>
      </c>
      <c r="F158" s="8"/>
      <c r="G158" s="8">
        <v>0</v>
      </c>
      <c r="H158" s="8">
        <v>0</v>
      </c>
      <c r="I158" s="9">
        <v>0</v>
      </c>
      <c r="J158" s="9">
        <v>0</v>
      </c>
      <c r="K158" s="9">
        <v>0</v>
      </c>
    </row>
    <row r="159" spans="1:11" x14ac:dyDescent="0.25">
      <c r="A159" s="52"/>
      <c r="B159" s="49"/>
      <c r="C159" s="2" t="s">
        <v>17</v>
      </c>
      <c r="D159" s="55"/>
      <c r="E159" s="8">
        <f t="shared" si="14"/>
        <v>19318</v>
      </c>
      <c r="F159" s="8"/>
      <c r="G159" s="8">
        <v>0</v>
      </c>
      <c r="H159" s="8">
        <v>0</v>
      </c>
      <c r="I159" s="9">
        <f>SUM(I155:I158)</f>
        <v>19318</v>
      </c>
      <c r="J159" s="9">
        <v>0</v>
      </c>
      <c r="K159" s="9">
        <v>0</v>
      </c>
    </row>
    <row r="160" spans="1:11" ht="27" customHeight="1" x14ac:dyDescent="0.25">
      <c r="A160" s="50">
        <v>31</v>
      </c>
      <c r="B160" s="47" t="s">
        <v>86</v>
      </c>
      <c r="C160" s="2" t="s">
        <v>21</v>
      </c>
      <c r="D160" s="53" t="s">
        <v>16</v>
      </c>
      <c r="E160" s="8">
        <f t="shared" si="14"/>
        <v>0</v>
      </c>
      <c r="F160" s="8"/>
      <c r="G160" s="8">
        <v>0</v>
      </c>
      <c r="H160" s="8">
        <v>0</v>
      </c>
      <c r="I160" s="9">
        <v>0</v>
      </c>
      <c r="J160" s="9">
        <v>0</v>
      </c>
      <c r="K160" s="9">
        <v>0</v>
      </c>
    </row>
    <row r="161" spans="1:11" ht="23.25" x14ac:dyDescent="0.25">
      <c r="A161" s="51"/>
      <c r="B161" s="48"/>
      <c r="C161" s="2" t="s">
        <v>13</v>
      </c>
      <c r="D161" s="54"/>
      <c r="E161" s="8">
        <f t="shared" si="14"/>
        <v>0</v>
      </c>
      <c r="F161" s="8"/>
      <c r="G161" s="8">
        <v>0</v>
      </c>
      <c r="H161" s="8">
        <v>0</v>
      </c>
      <c r="I161" s="9">
        <v>0</v>
      </c>
      <c r="J161" s="9">
        <v>0</v>
      </c>
      <c r="K161" s="9">
        <v>0</v>
      </c>
    </row>
    <row r="162" spans="1:11" ht="23.25" x14ac:dyDescent="0.25">
      <c r="A162" s="51"/>
      <c r="B162" s="48"/>
      <c r="C162" s="2" t="s">
        <v>14</v>
      </c>
      <c r="D162" s="54"/>
      <c r="E162" s="8">
        <f t="shared" si="14"/>
        <v>19318</v>
      </c>
      <c r="F162" s="8"/>
      <c r="G162" s="8">
        <v>0</v>
      </c>
      <c r="H162" s="8">
        <v>0</v>
      </c>
      <c r="I162" s="9">
        <v>19318</v>
      </c>
      <c r="J162" s="9">
        <v>0</v>
      </c>
      <c r="K162" s="9">
        <v>0</v>
      </c>
    </row>
    <row r="163" spans="1:11" ht="23.25" x14ac:dyDescent="0.25">
      <c r="A163" s="51"/>
      <c r="B163" s="48"/>
      <c r="C163" s="2" t="s">
        <v>15</v>
      </c>
      <c r="D163" s="54"/>
      <c r="E163" s="8">
        <f t="shared" si="14"/>
        <v>0</v>
      </c>
      <c r="F163" s="8"/>
      <c r="G163" s="8">
        <v>0</v>
      </c>
      <c r="H163" s="8">
        <v>0</v>
      </c>
      <c r="I163" s="9">
        <v>0</v>
      </c>
      <c r="J163" s="9">
        <v>0</v>
      </c>
      <c r="K163" s="9">
        <v>0</v>
      </c>
    </row>
    <row r="164" spans="1:11" x14ac:dyDescent="0.25">
      <c r="A164" s="52"/>
      <c r="B164" s="49"/>
      <c r="C164" s="2" t="s">
        <v>17</v>
      </c>
      <c r="D164" s="55"/>
      <c r="E164" s="8">
        <f t="shared" si="14"/>
        <v>19318</v>
      </c>
      <c r="F164" s="8"/>
      <c r="G164" s="8">
        <v>0</v>
      </c>
      <c r="H164" s="8">
        <v>0</v>
      </c>
      <c r="I164" s="9">
        <f>SUM(I160:I163)</f>
        <v>19318</v>
      </c>
      <c r="J164" s="9">
        <v>0</v>
      </c>
      <c r="K164" s="9">
        <v>0</v>
      </c>
    </row>
    <row r="165" spans="1:11" ht="30" customHeight="1" x14ac:dyDescent="0.25">
      <c r="A165" s="50">
        <v>32</v>
      </c>
      <c r="B165" s="47" t="s">
        <v>87</v>
      </c>
      <c r="C165" s="2" t="s">
        <v>21</v>
      </c>
      <c r="D165" s="53" t="s">
        <v>16</v>
      </c>
      <c r="E165" s="8">
        <f t="shared" si="14"/>
        <v>0</v>
      </c>
      <c r="F165" s="8"/>
      <c r="G165" s="8">
        <v>0</v>
      </c>
      <c r="H165" s="8">
        <v>0</v>
      </c>
      <c r="I165" s="9">
        <v>0</v>
      </c>
      <c r="J165" s="9">
        <v>0</v>
      </c>
      <c r="K165" s="9">
        <v>0</v>
      </c>
    </row>
    <row r="166" spans="1:11" ht="23.25" x14ac:dyDescent="0.25">
      <c r="A166" s="51"/>
      <c r="B166" s="48"/>
      <c r="C166" s="2" t="s">
        <v>13</v>
      </c>
      <c r="D166" s="54"/>
      <c r="E166" s="8">
        <f t="shared" si="14"/>
        <v>0</v>
      </c>
      <c r="F166" s="8"/>
      <c r="G166" s="8">
        <v>0</v>
      </c>
      <c r="H166" s="8">
        <v>0</v>
      </c>
      <c r="I166" s="9">
        <v>0</v>
      </c>
      <c r="J166" s="9">
        <v>0</v>
      </c>
      <c r="K166" s="9">
        <v>0</v>
      </c>
    </row>
    <row r="167" spans="1:11" ht="23.25" x14ac:dyDescent="0.25">
      <c r="A167" s="51"/>
      <c r="B167" s="48"/>
      <c r="C167" s="2" t="s">
        <v>14</v>
      </c>
      <c r="D167" s="54"/>
      <c r="E167" s="8">
        <f t="shared" si="14"/>
        <v>19318</v>
      </c>
      <c r="F167" s="8"/>
      <c r="G167" s="8">
        <v>0</v>
      </c>
      <c r="H167" s="8">
        <v>0</v>
      </c>
      <c r="I167" s="9">
        <v>19318</v>
      </c>
      <c r="J167" s="9">
        <v>0</v>
      </c>
      <c r="K167" s="9">
        <v>0</v>
      </c>
    </row>
    <row r="168" spans="1:11" ht="23.25" x14ac:dyDescent="0.25">
      <c r="A168" s="51"/>
      <c r="B168" s="48"/>
      <c r="C168" s="2" t="s">
        <v>15</v>
      </c>
      <c r="D168" s="54"/>
      <c r="E168" s="8">
        <f t="shared" si="14"/>
        <v>0</v>
      </c>
      <c r="F168" s="8"/>
      <c r="G168" s="8">
        <v>0</v>
      </c>
      <c r="H168" s="8">
        <v>0</v>
      </c>
      <c r="I168" s="9">
        <v>0</v>
      </c>
      <c r="J168" s="9">
        <v>0</v>
      </c>
      <c r="K168" s="9">
        <v>0</v>
      </c>
    </row>
    <row r="169" spans="1:11" x14ac:dyDescent="0.25">
      <c r="A169" s="52"/>
      <c r="B169" s="49"/>
      <c r="C169" s="2" t="s">
        <v>17</v>
      </c>
      <c r="D169" s="55"/>
      <c r="E169" s="8">
        <f t="shared" si="14"/>
        <v>19318</v>
      </c>
      <c r="F169" s="8"/>
      <c r="G169" s="8">
        <v>0</v>
      </c>
      <c r="H169" s="8">
        <v>0</v>
      </c>
      <c r="I169" s="9">
        <f>SUM(I165:I168)</f>
        <v>19318</v>
      </c>
      <c r="J169" s="9">
        <v>0</v>
      </c>
      <c r="K169" s="9">
        <v>0</v>
      </c>
    </row>
    <row r="170" spans="1:11" ht="27.75" customHeight="1" x14ac:dyDescent="0.25">
      <c r="A170" s="50">
        <v>33</v>
      </c>
      <c r="B170" s="47" t="s">
        <v>88</v>
      </c>
      <c r="C170" s="2" t="s">
        <v>21</v>
      </c>
      <c r="D170" s="53" t="s">
        <v>16</v>
      </c>
      <c r="E170" s="8">
        <f t="shared" si="14"/>
        <v>0</v>
      </c>
      <c r="F170" s="8"/>
      <c r="G170" s="8">
        <v>0</v>
      </c>
      <c r="H170" s="8">
        <v>0</v>
      </c>
      <c r="I170" s="9">
        <v>0</v>
      </c>
      <c r="J170" s="9">
        <v>0</v>
      </c>
      <c r="K170" s="9">
        <v>0</v>
      </c>
    </row>
    <row r="171" spans="1:11" ht="23.25" x14ac:dyDescent="0.25">
      <c r="A171" s="51"/>
      <c r="B171" s="48"/>
      <c r="C171" s="2" t="s">
        <v>13</v>
      </c>
      <c r="D171" s="54"/>
      <c r="E171" s="8">
        <f t="shared" si="14"/>
        <v>0</v>
      </c>
      <c r="F171" s="8"/>
      <c r="G171" s="8">
        <v>0</v>
      </c>
      <c r="H171" s="8">
        <v>0</v>
      </c>
      <c r="I171" s="9">
        <v>0</v>
      </c>
      <c r="J171" s="9">
        <v>0</v>
      </c>
      <c r="K171" s="9">
        <v>0</v>
      </c>
    </row>
    <row r="172" spans="1:11" ht="23.25" x14ac:dyDescent="0.25">
      <c r="A172" s="51"/>
      <c r="B172" s="48"/>
      <c r="C172" s="2" t="s">
        <v>14</v>
      </c>
      <c r="D172" s="54"/>
      <c r="E172" s="8">
        <f t="shared" si="14"/>
        <v>19318</v>
      </c>
      <c r="F172" s="8"/>
      <c r="G172" s="8">
        <v>0</v>
      </c>
      <c r="H172" s="8">
        <v>0</v>
      </c>
      <c r="I172" s="9">
        <v>19318</v>
      </c>
      <c r="J172" s="9">
        <v>0</v>
      </c>
      <c r="K172" s="9">
        <v>0</v>
      </c>
    </row>
    <row r="173" spans="1:11" ht="23.25" x14ac:dyDescent="0.25">
      <c r="A173" s="51"/>
      <c r="B173" s="48"/>
      <c r="C173" s="2" t="s">
        <v>15</v>
      </c>
      <c r="D173" s="54"/>
      <c r="E173" s="8">
        <f t="shared" ref="E173:E204" si="15">SUM(G173:K173)</f>
        <v>0</v>
      </c>
      <c r="F173" s="8"/>
      <c r="G173" s="8">
        <v>0</v>
      </c>
      <c r="H173" s="8">
        <v>0</v>
      </c>
      <c r="I173" s="9">
        <v>0</v>
      </c>
      <c r="J173" s="9">
        <v>0</v>
      </c>
      <c r="K173" s="9">
        <v>0</v>
      </c>
    </row>
    <row r="174" spans="1:11" x14ac:dyDescent="0.25">
      <c r="A174" s="52"/>
      <c r="B174" s="49"/>
      <c r="C174" s="2" t="s">
        <v>17</v>
      </c>
      <c r="D174" s="55"/>
      <c r="E174" s="8">
        <f t="shared" si="15"/>
        <v>19318</v>
      </c>
      <c r="F174" s="8"/>
      <c r="G174" s="8">
        <v>0</v>
      </c>
      <c r="H174" s="8">
        <v>0</v>
      </c>
      <c r="I174" s="9">
        <f>SUM(I170:I173)</f>
        <v>19318</v>
      </c>
      <c r="J174" s="9">
        <v>0</v>
      </c>
      <c r="K174" s="9">
        <v>0</v>
      </c>
    </row>
    <row r="175" spans="1:11" ht="21" customHeight="1" x14ac:dyDescent="0.25">
      <c r="A175" s="50">
        <v>34</v>
      </c>
      <c r="B175" s="47" t="s">
        <v>89</v>
      </c>
      <c r="C175" s="2" t="s">
        <v>21</v>
      </c>
      <c r="D175" s="53" t="s">
        <v>16</v>
      </c>
      <c r="E175" s="8">
        <f t="shared" si="15"/>
        <v>0</v>
      </c>
      <c r="F175" s="8"/>
      <c r="G175" s="8">
        <v>0</v>
      </c>
      <c r="H175" s="8">
        <v>0</v>
      </c>
      <c r="I175" s="9">
        <v>0</v>
      </c>
      <c r="J175" s="9">
        <v>0</v>
      </c>
      <c r="K175" s="9">
        <v>0</v>
      </c>
    </row>
    <row r="176" spans="1:11" ht="23.25" x14ac:dyDescent="0.25">
      <c r="A176" s="51"/>
      <c r="B176" s="48"/>
      <c r="C176" s="2" t="s">
        <v>13</v>
      </c>
      <c r="D176" s="54"/>
      <c r="E176" s="8">
        <f t="shared" si="15"/>
        <v>0</v>
      </c>
      <c r="F176" s="8"/>
      <c r="G176" s="8">
        <v>0</v>
      </c>
      <c r="H176" s="8">
        <v>0</v>
      </c>
      <c r="I176" s="9">
        <v>0</v>
      </c>
      <c r="J176" s="9">
        <v>0</v>
      </c>
      <c r="K176" s="9">
        <v>0</v>
      </c>
    </row>
    <row r="177" spans="1:11" ht="23.25" x14ac:dyDescent="0.25">
      <c r="A177" s="51"/>
      <c r="B177" s="48"/>
      <c r="C177" s="2" t="s">
        <v>14</v>
      </c>
      <c r="D177" s="54"/>
      <c r="E177" s="8">
        <f t="shared" si="15"/>
        <v>19318</v>
      </c>
      <c r="F177" s="8"/>
      <c r="G177" s="8">
        <v>0</v>
      </c>
      <c r="H177" s="8">
        <v>0</v>
      </c>
      <c r="I177" s="9">
        <v>19318</v>
      </c>
      <c r="J177" s="9">
        <v>0</v>
      </c>
      <c r="K177" s="9">
        <v>0</v>
      </c>
    </row>
    <row r="178" spans="1:11" ht="23.25" x14ac:dyDescent="0.25">
      <c r="A178" s="51"/>
      <c r="B178" s="48"/>
      <c r="C178" s="2" t="s">
        <v>15</v>
      </c>
      <c r="D178" s="54"/>
      <c r="E178" s="8">
        <f t="shared" si="15"/>
        <v>0</v>
      </c>
      <c r="F178" s="8"/>
      <c r="G178" s="8">
        <v>0</v>
      </c>
      <c r="H178" s="8">
        <v>0</v>
      </c>
      <c r="I178" s="9">
        <v>0</v>
      </c>
      <c r="J178" s="9">
        <v>0</v>
      </c>
      <c r="K178" s="9">
        <v>0</v>
      </c>
    </row>
    <row r="179" spans="1:11" x14ac:dyDescent="0.25">
      <c r="A179" s="52"/>
      <c r="B179" s="49"/>
      <c r="C179" s="2" t="s">
        <v>17</v>
      </c>
      <c r="D179" s="55"/>
      <c r="E179" s="8">
        <f t="shared" si="15"/>
        <v>19318</v>
      </c>
      <c r="F179" s="8"/>
      <c r="G179" s="8">
        <v>0</v>
      </c>
      <c r="H179" s="8">
        <v>0</v>
      </c>
      <c r="I179" s="9">
        <f>SUM(I175:I178)</f>
        <v>19318</v>
      </c>
      <c r="J179" s="9">
        <v>0</v>
      </c>
      <c r="K179" s="9">
        <v>0</v>
      </c>
    </row>
    <row r="180" spans="1:11" ht="45" customHeight="1" x14ac:dyDescent="0.25">
      <c r="A180" s="50">
        <v>35</v>
      </c>
      <c r="B180" s="47" t="s">
        <v>90</v>
      </c>
      <c r="C180" s="2" t="s">
        <v>21</v>
      </c>
      <c r="D180" s="53" t="s">
        <v>16</v>
      </c>
      <c r="E180" s="8">
        <f t="shared" si="15"/>
        <v>0</v>
      </c>
      <c r="F180" s="8"/>
      <c r="G180" s="8">
        <v>0</v>
      </c>
      <c r="H180" s="8">
        <v>0</v>
      </c>
      <c r="I180" s="9">
        <v>0</v>
      </c>
      <c r="J180" s="9">
        <v>0</v>
      </c>
      <c r="K180" s="9">
        <v>0</v>
      </c>
    </row>
    <row r="181" spans="1:11" ht="23.25" x14ac:dyDescent="0.25">
      <c r="A181" s="51"/>
      <c r="B181" s="48"/>
      <c r="C181" s="2" t="s">
        <v>13</v>
      </c>
      <c r="D181" s="54"/>
      <c r="E181" s="8">
        <f t="shared" si="15"/>
        <v>0</v>
      </c>
      <c r="F181" s="8"/>
      <c r="G181" s="8">
        <v>0</v>
      </c>
      <c r="H181" s="8">
        <v>0</v>
      </c>
      <c r="I181" s="9">
        <v>0</v>
      </c>
      <c r="J181" s="9">
        <v>0</v>
      </c>
      <c r="K181" s="9">
        <v>0</v>
      </c>
    </row>
    <row r="182" spans="1:11" ht="23.25" x14ac:dyDescent="0.25">
      <c r="A182" s="51"/>
      <c r="B182" s="48"/>
      <c r="C182" s="2" t="s">
        <v>14</v>
      </c>
      <c r="D182" s="54"/>
      <c r="E182" s="8">
        <f t="shared" si="15"/>
        <v>19318</v>
      </c>
      <c r="F182" s="8"/>
      <c r="G182" s="8">
        <v>0</v>
      </c>
      <c r="H182" s="8">
        <v>0</v>
      </c>
      <c r="I182" s="9">
        <v>19318</v>
      </c>
      <c r="J182" s="9">
        <v>0</v>
      </c>
      <c r="K182" s="9">
        <v>0</v>
      </c>
    </row>
    <row r="183" spans="1:11" ht="23.25" x14ac:dyDescent="0.25">
      <c r="A183" s="51"/>
      <c r="B183" s="48"/>
      <c r="C183" s="2" t="s">
        <v>15</v>
      </c>
      <c r="D183" s="54"/>
      <c r="E183" s="8">
        <f t="shared" si="15"/>
        <v>0</v>
      </c>
      <c r="F183" s="8"/>
      <c r="G183" s="8">
        <v>0</v>
      </c>
      <c r="H183" s="8">
        <v>0</v>
      </c>
      <c r="I183" s="9">
        <v>0</v>
      </c>
      <c r="J183" s="9">
        <v>0</v>
      </c>
      <c r="K183" s="9">
        <v>0</v>
      </c>
    </row>
    <row r="184" spans="1:11" x14ac:dyDescent="0.25">
      <c r="A184" s="52"/>
      <c r="B184" s="49"/>
      <c r="C184" s="2" t="s">
        <v>17</v>
      </c>
      <c r="D184" s="55"/>
      <c r="E184" s="8">
        <f t="shared" si="15"/>
        <v>19318</v>
      </c>
      <c r="F184" s="8"/>
      <c r="G184" s="8">
        <v>0</v>
      </c>
      <c r="H184" s="8">
        <v>0</v>
      </c>
      <c r="I184" s="9">
        <f>SUM(I180:I183)</f>
        <v>19318</v>
      </c>
      <c r="J184" s="9">
        <v>0</v>
      </c>
      <c r="K184" s="9">
        <v>0</v>
      </c>
    </row>
    <row r="185" spans="1:11" ht="45" customHeight="1" x14ac:dyDescent="0.25">
      <c r="A185" s="50">
        <v>36</v>
      </c>
      <c r="B185" s="47" t="s">
        <v>91</v>
      </c>
      <c r="C185" s="2" t="s">
        <v>21</v>
      </c>
      <c r="D185" s="53" t="s">
        <v>16</v>
      </c>
      <c r="E185" s="8">
        <f t="shared" si="15"/>
        <v>0</v>
      </c>
      <c r="F185" s="8"/>
      <c r="G185" s="8">
        <v>0</v>
      </c>
      <c r="H185" s="8">
        <v>0</v>
      </c>
      <c r="I185" s="9">
        <v>0</v>
      </c>
      <c r="J185" s="9">
        <v>0</v>
      </c>
      <c r="K185" s="9">
        <v>0</v>
      </c>
    </row>
    <row r="186" spans="1:11" ht="23.25" x14ac:dyDescent="0.25">
      <c r="A186" s="51"/>
      <c r="B186" s="48"/>
      <c r="C186" s="2" t="s">
        <v>13</v>
      </c>
      <c r="D186" s="54"/>
      <c r="E186" s="8">
        <f t="shared" si="15"/>
        <v>0</v>
      </c>
      <c r="F186" s="8"/>
      <c r="G186" s="8">
        <v>0</v>
      </c>
      <c r="H186" s="8">
        <v>0</v>
      </c>
      <c r="I186" s="9">
        <v>0</v>
      </c>
      <c r="J186" s="9">
        <v>0</v>
      </c>
      <c r="K186" s="9">
        <v>0</v>
      </c>
    </row>
    <row r="187" spans="1:11" ht="23.25" x14ac:dyDescent="0.25">
      <c r="A187" s="51"/>
      <c r="B187" s="48"/>
      <c r="C187" s="2" t="s">
        <v>14</v>
      </c>
      <c r="D187" s="54"/>
      <c r="E187" s="8">
        <f t="shared" si="15"/>
        <v>19318</v>
      </c>
      <c r="F187" s="8"/>
      <c r="G187" s="8">
        <v>0</v>
      </c>
      <c r="H187" s="8">
        <v>0</v>
      </c>
      <c r="I187" s="9">
        <v>19318</v>
      </c>
      <c r="J187" s="9">
        <v>0</v>
      </c>
      <c r="K187" s="9">
        <v>0</v>
      </c>
    </row>
    <row r="188" spans="1:11" ht="23.25" x14ac:dyDescent="0.25">
      <c r="A188" s="51"/>
      <c r="B188" s="48"/>
      <c r="C188" s="2" t="s">
        <v>15</v>
      </c>
      <c r="D188" s="54"/>
      <c r="E188" s="8">
        <f t="shared" si="15"/>
        <v>0</v>
      </c>
      <c r="F188" s="8"/>
      <c r="G188" s="8">
        <v>0</v>
      </c>
      <c r="H188" s="8">
        <v>0</v>
      </c>
      <c r="I188" s="9">
        <v>0</v>
      </c>
      <c r="J188" s="9">
        <v>0</v>
      </c>
      <c r="K188" s="9">
        <v>0</v>
      </c>
    </row>
    <row r="189" spans="1:11" x14ac:dyDescent="0.25">
      <c r="A189" s="52"/>
      <c r="B189" s="49"/>
      <c r="C189" s="2" t="s">
        <v>17</v>
      </c>
      <c r="D189" s="55"/>
      <c r="E189" s="8">
        <f t="shared" si="15"/>
        <v>19318</v>
      </c>
      <c r="F189" s="8"/>
      <c r="G189" s="8">
        <v>0</v>
      </c>
      <c r="H189" s="8">
        <v>0</v>
      </c>
      <c r="I189" s="9">
        <f>SUM(I185:I188)</f>
        <v>19318</v>
      </c>
      <c r="J189" s="9">
        <v>0</v>
      </c>
      <c r="K189" s="9">
        <v>0</v>
      </c>
    </row>
    <row r="190" spans="1:11" ht="45" customHeight="1" x14ac:dyDescent="0.25">
      <c r="A190" s="50">
        <v>37</v>
      </c>
      <c r="B190" s="47" t="s">
        <v>92</v>
      </c>
      <c r="C190" s="2" t="s">
        <v>21</v>
      </c>
      <c r="D190" s="53" t="s">
        <v>16</v>
      </c>
      <c r="E190" s="8">
        <f t="shared" si="15"/>
        <v>0</v>
      </c>
      <c r="F190" s="8"/>
      <c r="G190" s="8">
        <v>0</v>
      </c>
      <c r="H190" s="8">
        <v>0</v>
      </c>
      <c r="I190" s="9">
        <v>0</v>
      </c>
      <c r="J190" s="9">
        <v>0</v>
      </c>
      <c r="K190" s="9">
        <v>0</v>
      </c>
    </row>
    <row r="191" spans="1:11" ht="23.25" x14ac:dyDescent="0.25">
      <c r="A191" s="51"/>
      <c r="B191" s="48"/>
      <c r="C191" s="2" t="s">
        <v>13</v>
      </c>
      <c r="D191" s="54"/>
      <c r="E191" s="8">
        <f t="shared" si="15"/>
        <v>0</v>
      </c>
      <c r="F191" s="8"/>
      <c r="G191" s="8">
        <v>0</v>
      </c>
      <c r="H191" s="8">
        <v>0</v>
      </c>
      <c r="I191" s="9">
        <v>0</v>
      </c>
      <c r="J191" s="9">
        <v>0</v>
      </c>
      <c r="K191" s="9">
        <v>0</v>
      </c>
    </row>
    <row r="192" spans="1:11" ht="23.25" x14ac:dyDescent="0.25">
      <c r="A192" s="51"/>
      <c r="B192" s="48"/>
      <c r="C192" s="2" t="s">
        <v>14</v>
      </c>
      <c r="D192" s="54"/>
      <c r="E192" s="8">
        <f t="shared" si="15"/>
        <v>19318</v>
      </c>
      <c r="F192" s="8"/>
      <c r="G192" s="8">
        <v>0</v>
      </c>
      <c r="H192" s="8">
        <v>0</v>
      </c>
      <c r="I192" s="9">
        <v>19318</v>
      </c>
      <c r="J192" s="9">
        <v>0</v>
      </c>
      <c r="K192" s="9">
        <v>0</v>
      </c>
    </row>
    <row r="193" spans="1:11" ht="23.25" x14ac:dyDescent="0.25">
      <c r="A193" s="51"/>
      <c r="B193" s="48"/>
      <c r="C193" s="2" t="s">
        <v>15</v>
      </c>
      <c r="D193" s="54"/>
      <c r="E193" s="8">
        <f t="shared" si="15"/>
        <v>0</v>
      </c>
      <c r="F193" s="8"/>
      <c r="G193" s="8">
        <v>0</v>
      </c>
      <c r="H193" s="8">
        <v>0</v>
      </c>
      <c r="I193" s="9">
        <v>0</v>
      </c>
      <c r="J193" s="9">
        <v>0</v>
      </c>
      <c r="K193" s="9">
        <v>0</v>
      </c>
    </row>
    <row r="194" spans="1:11" ht="18" customHeight="1" x14ac:dyDescent="0.25">
      <c r="A194" s="52"/>
      <c r="B194" s="49"/>
      <c r="C194" s="2" t="s">
        <v>17</v>
      </c>
      <c r="D194" s="55"/>
      <c r="E194" s="8">
        <f t="shared" si="15"/>
        <v>19318</v>
      </c>
      <c r="F194" s="8"/>
      <c r="G194" s="8">
        <v>0</v>
      </c>
      <c r="H194" s="8">
        <v>0</v>
      </c>
      <c r="I194" s="9">
        <f>SUM(I190:I193)</f>
        <v>19318</v>
      </c>
      <c r="J194" s="9">
        <v>0</v>
      </c>
      <c r="K194" s="9">
        <v>0</v>
      </c>
    </row>
    <row r="195" spans="1:11" ht="24.75" customHeight="1" x14ac:dyDescent="0.25">
      <c r="A195" s="50">
        <v>38</v>
      </c>
      <c r="B195" s="47" t="s">
        <v>93</v>
      </c>
      <c r="C195" s="2" t="s">
        <v>21</v>
      </c>
      <c r="D195" s="53" t="s">
        <v>16</v>
      </c>
      <c r="E195" s="8">
        <f t="shared" si="15"/>
        <v>0</v>
      </c>
      <c r="F195" s="8"/>
      <c r="G195" s="8">
        <v>0</v>
      </c>
      <c r="H195" s="8">
        <v>0</v>
      </c>
      <c r="I195" s="9">
        <v>0</v>
      </c>
      <c r="J195" s="9">
        <v>0</v>
      </c>
      <c r="K195" s="9">
        <v>0</v>
      </c>
    </row>
    <row r="196" spans="1:11" ht="27.75" customHeight="1" x14ac:dyDescent="0.25">
      <c r="A196" s="51"/>
      <c r="B196" s="48"/>
      <c r="C196" s="2" t="s">
        <v>13</v>
      </c>
      <c r="D196" s="54"/>
      <c r="E196" s="8">
        <f t="shared" si="15"/>
        <v>0</v>
      </c>
      <c r="F196" s="8"/>
      <c r="G196" s="8">
        <v>0</v>
      </c>
      <c r="H196" s="8">
        <v>0</v>
      </c>
      <c r="I196" s="9">
        <v>0</v>
      </c>
      <c r="J196" s="9">
        <v>0</v>
      </c>
      <c r="K196" s="9">
        <v>0</v>
      </c>
    </row>
    <row r="197" spans="1:11" ht="29.25" customHeight="1" x14ac:dyDescent="0.25">
      <c r="A197" s="51"/>
      <c r="B197" s="48"/>
      <c r="C197" s="2" t="s">
        <v>14</v>
      </c>
      <c r="D197" s="54"/>
      <c r="E197" s="8">
        <f t="shared" si="15"/>
        <v>19318</v>
      </c>
      <c r="F197" s="8"/>
      <c r="G197" s="8">
        <v>0</v>
      </c>
      <c r="H197" s="8">
        <v>0</v>
      </c>
      <c r="I197" s="9">
        <v>19318</v>
      </c>
      <c r="J197" s="9">
        <v>0</v>
      </c>
      <c r="K197" s="9">
        <v>0</v>
      </c>
    </row>
    <row r="198" spans="1:11" ht="27" customHeight="1" x14ac:dyDescent="0.25">
      <c r="A198" s="51"/>
      <c r="B198" s="48"/>
      <c r="C198" s="2" t="s">
        <v>15</v>
      </c>
      <c r="D198" s="54"/>
      <c r="E198" s="8">
        <f t="shared" si="15"/>
        <v>0</v>
      </c>
      <c r="F198" s="8"/>
      <c r="G198" s="8">
        <v>0</v>
      </c>
      <c r="H198" s="8">
        <v>0</v>
      </c>
      <c r="I198" s="9">
        <v>0</v>
      </c>
      <c r="J198" s="9">
        <v>0</v>
      </c>
      <c r="K198" s="9">
        <v>0</v>
      </c>
    </row>
    <row r="199" spans="1:11" ht="18" customHeight="1" x14ac:dyDescent="0.25">
      <c r="A199" s="52"/>
      <c r="B199" s="49"/>
      <c r="C199" s="2" t="s">
        <v>17</v>
      </c>
      <c r="D199" s="55"/>
      <c r="E199" s="8">
        <f t="shared" si="15"/>
        <v>19318</v>
      </c>
      <c r="F199" s="8"/>
      <c r="G199" s="8">
        <v>0</v>
      </c>
      <c r="H199" s="8">
        <v>0</v>
      </c>
      <c r="I199" s="9">
        <f>SUM(I195:I198)</f>
        <v>19318</v>
      </c>
      <c r="J199" s="9">
        <v>0</v>
      </c>
      <c r="K199" s="9">
        <v>0</v>
      </c>
    </row>
    <row r="200" spans="1:11" ht="25.5" customHeight="1" x14ac:dyDescent="0.25">
      <c r="A200" s="50">
        <v>39</v>
      </c>
      <c r="B200" s="47" t="s">
        <v>94</v>
      </c>
      <c r="C200" s="2" t="s">
        <v>21</v>
      </c>
      <c r="D200" s="53" t="s">
        <v>16</v>
      </c>
      <c r="E200" s="8">
        <f t="shared" si="15"/>
        <v>0</v>
      </c>
      <c r="F200" s="8"/>
      <c r="G200" s="8">
        <v>0</v>
      </c>
      <c r="H200" s="8">
        <v>0</v>
      </c>
      <c r="I200" s="9">
        <v>0</v>
      </c>
      <c r="J200" s="9">
        <v>0</v>
      </c>
      <c r="K200" s="9">
        <v>0</v>
      </c>
    </row>
    <row r="201" spans="1:11" ht="27" customHeight="1" x14ac:dyDescent="0.25">
      <c r="A201" s="51"/>
      <c r="B201" s="48"/>
      <c r="C201" s="2" t="s">
        <v>13</v>
      </c>
      <c r="D201" s="54"/>
      <c r="E201" s="8">
        <f t="shared" si="15"/>
        <v>0</v>
      </c>
      <c r="F201" s="8"/>
      <c r="G201" s="8">
        <v>0</v>
      </c>
      <c r="H201" s="8">
        <v>0</v>
      </c>
      <c r="I201" s="9">
        <v>0</v>
      </c>
      <c r="J201" s="9">
        <v>0</v>
      </c>
      <c r="K201" s="9">
        <v>0</v>
      </c>
    </row>
    <row r="202" spans="1:11" ht="24.75" customHeight="1" x14ac:dyDescent="0.25">
      <c r="A202" s="51"/>
      <c r="B202" s="48"/>
      <c r="C202" s="2" t="s">
        <v>14</v>
      </c>
      <c r="D202" s="54"/>
      <c r="E202" s="8">
        <f t="shared" si="15"/>
        <v>19318</v>
      </c>
      <c r="F202" s="8"/>
      <c r="G202" s="8">
        <v>0</v>
      </c>
      <c r="H202" s="8">
        <v>0</v>
      </c>
      <c r="I202" s="9">
        <v>19318</v>
      </c>
      <c r="J202" s="9">
        <v>0</v>
      </c>
      <c r="K202" s="9">
        <v>0</v>
      </c>
    </row>
    <row r="203" spans="1:11" ht="28.5" customHeight="1" x14ac:dyDescent="0.25">
      <c r="A203" s="51"/>
      <c r="B203" s="48"/>
      <c r="C203" s="2" t="s">
        <v>15</v>
      </c>
      <c r="D203" s="54"/>
      <c r="E203" s="8">
        <f t="shared" si="15"/>
        <v>0</v>
      </c>
      <c r="F203" s="8"/>
      <c r="G203" s="8">
        <v>0</v>
      </c>
      <c r="H203" s="8">
        <v>0</v>
      </c>
      <c r="I203" s="9">
        <v>0</v>
      </c>
      <c r="J203" s="9">
        <v>0</v>
      </c>
      <c r="K203" s="9">
        <v>0</v>
      </c>
    </row>
    <row r="204" spans="1:11" ht="18" customHeight="1" x14ac:dyDescent="0.25">
      <c r="A204" s="52"/>
      <c r="B204" s="49"/>
      <c r="C204" s="2" t="s">
        <v>17</v>
      </c>
      <c r="D204" s="55"/>
      <c r="E204" s="8">
        <f t="shared" si="15"/>
        <v>19318</v>
      </c>
      <c r="F204" s="8"/>
      <c r="G204" s="8">
        <v>0</v>
      </c>
      <c r="H204" s="8">
        <v>0</v>
      </c>
      <c r="I204" s="9">
        <f>SUM(I200:I203)</f>
        <v>19318</v>
      </c>
      <c r="J204" s="9">
        <v>0</v>
      </c>
      <c r="K204" s="9">
        <v>0</v>
      </c>
    </row>
    <row r="205" spans="1:11" ht="25.5" customHeight="1" x14ac:dyDescent="0.25">
      <c r="A205" s="50">
        <v>40</v>
      </c>
      <c r="B205" s="47" t="s">
        <v>95</v>
      </c>
      <c r="C205" s="2" t="s">
        <v>21</v>
      </c>
      <c r="D205" s="53" t="s">
        <v>16</v>
      </c>
      <c r="E205" s="8">
        <f t="shared" ref="E205:E236" si="16">SUM(G205:K205)</f>
        <v>0</v>
      </c>
      <c r="F205" s="8"/>
      <c r="G205" s="8">
        <v>0</v>
      </c>
      <c r="H205" s="8">
        <v>0</v>
      </c>
      <c r="I205" s="9">
        <v>0</v>
      </c>
      <c r="J205" s="9">
        <v>0</v>
      </c>
      <c r="K205" s="9">
        <v>0</v>
      </c>
    </row>
    <row r="206" spans="1:11" ht="24" customHeight="1" x14ac:dyDescent="0.25">
      <c r="A206" s="51"/>
      <c r="B206" s="48"/>
      <c r="C206" s="2" t="s">
        <v>13</v>
      </c>
      <c r="D206" s="54"/>
      <c r="E206" s="8">
        <f t="shared" si="16"/>
        <v>0</v>
      </c>
      <c r="F206" s="8"/>
      <c r="G206" s="8">
        <v>0</v>
      </c>
      <c r="H206" s="8">
        <v>0</v>
      </c>
      <c r="I206" s="9">
        <v>0</v>
      </c>
      <c r="J206" s="9">
        <v>0</v>
      </c>
      <c r="K206" s="9">
        <v>0</v>
      </c>
    </row>
    <row r="207" spans="1:11" ht="24.75" customHeight="1" x14ac:dyDescent="0.25">
      <c r="A207" s="51"/>
      <c r="B207" s="48"/>
      <c r="C207" s="2" t="s">
        <v>14</v>
      </c>
      <c r="D207" s="54"/>
      <c r="E207" s="8">
        <f t="shared" si="16"/>
        <v>19318</v>
      </c>
      <c r="F207" s="8"/>
      <c r="G207" s="8">
        <v>0</v>
      </c>
      <c r="H207" s="8">
        <v>0</v>
      </c>
      <c r="I207" s="9">
        <v>19318</v>
      </c>
      <c r="J207" s="9">
        <v>0</v>
      </c>
      <c r="K207" s="9">
        <v>0</v>
      </c>
    </row>
    <row r="208" spans="1:11" ht="27" customHeight="1" x14ac:dyDescent="0.25">
      <c r="A208" s="51"/>
      <c r="B208" s="48"/>
      <c r="C208" s="2" t="s">
        <v>15</v>
      </c>
      <c r="D208" s="54"/>
      <c r="E208" s="8">
        <f t="shared" si="16"/>
        <v>0</v>
      </c>
      <c r="F208" s="8"/>
      <c r="G208" s="8">
        <v>0</v>
      </c>
      <c r="H208" s="8">
        <v>0</v>
      </c>
      <c r="I208" s="9">
        <v>0</v>
      </c>
      <c r="J208" s="9">
        <v>0</v>
      </c>
      <c r="K208" s="9">
        <v>0</v>
      </c>
    </row>
    <row r="209" spans="1:11" ht="18" customHeight="1" x14ac:dyDescent="0.25">
      <c r="A209" s="52"/>
      <c r="B209" s="49"/>
      <c r="C209" s="2" t="s">
        <v>17</v>
      </c>
      <c r="D209" s="55"/>
      <c r="E209" s="8">
        <f t="shared" si="16"/>
        <v>19318</v>
      </c>
      <c r="F209" s="8"/>
      <c r="G209" s="8">
        <v>0</v>
      </c>
      <c r="H209" s="8">
        <v>0</v>
      </c>
      <c r="I209" s="9">
        <f>SUM(I205:I208)</f>
        <v>19318</v>
      </c>
      <c r="J209" s="9">
        <v>0</v>
      </c>
      <c r="K209" s="9">
        <v>0</v>
      </c>
    </row>
    <row r="210" spans="1:11" ht="24" customHeight="1" x14ac:dyDescent="0.25">
      <c r="A210" s="50">
        <v>41</v>
      </c>
      <c r="B210" s="47" t="s">
        <v>96</v>
      </c>
      <c r="C210" s="2" t="s">
        <v>21</v>
      </c>
      <c r="D210" s="53" t="s">
        <v>16</v>
      </c>
      <c r="E210" s="8">
        <f t="shared" si="16"/>
        <v>0</v>
      </c>
      <c r="F210" s="8"/>
      <c r="G210" s="8">
        <v>0</v>
      </c>
      <c r="H210" s="8">
        <v>0</v>
      </c>
      <c r="I210" s="9">
        <v>0</v>
      </c>
      <c r="J210" s="9">
        <v>0</v>
      </c>
      <c r="K210" s="9">
        <v>0</v>
      </c>
    </row>
    <row r="211" spans="1:11" ht="24" customHeight="1" x14ac:dyDescent="0.25">
      <c r="A211" s="51"/>
      <c r="B211" s="48"/>
      <c r="C211" s="2" t="s">
        <v>13</v>
      </c>
      <c r="D211" s="54"/>
      <c r="E211" s="8">
        <f t="shared" si="16"/>
        <v>0</v>
      </c>
      <c r="F211" s="8"/>
      <c r="G211" s="8">
        <v>0</v>
      </c>
      <c r="H211" s="8">
        <v>0</v>
      </c>
      <c r="I211" s="9">
        <v>0</v>
      </c>
      <c r="J211" s="9">
        <v>0</v>
      </c>
      <c r="K211" s="9">
        <v>0</v>
      </c>
    </row>
    <row r="212" spans="1:11" ht="24.75" customHeight="1" x14ac:dyDescent="0.25">
      <c r="A212" s="51"/>
      <c r="B212" s="48"/>
      <c r="C212" s="2" t="s">
        <v>14</v>
      </c>
      <c r="D212" s="54"/>
      <c r="E212" s="8">
        <f t="shared" si="16"/>
        <v>19318</v>
      </c>
      <c r="F212" s="8"/>
      <c r="G212" s="8">
        <v>0</v>
      </c>
      <c r="H212" s="8">
        <v>0</v>
      </c>
      <c r="I212" s="9">
        <v>19318</v>
      </c>
      <c r="J212" s="9">
        <v>0</v>
      </c>
      <c r="K212" s="9">
        <v>0</v>
      </c>
    </row>
    <row r="213" spans="1:11" ht="24" customHeight="1" x14ac:dyDescent="0.25">
      <c r="A213" s="51"/>
      <c r="B213" s="48"/>
      <c r="C213" s="2" t="s">
        <v>15</v>
      </c>
      <c r="D213" s="54"/>
      <c r="E213" s="8">
        <f t="shared" si="16"/>
        <v>0</v>
      </c>
      <c r="F213" s="8"/>
      <c r="G213" s="8">
        <v>0</v>
      </c>
      <c r="H213" s="8">
        <v>0</v>
      </c>
      <c r="I213" s="9">
        <v>0</v>
      </c>
      <c r="J213" s="9">
        <v>0</v>
      </c>
      <c r="K213" s="9">
        <v>0</v>
      </c>
    </row>
    <row r="214" spans="1:11" ht="18" customHeight="1" x14ac:dyDescent="0.25">
      <c r="A214" s="52"/>
      <c r="B214" s="49"/>
      <c r="C214" s="2" t="s">
        <v>17</v>
      </c>
      <c r="D214" s="55"/>
      <c r="E214" s="8">
        <f t="shared" si="16"/>
        <v>19318</v>
      </c>
      <c r="F214" s="8"/>
      <c r="G214" s="8">
        <v>0</v>
      </c>
      <c r="H214" s="8">
        <v>0</v>
      </c>
      <c r="I214" s="9">
        <f>SUM(I210:I213)</f>
        <v>19318</v>
      </c>
      <c r="J214" s="9">
        <v>0</v>
      </c>
      <c r="K214" s="9">
        <v>0</v>
      </c>
    </row>
    <row r="215" spans="1:11" ht="28.5" customHeight="1" x14ac:dyDescent="0.25">
      <c r="A215" s="50">
        <v>42</v>
      </c>
      <c r="B215" s="47" t="s">
        <v>97</v>
      </c>
      <c r="C215" s="2" t="s">
        <v>21</v>
      </c>
      <c r="D215" s="53" t="s">
        <v>16</v>
      </c>
      <c r="E215" s="8">
        <f t="shared" si="16"/>
        <v>0</v>
      </c>
      <c r="F215" s="8"/>
      <c r="G215" s="8">
        <v>0</v>
      </c>
      <c r="H215" s="8">
        <v>0</v>
      </c>
      <c r="I215" s="9">
        <v>0</v>
      </c>
      <c r="J215" s="9">
        <v>0</v>
      </c>
      <c r="K215" s="9">
        <v>0</v>
      </c>
    </row>
    <row r="216" spans="1:11" ht="25.5" customHeight="1" x14ac:dyDescent="0.25">
      <c r="A216" s="51"/>
      <c r="B216" s="48"/>
      <c r="C216" s="2" t="s">
        <v>13</v>
      </c>
      <c r="D216" s="54"/>
      <c r="E216" s="8">
        <f t="shared" si="16"/>
        <v>0</v>
      </c>
      <c r="F216" s="8"/>
      <c r="G216" s="8">
        <v>0</v>
      </c>
      <c r="H216" s="8">
        <v>0</v>
      </c>
      <c r="I216" s="9">
        <v>0</v>
      </c>
      <c r="J216" s="9">
        <v>0</v>
      </c>
      <c r="K216" s="9">
        <v>0</v>
      </c>
    </row>
    <row r="217" spans="1:11" ht="24" customHeight="1" x14ac:dyDescent="0.25">
      <c r="A217" s="51"/>
      <c r="B217" s="48"/>
      <c r="C217" s="2" t="s">
        <v>14</v>
      </c>
      <c r="D217" s="54"/>
      <c r="E217" s="8">
        <f t="shared" si="16"/>
        <v>19318</v>
      </c>
      <c r="F217" s="8"/>
      <c r="G217" s="8">
        <v>0</v>
      </c>
      <c r="H217" s="8">
        <v>0</v>
      </c>
      <c r="I217" s="9">
        <v>19318</v>
      </c>
      <c r="J217" s="9">
        <v>0</v>
      </c>
      <c r="K217" s="9">
        <v>0</v>
      </c>
    </row>
    <row r="218" spans="1:11" ht="23.25" x14ac:dyDescent="0.25">
      <c r="A218" s="51"/>
      <c r="B218" s="48"/>
      <c r="C218" s="2" t="s">
        <v>15</v>
      </c>
      <c r="D218" s="54"/>
      <c r="E218" s="8">
        <f t="shared" si="16"/>
        <v>0</v>
      </c>
      <c r="F218" s="8"/>
      <c r="G218" s="8">
        <v>0</v>
      </c>
      <c r="H218" s="8">
        <v>0</v>
      </c>
      <c r="I218" s="9">
        <v>0</v>
      </c>
      <c r="J218" s="9">
        <v>0</v>
      </c>
      <c r="K218" s="9">
        <v>0</v>
      </c>
    </row>
    <row r="219" spans="1:11" x14ac:dyDescent="0.25">
      <c r="A219" s="52"/>
      <c r="B219" s="49"/>
      <c r="C219" s="2" t="s">
        <v>17</v>
      </c>
      <c r="D219" s="55"/>
      <c r="E219" s="8">
        <f t="shared" si="16"/>
        <v>19318</v>
      </c>
      <c r="F219" s="8"/>
      <c r="G219" s="8">
        <v>0</v>
      </c>
      <c r="H219" s="8">
        <v>0</v>
      </c>
      <c r="I219" s="9">
        <f>SUM(I215:I218)</f>
        <v>19318</v>
      </c>
      <c r="J219" s="9">
        <v>0</v>
      </c>
      <c r="K219" s="9">
        <v>0</v>
      </c>
    </row>
    <row r="220" spans="1:11" ht="32.25" customHeight="1" x14ac:dyDescent="0.25">
      <c r="A220" s="50">
        <v>43</v>
      </c>
      <c r="B220" s="47" t="s">
        <v>98</v>
      </c>
      <c r="C220" s="2" t="s">
        <v>21</v>
      </c>
      <c r="D220" s="53" t="s">
        <v>16</v>
      </c>
      <c r="E220" s="8">
        <f t="shared" si="16"/>
        <v>0</v>
      </c>
      <c r="F220" s="8"/>
      <c r="G220" s="8">
        <v>0</v>
      </c>
      <c r="H220" s="8">
        <v>0</v>
      </c>
      <c r="I220" s="9">
        <v>0</v>
      </c>
      <c r="J220" s="9">
        <v>0</v>
      </c>
      <c r="K220" s="9">
        <v>0</v>
      </c>
    </row>
    <row r="221" spans="1:11" ht="23.25" x14ac:dyDescent="0.25">
      <c r="A221" s="51"/>
      <c r="B221" s="48"/>
      <c r="C221" s="2" t="s">
        <v>13</v>
      </c>
      <c r="D221" s="54"/>
      <c r="E221" s="8">
        <f t="shared" si="16"/>
        <v>0</v>
      </c>
      <c r="F221" s="8"/>
      <c r="G221" s="8">
        <v>0</v>
      </c>
      <c r="H221" s="8">
        <v>0</v>
      </c>
      <c r="I221" s="9">
        <v>0</v>
      </c>
      <c r="J221" s="9">
        <v>0</v>
      </c>
      <c r="K221" s="9">
        <v>0</v>
      </c>
    </row>
    <row r="222" spans="1:11" ht="23.25" x14ac:dyDescent="0.25">
      <c r="A222" s="51"/>
      <c r="B222" s="48"/>
      <c r="C222" s="2" t="s">
        <v>14</v>
      </c>
      <c r="D222" s="54"/>
      <c r="E222" s="8">
        <f t="shared" si="16"/>
        <v>19318</v>
      </c>
      <c r="F222" s="8"/>
      <c r="G222" s="8">
        <v>0</v>
      </c>
      <c r="H222" s="8">
        <v>0</v>
      </c>
      <c r="I222" s="9">
        <v>19318</v>
      </c>
      <c r="J222" s="9">
        <v>0</v>
      </c>
      <c r="K222" s="9">
        <v>0</v>
      </c>
    </row>
    <row r="223" spans="1:11" ht="23.25" x14ac:dyDescent="0.25">
      <c r="A223" s="51"/>
      <c r="B223" s="48"/>
      <c r="C223" s="2" t="s">
        <v>15</v>
      </c>
      <c r="D223" s="54"/>
      <c r="E223" s="8">
        <f t="shared" si="16"/>
        <v>0</v>
      </c>
      <c r="F223" s="8"/>
      <c r="G223" s="8">
        <v>0</v>
      </c>
      <c r="H223" s="8">
        <v>0</v>
      </c>
      <c r="I223" s="9">
        <v>0</v>
      </c>
      <c r="J223" s="9">
        <v>0</v>
      </c>
      <c r="K223" s="9">
        <v>0</v>
      </c>
    </row>
    <row r="224" spans="1:11" x14ac:dyDescent="0.25">
      <c r="A224" s="52"/>
      <c r="B224" s="49"/>
      <c r="C224" s="2" t="s">
        <v>17</v>
      </c>
      <c r="D224" s="55"/>
      <c r="E224" s="8">
        <f t="shared" si="16"/>
        <v>19318</v>
      </c>
      <c r="F224" s="8"/>
      <c r="G224" s="8">
        <v>0</v>
      </c>
      <c r="H224" s="8">
        <v>0</v>
      </c>
      <c r="I224" s="9">
        <f>SUM(I220:I223)</f>
        <v>19318</v>
      </c>
      <c r="J224" s="9">
        <v>0</v>
      </c>
      <c r="K224" s="9">
        <v>0</v>
      </c>
    </row>
    <row r="225" spans="1:11" ht="30" customHeight="1" x14ac:dyDescent="0.25">
      <c r="A225" s="50">
        <v>44</v>
      </c>
      <c r="B225" s="47" t="s">
        <v>99</v>
      </c>
      <c r="C225" s="2" t="s">
        <v>21</v>
      </c>
      <c r="D225" s="53" t="s">
        <v>16</v>
      </c>
      <c r="E225" s="8">
        <f t="shared" si="16"/>
        <v>0</v>
      </c>
      <c r="F225" s="8"/>
      <c r="G225" s="8">
        <v>0</v>
      </c>
      <c r="H225" s="8">
        <v>0</v>
      </c>
      <c r="I225" s="9">
        <v>0</v>
      </c>
      <c r="J225" s="9">
        <v>0</v>
      </c>
      <c r="K225" s="9">
        <v>0</v>
      </c>
    </row>
    <row r="226" spans="1:11" ht="23.25" x14ac:dyDescent="0.25">
      <c r="A226" s="51"/>
      <c r="B226" s="48"/>
      <c r="C226" s="2" t="s">
        <v>13</v>
      </c>
      <c r="D226" s="54"/>
      <c r="E226" s="8">
        <f t="shared" si="16"/>
        <v>0</v>
      </c>
      <c r="F226" s="8"/>
      <c r="G226" s="8">
        <v>0</v>
      </c>
      <c r="H226" s="8">
        <v>0</v>
      </c>
      <c r="I226" s="9">
        <v>0</v>
      </c>
      <c r="J226" s="9">
        <v>0</v>
      </c>
      <c r="K226" s="9">
        <v>0</v>
      </c>
    </row>
    <row r="227" spans="1:11" ht="23.25" x14ac:dyDescent="0.25">
      <c r="A227" s="51"/>
      <c r="B227" s="48"/>
      <c r="C227" s="2" t="s">
        <v>14</v>
      </c>
      <c r="D227" s="54"/>
      <c r="E227" s="8">
        <f t="shared" si="16"/>
        <v>19318</v>
      </c>
      <c r="F227" s="8"/>
      <c r="G227" s="8">
        <v>0</v>
      </c>
      <c r="H227" s="8">
        <v>0</v>
      </c>
      <c r="I227" s="9">
        <v>19318</v>
      </c>
      <c r="J227" s="9">
        <v>0</v>
      </c>
      <c r="K227" s="9">
        <v>0</v>
      </c>
    </row>
    <row r="228" spans="1:11" ht="23.25" x14ac:dyDescent="0.25">
      <c r="A228" s="51"/>
      <c r="B228" s="48"/>
      <c r="C228" s="2" t="s">
        <v>15</v>
      </c>
      <c r="D228" s="54"/>
      <c r="E228" s="8">
        <f t="shared" si="16"/>
        <v>0</v>
      </c>
      <c r="F228" s="8"/>
      <c r="G228" s="8">
        <v>0</v>
      </c>
      <c r="H228" s="8">
        <v>0</v>
      </c>
      <c r="I228" s="9">
        <v>0</v>
      </c>
      <c r="J228" s="9">
        <v>0</v>
      </c>
      <c r="K228" s="9">
        <v>0</v>
      </c>
    </row>
    <row r="229" spans="1:11" x14ac:dyDescent="0.25">
      <c r="A229" s="52"/>
      <c r="B229" s="49"/>
      <c r="C229" s="2" t="s">
        <v>17</v>
      </c>
      <c r="D229" s="55"/>
      <c r="E229" s="8">
        <f t="shared" si="16"/>
        <v>19318</v>
      </c>
      <c r="F229" s="8"/>
      <c r="G229" s="8">
        <v>0</v>
      </c>
      <c r="H229" s="8">
        <v>0</v>
      </c>
      <c r="I229" s="9">
        <f>SUM(I225:I228)</f>
        <v>19318</v>
      </c>
      <c r="J229" s="9">
        <v>0</v>
      </c>
      <c r="K229" s="9">
        <v>0</v>
      </c>
    </row>
    <row r="230" spans="1:11" ht="28.5" customHeight="1" x14ac:dyDescent="0.25">
      <c r="A230" s="50">
        <v>45</v>
      </c>
      <c r="B230" s="47" t="s">
        <v>100</v>
      </c>
      <c r="C230" s="2" t="s">
        <v>21</v>
      </c>
      <c r="D230" s="53" t="s">
        <v>16</v>
      </c>
      <c r="E230" s="8">
        <f t="shared" si="16"/>
        <v>0</v>
      </c>
      <c r="F230" s="8"/>
      <c r="G230" s="8">
        <v>0</v>
      </c>
      <c r="H230" s="8">
        <v>0</v>
      </c>
      <c r="I230" s="9">
        <v>0</v>
      </c>
      <c r="J230" s="9">
        <v>0</v>
      </c>
      <c r="K230" s="9">
        <v>0</v>
      </c>
    </row>
    <row r="231" spans="1:11" ht="23.25" x14ac:dyDescent="0.25">
      <c r="A231" s="51"/>
      <c r="B231" s="48"/>
      <c r="C231" s="2" t="s">
        <v>13</v>
      </c>
      <c r="D231" s="54"/>
      <c r="E231" s="8">
        <f t="shared" si="16"/>
        <v>0</v>
      </c>
      <c r="F231" s="8"/>
      <c r="G231" s="8">
        <v>0</v>
      </c>
      <c r="H231" s="8">
        <v>0</v>
      </c>
      <c r="I231" s="9">
        <v>0</v>
      </c>
      <c r="J231" s="9">
        <v>0</v>
      </c>
      <c r="K231" s="9">
        <v>0</v>
      </c>
    </row>
    <row r="232" spans="1:11" ht="23.25" x14ac:dyDescent="0.25">
      <c r="A232" s="51"/>
      <c r="B232" s="48"/>
      <c r="C232" s="2" t="s">
        <v>14</v>
      </c>
      <c r="D232" s="54"/>
      <c r="E232" s="8">
        <f t="shared" si="16"/>
        <v>19318</v>
      </c>
      <c r="F232" s="8"/>
      <c r="G232" s="8">
        <v>0</v>
      </c>
      <c r="H232" s="8">
        <v>0</v>
      </c>
      <c r="I232" s="9">
        <v>19318</v>
      </c>
      <c r="J232" s="9">
        <v>0</v>
      </c>
      <c r="K232" s="9">
        <v>0</v>
      </c>
    </row>
    <row r="233" spans="1:11" ht="23.25" x14ac:dyDescent="0.25">
      <c r="A233" s="51"/>
      <c r="B233" s="48"/>
      <c r="C233" s="2" t="s">
        <v>15</v>
      </c>
      <c r="D233" s="54"/>
      <c r="E233" s="8">
        <f t="shared" si="16"/>
        <v>0</v>
      </c>
      <c r="F233" s="8"/>
      <c r="G233" s="8">
        <v>0</v>
      </c>
      <c r="H233" s="8">
        <v>0</v>
      </c>
      <c r="I233" s="9">
        <v>0</v>
      </c>
      <c r="J233" s="9">
        <v>0</v>
      </c>
      <c r="K233" s="9">
        <v>0</v>
      </c>
    </row>
    <row r="234" spans="1:11" x14ac:dyDescent="0.25">
      <c r="A234" s="52"/>
      <c r="B234" s="49"/>
      <c r="C234" s="2" t="s">
        <v>17</v>
      </c>
      <c r="D234" s="55"/>
      <c r="E234" s="8">
        <f t="shared" si="16"/>
        <v>19318</v>
      </c>
      <c r="F234" s="8"/>
      <c r="G234" s="8">
        <v>0</v>
      </c>
      <c r="H234" s="8">
        <v>0</v>
      </c>
      <c r="I234" s="9">
        <f>SUM(I230:I233)</f>
        <v>19318</v>
      </c>
      <c r="J234" s="9">
        <v>0</v>
      </c>
      <c r="K234" s="9">
        <v>0</v>
      </c>
    </row>
    <row r="235" spans="1:11" ht="27" customHeight="1" x14ac:dyDescent="0.25">
      <c r="A235" s="50">
        <v>46</v>
      </c>
      <c r="B235" s="47" t="s">
        <v>101</v>
      </c>
      <c r="C235" s="2" t="s">
        <v>21</v>
      </c>
      <c r="D235" s="53" t="s">
        <v>16</v>
      </c>
      <c r="E235" s="8">
        <f t="shared" si="16"/>
        <v>0</v>
      </c>
      <c r="F235" s="8"/>
      <c r="G235" s="8">
        <v>0</v>
      </c>
      <c r="H235" s="8">
        <v>0</v>
      </c>
      <c r="I235" s="9">
        <v>0</v>
      </c>
      <c r="J235" s="9">
        <v>0</v>
      </c>
      <c r="K235" s="9">
        <v>0</v>
      </c>
    </row>
    <row r="236" spans="1:11" ht="23.25" x14ac:dyDescent="0.25">
      <c r="A236" s="51"/>
      <c r="B236" s="48"/>
      <c r="C236" s="2" t="s">
        <v>13</v>
      </c>
      <c r="D236" s="54"/>
      <c r="E236" s="8">
        <f t="shared" si="16"/>
        <v>0</v>
      </c>
      <c r="F236" s="8"/>
      <c r="G236" s="8">
        <v>0</v>
      </c>
      <c r="H236" s="8">
        <v>0</v>
      </c>
      <c r="I236" s="9">
        <v>0</v>
      </c>
      <c r="J236" s="9">
        <v>0</v>
      </c>
      <c r="K236" s="9">
        <v>0</v>
      </c>
    </row>
    <row r="237" spans="1:11" ht="23.25" x14ac:dyDescent="0.25">
      <c r="A237" s="51"/>
      <c r="B237" s="48"/>
      <c r="C237" s="2" t="s">
        <v>14</v>
      </c>
      <c r="D237" s="54"/>
      <c r="E237" s="8">
        <f t="shared" ref="E237:E249" si="17">SUM(G237:K237)</f>
        <v>19318</v>
      </c>
      <c r="F237" s="8"/>
      <c r="G237" s="8">
        <v>0</v>
      </c>
      <c r="H237" s="8">
        <v>0</v>
      </c>
      <c r="I237" s="9">
        <v>19318</v>
      </c>
      <c r="J237" s="9">
        <v>0</v>
      </c>
      <c r="K237" s="9">
        <v>0</v>
      </c>
    </row>
    <row r="238" spans="1:11" ht="23.25" x14ac:dyDescent="0.25">
      <c r="A238" s="51"/>
      <c r="B238" s="48"/>
      <c r="C238" s="2" t="s">
        <v>15</v>
      </c>
      <c r="D238" s="54"/>
      <c r="E238" s="8">
        <f t="shared" si="17"/>
        <v>0</v>
      </c>
      <c r="F238" s="8"/>
      <c r="G238" s="8">
        <v>0</v>
      </c>
      <c r="H238" s="8">
        <v>0</v>
      </c>
      <c r="I238" s="9">
        <v>0</v>
      </c>
      <c r="J238" s="9">
        <v>0</v>
      </c>
      <c r="K238" s="9">
        <v>0</v>
      </c>
    </row>
    <row r="239" spans="1:11" x14ac:dyDescent="0.25">
      <c r="A239" s="52"/>
      <c r="B239" s="49"/>
      <c r="C239" s="2" t="s">
        <v>17</v>
      </c>
      <c r="D239" s="55"/>
      <c r="E239" s="8">
        <f t="shared" si="17"/>
        <v>19318</v>
      </c>
      <c r="F239" s="8"/>
      <c r="G239" s="8">
        <v>0</v>
      </c>
      <c r="H239" s="8">
        <v>0</v>
      </c>
      <c r="I239" s="9">
        <f>SUM(I235:I238)</f>
        <v>19318</v>
      </c>
      <c r="J239" s="9">
        <v>0</v>
      </c>
      <c r="K239" s="9">
        <v>0</v>
      </c>
    </row>
    <row r="240" spans="1:11" ht="45" customHeight="1" x14ac:dyDescent="0.25">
      <c r="A240" s="50">
        <v>47</v>
      </c>
      <c r="B240" s="47" t="s">
        <v>102</v>
      </c>
      <c r="C240" s="2" t="s">
        <v>21</v>
      </c>
      <c r="D240" s="53" t="s">
        <v>16</v>
      </c>
      <c r="E240" s="8">
        <f t="shared" si="17"/>
        <v>0</v>
      </c>
      <c r="F240" s="8"/>
      <c r="G240" s="8">
        <v>0</v>
      </c>
      <c r="H240" s="8">
        <v>0</v>
      </c>
      <c r="I240" s="9">
        <v>0</v>
      </c>
      <c r="J240" s="9">
        <v>0</v>
      </c>
      <c r="K240" s="9">
        <v>0</v>
      </c>
    </row>
    <row r="241" spans="1:11" ht="23.25" x14ac:dyDescent="0.25">
      <c r="A241" s="51"/>
      <c r="B241" s="48"/>
      <c r="C241" s="2" t="s">
        <v>13</v>
      </c>
      <c r="D241" s="54"/>
      <c r="E241" s="8">
        <f t="shared" si="17"/>
        <v>0</v>
      </c>
      <c r="F241" s="8"/>
      <c r="G241" s="8">
        <v>0</v>
      </c>
      <c r="H241" s="8">
        <v>0</v>
      </c>
      <c r="I241" s="9">
        <v>0</v>
      </c>
      <c r="J241" s="9">
        <v>0</v>
      </c>
      <c r="K241" s="9">
        <v>0</v>
      </c>
    </row>
    <row r="242" spans="1:11" ht="23.25" x14ac:dyDescent="0.25">
      <c r="A242" s="51"/>
      <c r="B242" s="48"/>
      <c r="C242" s="2" t="s">
        <v>14</v>
      </c>
      <c r="D242" s="54"/>
      <c r="E242" s="8">
        <f t="shared" si="17"/>
        <v>19318</v>
      </c>
      <c r="F242" s="8"/>
      <c r="G242" s="8">
        <v>0</v>
      </c>
      <c r="H242" s="8">
        <v>0</v>
      </c>
      <c r="I242" s="9">
        <v>19318</v>
      </c>
      <c r="J242" s="9">
        <v>0</v>
      </c>
      <c r="K242" s="9">
        <v>0</v>
      </c>
    </row>
    <row r="243" spans="1:11" ht="23.25" x14ac:dyDescent="0.25">
      <c r="A243" s="51"/>
      <c r="B243" s="48"/>
      <c r="C243" s="2" t="s">
        <v>15</v>
      </c>
      <c r="D243" s="54"/>
      <c r="E243" s="8">
        <f t="shared" si="17"/>
        <v>0</v>
      </c>
      <c r="F243" s="8"/>
      <c r="G243" s="8">
        <v>0</v>
      </c>
      <c r="H243" s="8">
        <v>0</v>
      </c>
      <c r="I243" s="9">
        <v>0</v>
      </c>
      <c r="J243" s="9">
        <v>0</v>
      </c>
      <c r="K243" s="9">
        <v>0</v>
      </c>
    </row>
    <row r="244" spans="1:11" x14ac:dyDescent="0.25">
      <c r="A244" s="52"/>
      <c r="B244" s="49"/>
      <c r="C244" s="2" t="s">
        <v>17</v>
      </c>
      <c r="D244" s="55"/>
      <c r="E244" s="8">
        <f t="shared" si="17"/>
        <v>19318</v>
      </c>
      <c r="F244" s="8"/>
      <c r="G244" s="8">
        <v>0</v>
      </c>
      <c r="H244" s="8">
        <v>0</v>
      </c>
      <c r="I244" s="9">
        <f>SUM(I240:I243)</f>
        <v>19318</v>
      </c>
      <c r="J244" s="9">
        <v>0</v>
      </c>
      <c r="K244" s="9">
        <v>0</v>
      </c>
    </row>
    <row r="245" spans="1:11" ht="27.75" customHeight="1" x14ac:dyDescent="0.25">
      <c r="A245" s="50">
        <v>48</v>
      </c>
      <c r="B245" s="47" t="s">
        <v>64</v>
      </c>
      <c r="C245" s="2" t="s">
        <v>21</v>
      </c>
      <c r="D245" s="53" t="s">
        <v>16</v>
      </c>
      <c r="E245" s="8">
        <f t="shared" si="17"/>
        <v>1115255.01</v>
      </c>
      <c r="F245" s="8"/>
      <c r="G245" s="8">
        <v>1115255.01</v>
      </c>
      <c r="H245" s="8">
        <v>0</v>
      </c>
      <c r="I245" s="9">
        <v>0</v>
      </c>
      <c r="J245" s="9">
        <v>0</v>
      </c>
      <c r="K245" s="9">
        <v>0</v>
      </c>
    </row>
    <row r="246" spans="1:11" ht="23.25" x14ac:dyDescent="0.25">
      <c r="A246" s="51"/>
      <c r="B246" s="48"/>
      <c r="C246" s="2" t="s">
        <v>13</v>
      </c>
      <c r="D246" s="54"/>
      <c r="E246" s="8">
        <f t="shared" si="17"/>
        <v>96978.7</v>
      </c>
      <c r="F246" s="8"/>
      <c r="G246" s="8">
        <v>96978.7</v>
      </c>
      <c r="H246" s="8">
        <v>0</v>
      </c>
      <c r="I246" s="9">
        <v>0</v>
      </c>
      <c r="J246" s="9">
        <v>0</v>
      </c>
      <c r="K246" s="9">
        <v>0</v>
      </c>
    </row>
    <row r="247" spans="1:11" ht="23.25" x14ac:dyDescent="0.25">
      <c r="A247" s="51"/>
      <c r="B247" s="48"/>
      <c r="C247" s="2" t="s">
        <v>14</v>
      </c>
      <c r="D247" s="54"/>
      <c r="E247" s="8">
        <f t="shared" si="17"/>
        <v>63801.77</v>
      </c>
      <c r="F247" s="8"/>
      <c r="G247" s="8">
        <v>63801.77</v>
      </c>
      <c r="H247" s="8">
        <v>0</v>
      </c>
      <c r="I247" s="9">
        <v>0</v>
      </c>
      <c r="J247" s="9">
        <v>0</v>
      </c>
      <c r="K247" s="9">
        <v>0</v>
      </c>
    </row>
    <row r="248" spans="1:11" ht="23.25" x14ac:dyDescent="0.25">
      <c r="A248" s="51"/>
      <c r="B248" s="48"/>
      <c r="C248" s="2" t="s">
        <v>15</v>
      </c>
      <c r="D248" s="54"/>
      <c r="E248" s="8">
        <f t="shared" si="17"/>
        <v>0</v>
      </c>
      <c r="F248" s="8"/>
      <c r="G248" s="8">
        <v>0</v>
      </c>
      <c r="H248" s="8">
        <v>0</v>
      </c>
      <c r="I248" s="9">
        <v>0</v>
      </c>
      <c r="J248" s="9">
        <v>0</v>
      </c>
      <c r="K248" s="9">
        <v>0</v>
      </c>
    </row>
    <row r="249" spans="1:11" x14ac:dyDescent="0.25">
      <c r="A249" s="52"/>
      <c r="B249" s="49"/>
      <c r="C249" s="2" t="s">
        <v>17</v>
      </c>
      <c r="D249" s="55"/>
      <c r="E249" s="8">
        <f t="shared" si="17"/>
        <v>1276035.48</v>
      </c>
      <c r="F249" s="8"/>
      <c r="G249" s="8">
        <f>SUM(G245:G248)</f>
        <v>1276035.48</v>
      </c>
      <c r="H249" s="8">
        <v>0</v>
      </c>
      <c r="I249" s="9">
        <f>SUM(I245:I248)</f>
        <v>0</v>
      </c>
      <c r="J249" s="9">
        <v>0</v>
      </c>
      <c r="K249" s="9">
        <v>0</v>
      </c>
    </row>
    <row r="250" spans="1:11" ht="23.25" customHeight="1" x14ac:dyDescent="0.25">
      <c r="A250" s="87">
        <v>49</v>
      </c>
      <c r="B250" s="88" t="s">
        <v>65</v>
      </c>
      <c r="C250" s="2" t="s">
        <v>21</v>
      </c>
      <c r="D250" s="89" t="s">
        <v>16</v>
      </c>
      <c r="E250" s="8">
        <f>SUM(G250:K250)</f>
        <v>1195928.99</v>
      </c>
      <c r="F250" s="8"/>
      <c r="G250" s="8">
        <v>1195928.99</v>
      </c>
      <c r="H250" s="8">
        <v>0</v>
      </c>
      <c r="I250" s="9">
        <v>0</v>
      </c>
      <c r="J250" s="9">
        <v>0</v>
      </c>
      <c r="K250" s="9">
        <v>0</v>
      </c>
    </row>
    <row r="251" spans="1:11" ht="23.25" x14ac:dyDescent="0.25">
      <c r="A251" s="87"/>
      <c r="B251" s="88"/>
      <c r="C251" s="2" t="s">
        <v>13</v>
      </c>
      <c r="D251" s="89"/>
      <c r="E251" s="8">
        <f>SUM(G251:K251)</f>
        <v>103993.82</v>
      </c>
      <c r="F251" s="8"/>
      <c r="G251" s="8">
        <v>103993.82</v>
      </c>
      <c r="H251" s="8">
        <v>0</v>
      </c>
      <c r="I251" s="9">
        <v>0</v>
      </c>
      <c r="J251" s="9">
        <v>0</v>
      </c>
      <c r="K251" s="9">
        <v>0</v>
      </c>
    </row>
    <row r="252" spans="1:11" ht="23.25" x14ac:dyDescent="0.25">
      <c r="A252" s="87"/>
      <c r="B252" s="88"/>
      <c r="C252" s="2" t="s">
        <v>14</v>
      </c>
      <c r="D252" s="89"/>
      <c r="E252" s="8">
        <f>SUM(G252:K252)</f>
        <v>68416.990000000005</v>
      </c>
      <c r="F252" s="8">
        <v>0</v>
      </c>
      <c r="G252" s="8">
        <v>68416.990000000005</v>
      </c>
      <c r="H252" s="8">
        <v>0</v>
      </c>
      <c r="I252" s="9">
        <v>0</v>
      </c>
      <c r="J252" s="9">
        <v>0</v>
      </c>
      <c r="K252" s="9">
        <v>0</v>
      </c>
    </row>
    <row r="253" spans="1:11" ht="23.25" x14ac:dyDescent="0.25">
      <c r="A253" s="87"/>
      <c r="B253" s="88"/>
      <c r="C253" s="2" t="s">
        <v>15</v>
      </c>
      <c r="D253" s="89"/>
      <c r="E253" s="8">
        <f>SUM(G253:K253)</f>
        <v>0</v>
      </c>
      <c r="F253" s="8">
        <v>0</v>
      </c>
      <c r="G253" s="8">
        <v>0</v>
      </c>
      <c r="H253" s="8">
        <v>0</v>
      </c>
      <c r="I253" s="9">
        <v>0</v>
      </c>
      <c r="J253" s="9">
        <v>0</v>
      </c>
      <c r="K253" s="9">
        <v>0</v>
      </c>
    </row>
    <row r="254" spans="1:11" x14ac:dyDescent="0.25">
      <c r="A254" s="87"/>
      <c r="B254" s="88"/>
      <c r="C254" s="2" t="s">
        <v>17</v>
      </c>
      <c r="D254" s="89"/>
      <c r="E254" s="8">
        <f>SUM(E250:E253)</f>
        <v>1368339.8</v>
      </c>
      <c r="F254" s="8">
        <v>0</v>
      </c>
      <c r="G254" s="8">
        <f>SUM(G250:G253)</f>
        <v>1368339.8</v>
      </c>
      <c r="H254" s="8">
        <v>0</v>
      </c>
      <c r="I254" s="9">
        <v>0</v>
      </c>
      <c r="J254" s="9">
        <v>0</v>
      </c>
      <c r="K254" s="9">
        <v>0</v>
      </c>
    </row>
    <row r="255" spans="1:11" ht="26.25" customHeight="1" x14ac:dyDescent="0.25">
      <c r="A255" s="87">
        <v>50</v>
      </c>
      <c r="B255" s="88" t="s">
        <v>66</v>
      </c>
      <c r="C255" s="2" t="s">
        <v>21</v>
      </c>
      <c r="D255" s="89" t="s">
        <v>16</v>
      </c>
      <c r="E255" s="8">
        <f>SUM(G255:K255)</f>
        <v>1138129.69</v>
      </c>
      <c r="F255" s="8">
        <v>0</v>
      </c>
      <c r="G255" s="8">
        <v>1138129.69</v>
      </c>
      <c r="H255" s="8">
        <v>0</v>
      </c>
      <c r="I255" s="9">
        <v>0</v>
      </c>
      <c r="J255" s="9">
        <v>0</v>
      </c>
      <c r="K255" s="9">
        <v>0</v>
      </c>
    </row>
    <row r="256" spans="1:11" ht="23.25" x14ac:dyDescent="0.25">
      <c r="A256" s="87"/>
      <c r="B256" s="88"/>
      <c r="C256" s="2" t="s">
        <v>13</v>
      </c>
      <c r="D256" s="89"/>
      <c r="E256" s="8">
        <f>SUM(G256:K256)</f>
        <v>98967.8</v>
      </c>
      <c r="F256" s="8"/>
      <c r="G256" s="8">
        <v>98967.8</v>
      </c>
      <c r="H256" s="8">
        <v>0</v>
      </c>
      <c r="I256" s="9">
        <v>0</v>
      </c>
      <c r="J256" s="9">
        <v>0</v>
      </c>
      <c r="K256" s="9">
        <v>0</v>
      </c>
    </row>
    <row r="257" spans="1:11" ht="23.25" x14ac:dyDescent="0.25">
      <c r="A257" s="87"/>
      <c r="B257" s="88"/>
      <c r="C257" s="2" t="s">
        <v>14</v>
      </c>
      <c r="D257" s="89"/>
      <c r="E257" s="8">
        <f>SUM(G257:K257)</f>
        <v>65110.39</v>
      </c>
      <c r="F257" s="8">
        <v>0</v>
      </c>
      <c r="G257" s="8">
        <v>65110.39</v>
      </c>
      <c r="H257" s="8">
        <v>0</v>
      </c>
      <c r="I257" s="9">
        <v>0</v>
      </c>
      <c r="J257" s="9">
        <v>0</v>
      </c>
      <c r="K257" s="9">
        <v>0</v>
      </c>
    </row>
    <row r="258" spans="1:11" ht="23.25" x14ac:dyDescent="0.25">
      <c r="A258" s="87"/>
      <c r="B258" s="88"/>
      <c r="C258" s="2" t="s">
        <v>15</v>
      </c>
      <c r="D258" s="89"/>
      <c r="E258" s="8">
        <f>SUM(G258:K258)</f>
        <v>0</v>
      </c>
      <c r="F258" s="8">
        <v>0</v>
      </c>
      <c r="G258" s="8">
        <v>0</v>
      </c>
      <c r="H258" s="8">
        <v>0</v>
      </c>
      <c r="I258" s="9">
        <v>0</v>
      </c>
      <c r="J258" s="9">
        <v>0</v>
      </c>
      <c r="K258" s="9">
        <v>0</v>
      </c>
    </row>
    <row r="259" spans="1:11" x14ac:dyDescent="0.25">
      <c r="A259" s="87"/>
      <c r="B259" s="88"/>
      <c r="C259" s="2" t="s">
        <v>17</v>
      </c>
      <c r="D259" s="89"/>
      <c r="E259" s="8">
        <f>SUM(E255:E258)</f>
        <v>1302207.8799999999</v>
      </c>
      <c r="F259" s="8">
        <v>0</v>
      </c>
      <c r="G259" s="8">
        <f>SUM(G255:G258)</f>
        <v>1302207.8799999999</v>
      </c>
      <c r="H259" s="8">
        <v>0</v>
      </c>
      <c r="I259" s="9">
        <v>0</v>
      </c>
      <c r="J259" s="9">
        <v>0</v>
      </c>
      <c r="K259" s="9">
        <v>0</v>
      </c>
    </row>
    <row r="260" spans="1:11" ht="28.5" customHeight="1" x14ac:dyDescent="0.25">
      <c r="A260" s="87">
        <v>51</v>
      </c>
      <c r="B260" s="88" t="s">
        <v>78</v>
      </c>
      <c r="C260" s="2" t="s">
        <v>21</v>
      </c>
      <c r="D260" s="89" t="s">
        <v>16</v>
      </c>
      <c r="E260" s="8">
        <f>SUM(G260:K260)</f>
        <v>0</v>
      </c>
      <c r="F260" s="8">
        <v>0</v>
      </c>
      <c r="G260" s="8">
        <v>0</v>
      </c>
      <c r="H260" s="8">
        <v>0</v>
      </c>
      <c r="I260" s="9">
        <v>0</v>
      </c>
      <c r="J260" s="9">
        <v>0</v>
      </c>
      <c r="K260" s="9">
        <v>0</v>
      </c>
    </row>
    <row r="261" spans="1:11" ht="23.25" x14ac:dyDescent="0.25">
      <c r="A261" s="87"/>
      <c r="B261" s="88"/>
      <c r="C261" s="2" t="s">
        <v>13</v>
      </c>
      <c r="D261" s="89"/>
      <c r="E261" s="8">
        <f>SUM(G261:K261)</f>
        <v>0</v>
      </c>
      <c r="F261" s="8"/>
      <c r="G261" s="8">
        <v>0</v>
      </c>
      <c r="H261" s="8">
        <v>0</v>
      </c>
      <c r="I261" s="9">
        <v>0</v>
      </c>
      <c r="J261" s="9">
        <v>0</v>
      </c>
      <c r="K261" s="9">
        <v>0</v>
      </c>
    </row>
    <row r="262" spans="1:11" ht="23.25" x14ac:dyDescent="0.25">
      <c r="A262" s="87"/>
      <c r="B262" s="88"/>
      <c r="C262" s="2" t="s">
        <v>14</v>
      </c>
      <c r="D262" s="89"/>
      <c r="E262" s="8">
        <f>SUM(G262:K262)</f>
        <v>19318</v>
      </c>
      <c r="F262" s="8">
        <v>0</v>
      </c>
      <c r="G262" s="8">
        <v>0</v>
      </c>
      <c r="H262" s="8">
        <v>0</v>
      </c>
      <c r="I262" s="9">
        <v>19318</v>
      </c>
      <c r="J262" s="9">
        <v>0</v>
      </c>
      <c r="K262" s="9">
        <v>0</v>
      </c>
    </row>
    <row r="263" spans="1:11" ht="23.25" x14ac:dyDescent="0.25">
      <c r="A263" s="87"/>
      <c r="B263" s="88"/>
      <c r="C263" s="2" t="s">
        <v>15</v>
      </c>
      <c r="D263" s="89"/>
      <c r="E263" s="8">
        <f>SUM(G263:K263)</f>
        <v>0</v>
      </c>
      <c r="F263" s="8">
        <v>0</v>
      </c>
      <c r="G263" s="8">
        <v>0</v>
      </c>
      <c r="H263" s="8">
        <v>0</v>
      </c>
      <c r="I263" s="9">
        <v>0</v>
      </c>
      <c r="J263" s="9">
        <v>0</v>
      </c>
      <c r="K263" s="9">
        <v>0</v>
      </c>
    </row>
    <row r="264" spans="1:11" x14ac:dyDescent="0.25">
      <c r="A264" s="87"/>
      <c r="B264" s="88"/>
      <c r="C264" s="2" t="s">
        <v>17</v>
      </c>
      <c r="D264" s="89"/>
      <c r="E264" s="8">
        <f>SUM(E260:E263)</f>
        <v>19318</v>
      </c>
      <c r="F264" s="8">
        <v>0</v>
      </c>
      <c r="G264" s="8">
        <f>SUM(G260:G263)</f>
        <v>0</v>
      </c>
      <c r="H264" s="8">
        <v>0</v>
      </c>
      <c r="I264" s="9">
        <f>SUM(I260:I263)</f>
        <v>19318</v>
      </c>
      <c r="J264" s="9">
        <v>0</v>
      </c>
      <c r="K264" s="9">
        <v>0</v>
      </c>
    </row>
    <row r="265" spans="1:11" ht="23.25" customHeight="1" x14ac:dyDescent="0.25">
      <c r="A265" s="50">
        <v>52</v>
      </c>
      <c r="B265" s="47" t="s">
        <v>66</v>
      </c>
      <c r="C265" s="2" t="s">
        <v>21</v>
      </c>
      <c r="D265" s="53" t="s">
        <v>16</v>
      </c>
      <c r="E265" s="8">
        <f t="shared" ref="E265:E278" si="18">SUM(G265:K265)</f>
        <v>0</v>
      </c>
      <c r="F265" s="8">
        <v>0</v>
      </c>
      <c r="G265" s="8">
        <v>0</v>
      </c>
      <c r="H265" s="8">
        <v>0</v>
      </c>
      <c r="I265" s="9">
        <v>0</v>
      </c>
      <c r="J265" s="9">
        <v>0</v>
      </c>
      <c r="K265" s="9">
        <v>0</v>
      </c>
    </row>
    <row r="266" spans="1:11" ht="23.25" x14ac:dyDescent="0.25">
      <c r="A266" s="51"/>
      <c r="B266" s="48"/>
      <c r="C266" s="2" t="s">
        <v>13</v>
      </c>
      <c r="D266" s="54"/>
      <c r="E266" s="8">
        <f t="shared" si="18"/>
        <v>0</v>
      </c>
      <c r="F266" s="8"/>
      <c r="G266" s="8">
        <v>0</v>
      </c>
      <c r="H266" s="8">
        <v>0</v>
      </c>
      <c r="I266" s="9">
        <v>0</v>
      </c>
      <c r="J266" s="9">
        <v>0</v>
      </c>
      <c r="K266" s="9">
        <v>0</v>
      </c>
    </row>
    <row r="267" spans="1:11" ht="23.25" x14ac:dyDescent="0.25">
      <c r="A267" s="51"/>
      <c r="B267" s="48"/>
      <c r="C267" s="2" t="s">
        <v>14</v>
      </c>
      <c r="D267" s="54"/>
      <c r="E267" s="8">
        <f t="shared" si="18"/>
        <v>74999.600000000006</v>
      </c>
      <c r="F267" s="8">
        <v>0</v>
      </c>
      <c r="G267" s="8">
        <v>0</v>
      </c>
      <c r="H267" s="8">
        <v>74999.600000000006</v>
      </c>
      <c r="I267" s="9">
        <v>0</v>
      </c>
      <c r="J267" s="9">
        <v>0</v>
      </c>
      <c r="K267" s="9">
        <v>0</v>
      </c>
    </row>
    <row r="268" spans="1:11" ht="23.25" x14ac:dyDescent="0.25">
      <c r="A268" s="51"/>
      <c r="B268" s="48"/>
      <c r="C268" s="2" t="s">
        <v>15</v>
      </c>
      <c r="D268" s="54"/>
      <c r="E268" s="8">
        <f t="shared" si="18"/>
        <v>0</v>
      </c>
      <c r="F268" s="8">
        <v>0</v>
      </c>
      <c r="G268" s="8">
        <v>0</v>
      </c>
      <c r="H268" s="8">
        <v>0</v>
      </c>
      <c r="I268" s="9">
        <v>0</v>
      </c>
      <c r="J268" s="9">
        <v>0</v>
      </c>
      <c r="K268" s="9">
        <v>0</v>
      </c>
    </row>
    <row r="269" spans="1:11" x14ac:dyDescent="0.25">
      <c r="A269" s="52"/>
      <c r="B269" s="49"/>
      <c r="C269" s="2" t="s">
        <v>17</v>
      </c>
      <c r="D269" s="55"/>
      <c r="E269" s="8">
        <f>SUM(E265:E268)</f>
        <v>74999.600000000006</v>
      </c>
      <c r="F269" s="8">
        <v>0</v>
      </c>
      <c r="G269" s="8">
        <f>SUM(G265:G268)</f>
        <v>0</v>
      </c>
      <c r="H269" s="8">
        <f>SUM(H265:H268)</f>
        <v>74999.600000000006</v>
      </c>
      <c r="I269" s="9">
        <v>0</v>
      </c>
      <c r="J269" s="9">
        <v>0</v>
      </c>
      <c r="K269" s="9">
        <v>0</v>
      </c>
    </row>
    <row r="270" spans="1:11" ht="30" customHeight="1" x14ac:dyDescent="0.25">
      <c r="A270" s="50">
        <v>53</v>
      </c>
      <c r="B270" s="47" t="s">
        <v>103</v>
      </c>
      <c r="C270" s="2" t="s">
        <v>21</v>
      </c>
      <c r="D270" s="53" t="s">
        <v>16</v>
      </c>
      <c r="E270" s="8">
        <f t="shared" si="18"/>
        <v>0</v>
      </c>
      <c r="F270" s="8">
        <v>0</v>
      </c>
      <c r="G270" s="8">
        <v>0</v>
      </c>
      <c r="H270" s="8">
        <v>0</v>
      </c>
      <c r="I270" s="9">
        <v>0</v>
      </c>
      <c r="J270" s="9">
        <v>0</v>
      </c>
      <c r="K270" s="9">
        <v>0</v>
      </c>
    </row>
    <row r="271" spans="1:11" ht="23.25" x14ac:dyDescent="0.25">
      <c r="A271" s="51"/>
      <c r="B271" s="48"/>
      <c r="C271" s="2" t="s">
        <v>13</v>
      </c>
      <c r="D271" s="54"/>
      <c r="E271" s="8">
        <f t="shared" si="18"/>
        <v>0</v>
      </c>
      <c r="F271" s="8"/>
      <c r="G271" s="8">
        <v>0</v>
      </c>
      <c r="H271" s="8">
        <v>0</v>
      </c>
      <c r="I271" s="9">
        <v>0</v>
      </c>
      <c r="J271" s="9">
        <v>0</v>
      </c>
      <c r="K271" s="9">
        <v>0</v>
      </c>
    </row>
    <row r="272" spans="1:11" ht="23.25" x14ac:dyDescent="0.25">
      <c r="A272" s="51"/>
      <c r="B272" s="48"/>
      <c r="C272" s="2" t="s">
        <v>14</v>
      </c>
      <c r="D272" s="54"/>
      <c r="E272" s="8">
        <f t="shared" si="18"/>
        <v>75004</v>
      </c>
      <c r="F272" s="8">
        <v>0</v>
      </c>
      <c r="G272" s="8">
        <v>0</v>
      </c>
      <c r="H272" s="8">
        <v>0</v>
      </c>
      <c r="I272" s="9">
        <v>75004</v>
      </c>
      <c r="J272" s="9">
        <v>0</v>
      </c>
      <c r="K272" s="9">
        <v>0</v>
      </c>
    </row>
    <row r="273" spans="1:11" ht="23.25" x14ac:dyDescent="0.25">
      <c r="A273" s="51"/>
      <c r="B273" s="48"/>
      <c r="C273" s="2" t="s">
        <v>15</v>
      </c>
      <c r="D273" s="54"/>
      <c r="E273" s="8">
        <f t="shared" si="18"/>
        <v>0</v>
      </c>
      <c r="F273" s="8">
        <v>0</v>
      </c>
      <c r="G273" s="8">
        <v>0</v>
      </c>
      <c r="H273" s="8">
        <v>0</v>
      </c>
      <c r="I273" s="9">
        <v>0</v>
      </c>
      <c r="J273" s="9">
        <v>0</v>
      </c>
      <c r="K273" s="9">
        <v>0</v>
      </c>
    </row>
    <row r="274" spans="1:11" x14ac:dyDescent="0.25">
      <c r="A274" s="52"/>
      <c r="B274" s="49"/>
      <c r="C274" s="2" t="s">
        <v>17</v>
      </c>
      <c r="D274" s="55"/>
      <c r="E274" s="8">
        <f>SUM(E270:E273)</f>
        <v>75004</v>
      </c>
      <c r="F274" s="8">
        <v>0</v>
      </c>
      <c r="G274" s="8">
        <f>SUM(G270:G273)</f>
        <v>0</v>
      </c>
      <c r="H274" s="8">
        <f>SUM(H270:H273)</f>
        <v>0</v>
      </c>
      <c r="I274" s="8">
        <f t="shared" ref="I274:K274" si="19">SUM(I270:I273)</f>
        <v>75004</v>
      </c>
      <c r="J274" s="8">
        <f t="shared" si="19"/>
        <v>0</v>
      </c>
      <c r="K274" s="8">
        <f t="shared" si="19"/>
        <v>0</v>
      </c>
    </row>
    <row r="275" spans="1:11" ht="22.5" customHeight="1" x14ac:dyDescent="0.25">
      <c r="A275" s="50">
        <v>54</v>
      </c>
      <c r="B275" s="47"/>
      <c r="C275" s="2" t="s">
        <v>21</v>
      </c>
      <c r="D275" s="53" t="s">
        <v>16</v>
      </c>
      <c r="E275" s="8">
        <f t="shared" si="18"/>
        <v>0</v>
      </c>
      <c r="F275" s="8">
        <v>0</v>
      </c>
      <c r="G275" s="8">
        <v>0</v>
      </c>
      <c r="H275" s="8">
        <v>0</v>
      </c>
      <c r="I275" s="9">
        <v>0</v>
      </c>
      <c r="J275" s="9">
        <v>0</v>
      </c>
      <c r="K275" s="9">
        <v>0</v>
      </c>
    </row>
    <row r="276" spans="1:11" ht="23.25" x14ac:dyDescent="0.25">
      <c r="A276" s="51"/>
      <c r="B276" s="48"/>
      <c r="C276" s="2" t="s">
        <v>13</v>
      </c>
      <c r="D276" s="54"/>
      <c r="E276" s="8">
        <f t="shared" si="18"/>
        <v>0</v>
      </c>
      <c r="F276" s="8"/>
      <c r="G276" s="8">
        <v>0</v>
      </c>
      <c r="H276" s="8">
        <v>0</v>
      </c>
      <c r="I276" s="9">
        <v>0</v>
      </c>
      <c r="J276" s="9">
        <v>0</v>
      </c>
      <c r="K276" s="9">
        <v>0</v>
      </c>
    </row>
    <row r="277" spans="1:11" ht="23.25" x14ac:dyDescent="0.25">
      <c r="A277" s="51"/>
      <c r="B277" s="48"/>
      <c r="C277" s="2" t="s">
        <v>14</v>
      </c>
      <c r="D277" s="54"/>
      <c r="E277" s="8">
        <f t="shared" si="18"/>
        <v>0</v>
      </c>
      <c r="F277" s="8">
        <v>0</v>
      </c>
      <c r="G277" s="8">
        <v>0</v>
      </c>
      <c r="H277" s="8">
        <v>0</v>
      </c>
      <c r="I277" s="9">
        <v>0</v>
      </c>
      <c r="J277" s="9">
        <v>0</v>
      </c>
      <c r="K277" s="9">
        <v>0</v>
      </c>
    </row>
    <row r="278" spans="1:11" ht="23.25" x14ac:dyDescent="0.25">
      <c r="A278" s="51"/>
      <c r="B278" s="48"/>
      <c r="C278" s="2" t="s">
        <v>15</v>
      </c>
      <c r="D278" s="54"/>
      <c r="E278" s="8">
        <f t="shared" si="18"/>
        <v>0</v>
      </c>
      <c r="F278" s="8">
        <v>0</v>
      </c>
      <c r="G278" s="8">
        <v>0</v>
      </c>
      <c r="H278" s="8">
        <v>0</v>
      </c>
      <c r="I278" s="9">
        <v>0</v>
      </c>
      <c r="J278" s="9">
        <v>0</v>
      </c>
      <c r="K278" s="9">
        <v>0</v>
      </c>
    </row>
    <row r="279" spans="1:11" x14ac:dyDescent="0.25">
      <c r="A279" s="52"/>
      <c r="B279" s="49"/>
      <c r="C279" s="2" t="s">
        <v>17</v>
      </c>
      <c r="D279" s="55"/>
      <c r="E279" s="9">
        <f>SUM(E275:E278)</f>
        <v>0</v>
      </c>
      <c r="F279" s="8">
        <v>0</v>
      </c>
      <c r="G279" s="8">
        <f>SUM(G275:G278)</f>
        <v>0</v>
      </c>
      <c r="H279" s="8">
        <f t="shared" ref="H279:K279" si="20">SUM(H275:H278)</f>
        <v>0</v>
      </c>
      <c r="I279" s="8">
        <f t="shared" si="20"/>
        <v>0</v>
      </c>
      <c r="J279" s="8">
        <f t="shared" si="20"/>
        <v>0</v>
      </c>
      <c r="K279" s="8">
        <f t="shared" si="20"/>
        <v>0</v>
      </c>
    </row>
    <row r="280" spans="1:11" ht="23.25" customHeight="1" x14ac:dyDescent="0.25">
      <c r="A280" s="84">
        <v>55</v>
      </c>
      <c r="B280" s="90" t="s">
        <v>104</v>
      </c>
      <c r="C280" s="2" t="s">
        <v>21</v>
      </c>
      <c r="D280" s="53" t="s">
        <v>16</v>
      </c>
      <c r="E280" s="9">
        <f>SUM(G280:K280)</f>
        <v>0</v>
      </c>
      <c r="F280" s="8"/>
      <c r="G280" s="8">
        <v>0</v>
      </c>
      <c r="H280" s="8">
        <v>0</v>
      </c>
      <c r="I280" s="8">
        <v>0</v>
      </c>
      <c r="J280" s="8">
        <v>0</v>
      </c>
      <c r="K280" s="8">
        <v>0</v>
      </c>
    </row>
    <row r="281" spans="1:11" ht="23.25" x14ac:dyDescent="0.25">
      <c r="A281" s="85"/>
      <c r="B281" s="82"/>
      <c r="C281" s="2" t="s">
        <v>13</v>
      </c>
      <c r="D281" s="54"/>
      <c r="E281" s="9">
        <f t="shared" ref="E281:E284" si="21">SUM(G281:K281)</f>
        <v>0</v>
      </c>
      <c r="F281" s="8"/>
      <c r="G281" s="8">
        <v>0</v>
      </c>
      <c r="H281" s="8">
        <v>0</v>
      </c>
      <c r="I281" s="8">
        <v>0</v>
      </c>
      <c r="J281" s="8">
        <v>0</v>
      </c>
      <c r="K281" s="8">
        <v>0</v>
      </c>
    </row>
    <row r="282" spans="1:11" ht="23.25" x14ac:dyDescent="0.25">
      <c r="A282" s="85"/>
      <c r="B282" s="82"/>
      <c r="C282" s="2" t="s">
        <v>14</v>
      </c>
      <c r="D282" s="54"/>
      <c r="E282" s="9">
        <f t="shared" si="21"/>
        <v>35000</v>
      </c>
      <c r="F282" s="8"/>
      <c r="G282" s="8">
        <v>35000</v>
      </c>
      <c r="H282" s="8">
        <v>0</v>
      </c>
      <c r="I282" s="8">
        <v>0</v>
      </c>
      <c r="J282" s="8">
        <v>0</v>
      </c>
      <c r="K282" s="8">
        <v>0</v>
      </c>
    </row>
    <row r="283" spans="1:11" ht="23.25" x14ac:dyDescent="0.25">
      <c r="A283" s="85"/>
      <c r="B283" s="82"/>
      <c r="C283" s="2" t="s">
        <v>15</v>
      </c>
      <c r="D283" s="54"/>
      <c r="E283" s="9">
        <f t="shared" si="21"/>
        <v>0</v>
      </c>
      <c r="F283" s="8"/>
      <c r="G283" s="8">
        <v>0</v>
      </c>
      <c r="H283" s="8">
        <v>0</v>
      </c>
      <c r="I283" s="8">
        <v>0</v>
      </c>
      <c r="J283" s="8">
        <v>0</v>
      </c>
      <c r="K283" s="8">
        <v>0</v>
      </c>
    </row>
    <row r="284" spans="1:11" x14ac:dyDescent="0.25">
      <c r="A284" s="86"/>
      <c r="B284" s="83"/>
      <c r="C284" s="2" t="s">
        <v>17</v>
      </c>
      <c r="D284" s="55"/>
      <c r="E284" s="9">
        <f t="shared" si="21"/>
        <v>35000</v>
      </c>
      <c r="F284" s="8"/>
      <c r="G284" s="8">
        <f>SUM(G280:G283)</f>
        <v>35000</v>
      </c>
      <c r="H284" s="8">
        <f t="shared" ref="H284:K284" si="22">SUM(H280:H283)</f>
        <v>0</v>
      </c>
      <c r="I284" s="8">
        <f t="shared" si="22"/>
        <v>0</v>
      </c>
      <c r="J284" s="8">
        <f t="shared" si="22"/>
        <v>0</v>
      </c>
      <c r="K284" s="8">
        <f t="shared" si="22"/>
        <v>0</v>
      </c>
    </row>
    <row r="285" spans="1:11" ht="23.25" customHeight="1" x14ac:dyDescent="0.25">
      <c r="A285" s="84"/>
      <c r="B285" s="90" t="s">
        <v>106</v>
      </c>
      <c r="C285" s="2" t="s">
        <v>21</v>
      </c>
      <c r="D285" s="53" t="s">
        <v>16</v>
      </c>
      <c r="E285" s="9">
        <f>SUM(G285:K285)</f>
        <v>0</v>
      </c>
      <c r="F285" s="8"/>
      <c r="G285" s="8">
        <v>0</v>
      </c>
      <c r="H285" s="8">
        <v>0</v>
      </c>
      <c r="I285" s="8">
        <v>0</v>
      </c>
      <c r="J285" s="8">
        <v>0</v>
      </c>
      <c r="K285" s="8">
        <v>0</v>
      </c>
    </row>
    <row r="286" spans="1:11" ht="23.25" x14ac:dyDescent="0.25">
      <c r="A286" s="85"/>
      <c r="B286" s="82"/>
      <c r="C286" s="2" t="s">
        <v>13</v>
      </c>
      <c r="D286" s="54"/>
      <c r="E286" s="9">
        <f>SUM(G286:K286)</f>
        <v>0</v>
      </c>
      <c r="F286" s="8"/>
      <c r="G286" s="8">
        <v>0</v>
      </c>
      <c r="H286" s="8">
        <v>0</v>
      </c>
      <c r="I286" s="8">
        <v>0</v>
      </c>
      <c r="J286" s="8">
        <v>0</v>
      </c>
      <c r="K286" s="8">
        <v>0</v>
      </c>
    </row>
    <row r="287" spans="1:11" ht="23.25" x14ac:dyDescent="0.25">
      <c r="A287" s="85"/>
      <c r="B287" s="82"/>
      <c r="C287" s="2" t="s">
        <v>14</v>
      </c>
      <c r="D287" s="54"/>
      <c r="E287" s="9">
        <f>SUM(G287:K287)</f>
        <v>401239.32</v>
      </c>
      <c r="F287" s="8"/>
      <c r="G287" s="8">
        <v>401239.32</v>
      </c>
      <c r="H287" s="8">
        <v>0</v>
      </c>
      <c r="I287" s="8">
        <v>0</v>
      </c>
      <c r="J287" s="8">
        <v>0</v>
      </c>
      <c r="K287" s="8">
        <v>0</v>
      </c>
    </row>
    <row r="288" spans="1:11" ht="23.25" x14ac:dyDescent="0.25">
      <c r="A288" s="85"/>
      <c r="B288" s="82"/>
      <c r="C288" s="2" t="s">
        <v>15</v>
      </c>
      <c r="D288" s="54"/>
      <c r="E288" s="9">
        <f>SUM(G288:K288)</f>
        <v>0</v>
      </c>
      <c r="F288" s="8"/>
      <c r="G288" s="8">
        <v>0</v>
      </c>
      <c r="H288" s="8">
        <v>0</v>
      </c>
      <c r="I288" s="8">
        <v>0</v>
      </c>
      <c r="J288" s="8">
        <v>0</v>
      </c>
      <c r="K288" s="8">
        <v>0</v>
      </c>
    </row>
    <row r="289" spans="1:13" x14ac:dyDescent="0.25">
      <c r="A289" s="86"/>
      <c r="B289" s="83"/>
      <c r="C289" s="2" t="s">
        <v>17</v>
      </c>
      <c r="D289" s="55"/>
      <c r="E289" s="9">
        <f>SUM(E285:E288)</f>
        <v>401239.32</v>
      </c>
      <c r="F289" s="9">
        <f t="shared" ref="F289:K289" si="23">SUM(F285:F288)</f>
        <v>0</v>
      </c>
      <c r="G289" s="9">
        <f t="shared" si="23"/>
        <v>401239.32</v>
      </c>
      <c r="H289" s="9">
        <f t="shared" si="23"/>
        <v>0</v>
      </c>
      <c r="I289" s="9">
        <f t="shared" si="23"/>
        <v>0</v>
      </c>
      <c r="J289" s="9">
        <f t="shared" si="23"/>
        <v>0</v>
      </c>
      <c r="K289" s="9">
        <f t="shared" si="23"/>
        <v>0</v>
      </c>
    </row>
    <row r="290" spans="1:13" ht="23.25" x14ac:dyDescent="0.25">
      <c r="A290" s="85"/>
      <c r="B290" s="82" t="s">
        <v>105</v>
      </c>
      <c r="C290" s="2" t="s">
        <v>21</v>
      </c>
      <c r="D290" s="53" t="s">
        <v>16</v>
      </c>
      <c r="E290" s="9">
        <f>SUM(G290:K290)</f>
        <v>0</v>
      </c>
      <c r="F290" s="8"/>
      <c r="G290" s="8">
        <v>0</v>
      </c>
      <c r="H290" s="8">
        <v>0</v>
      </c>
      <c r="I290" s="8">
        <v>0</v>
      </c>
      <c r="J290" s="8">
        <v>0</v>
      </c>
      <c r="K290" s="8">
        <v>0</v>
      </c>
    </row>
    <row r="291" spans="1:13" ht="23.25" x14ac:dyDescent="0.25">
      <c r="A291" s="85"/>
      <c r="B291" s="82"/>
      <c r="C291" s="2" t="s">
        <v>13</v>
      </c>
      <c r="D291" s="54"/>
      <c r="E291" s="9">
        <f t="shared" ref="E291:E292" si="24">SUM(G291:K291)</f>
        <v>0</v>
      </c>
      <c r="F291" s="8"/>
      <c r="G291" s="8">
        <v>0</v>
      </c>
      <c r="H291" s="8">
        <v>0</v>
      </c>
      <c r="I291" s="37">
        <v>0</v>
      </c>
      <c r="J291" s="8">
        <v>0</v>
      </c>
      <c r="K291" s="8">
        <v>0</v>
      </c>
    </row>
    <row r="292" spans="1:13" ht="23.25" x14ac:dyDescent="0.25">
      <c r="A292" s="85"/>
      <c r="B292" s="82"/>
      <c r="C292" s="2" t="s">
        <v>14</v>
      </c>
      <c r="D292" s="54"/>
      <c r="E292" s="9">
        <f t="shared" si="24"/>
        <v>0</v>
      </c>
      <c r="F292" s="8"/>
      <c r="G292" s="8">
        <v>0</v>
      </c>
      <c r="H292" s="8">
        <v>0</v>
      </c>
      <c r="I292" s="8">
        <v>0</v>
      </c>
      <c r="J292" s="8">
        <v>0</v>
      </c>
      <c r="K292" s="8">
        <v>0</v>
      </c>
    </row>
    <row r="293" spans="1:13" ht="23.25" x14ac:dyDescent="0.25">
      <c r="A293" s="85"/>
      <c r="B293" s="82"/>
      <c r="C293" s="2" t="s">
        <v>15</v>
      </c>
      <c r="D293" s="54"/>
      <c r="E293" s="9">
        <f>SUM(G293:K293)</f>
        <v>23602.53</v>
      </c>
      <c r="F293" s="8"/>
      <c r="G293" s="8">
        <v>23602.53</v>
      </c>
      <c r="H293" s="8">
        <v>0</v>
      </c>
      <c r="I293" s="8">
        <v>0</v>
      </c>
      <c r="J293" s="8">
        <v>0</v>
      </c>
      <c r="K293" s="8">
        <v>0</v>
      </c>
    </row>
    <row r="294" spans="1:13" x14ac:dyDescent="0.25">
      <c r="A294" s="86"/>
      <c r="B294" s="83"/>
      <c r="C294" s="2" t="s">
        <v>17</v>
      </c>
      <c r="D294" s="55"/>
      <c r="E294" s="9">
        <f>SUM(E290:E293)</f>
        <v>23602.53</v>
      </c>
      <c r="F294" s="9">
        <f t="shared" ref="F294:K294" si="25">SUM(F290:F293)</f>
        <v>0</v>
      </c>
      <c r="G294" s="9">
        <f t="shared" si="25"/>
        <v>23602.53</v>
      </c>
      <c r="H294" s="9">
        <f t="shared" si="25"/>
        <v>0</v>
      </c>
      <c r="I294" s="9">
        <f t="shared" si="25"/>
        <v>0</v>
      </c>
      <c r="J294" s="9">
        <f t="shared" si="25"/>
        <v>0</v>
      </c>
      <c r="K294" s="9">
        <f t="shared" si="25"/>
        <v>0</v>
      </c>
    </row>
    <row r="295" spans="1:13" ht="23.25" customHeight="1" x14ac:dyDescent="0.25">
      <c r="A295" s="38"/>
      <c r="B295" s="41" t="s">
        <v>20</v>
      </c>
      <c r="C295" s="7" t="s">
        <v>21</v>
      </c>
      <c r="D295" s="44" t="s">
        <v>16</v>
      </c>
      <c r="E295" s="8">
        <f>E10+E15+E20+E25+E30+E35+E40+E45+E50+E55+E60+E65+E70+E75+E80+E85+E90+E95+E100+E105+E110+E115+E120+E125+E130+E135+E140+E145+E150+E155+E160+E165+E170+E175+E180+E185+E190+E195+E200+E205+E210+E215+E220+E225+E225+E230+E235+E240+E245+E250+E255+E260+E265+E270+E275</f>
        <v>16387063.49</v>
      </c>
      <c r="F295" s="8">
        <f>F10+F15+F20+F25+F30+F35+F40+F45+F50+F55+F60+F65+F70+F75+F80+F85+F90+F95+F100+F105+F110+F115+F120+F125+F130+F135+F140+F145+F150+F155+F160+F165+F170+F175+F180+F185+F190+F195+F200+F205+F210+F215+F220+F225+F225+F230+F235+F240+F245+F250+F255+F260+F265+F270+F275</f>
        <v>0</v>
      </c>
      <c r="G295" s="8">
        <f>G10+G15+G20+G25+G30+G35+G40+G45+G50+G55+G60+G65+G70+G75+G80+G85+G90+G95+G100+G105+G110+G115+G120+G125+G130++G135+G140+G145+G150+G155+G160+G165+G170+G175+G180+G185+G190+G195+G200+G205+G210+G215+G220+G225+G230+G235+G240+G245+G250+G255+G260+G265+G270+G275+G280+G285+G290</f>
        <v>16387063.49</v>
      </c>
      <c r="H295" s="8">
        <f>H10+H15+H20+H25+H30+H35+H40+H45+H50+H55+H60+H65+H70+H75+H80+H85+H90+H95+H100+H105+H110+H115+H120+H125+H130++H135+H140+H145+H150+H155+H160+H165+H170+H175+H180+H185+H190+H195+H200+H205+H210+H215+H220+H225+H230+H235+H240+H245+H250+H255+H260+H265+H270+H275</f>
        <v>0</v>
      </c>
      <c r="I295" s="8">
        <f>I10+I15+I20+I25+I30+I35+I40+I45+I50+I55+I60+I65+I70+I75+I80+I85+I90+I95+I100+I105+I110+I115+I120+I125+I130++I135+I140+I145+I150+I155+I160+I165+I170+I175+I180+I185+I190+I195+I200+I205+I210+I215+I220+I225+I230+I235+I240+I245+I250+I255+I260+I265+I270+I275</f>
        <v>0</v>
      </c>
      <c r="J295" s="8">
        <f>J10+J15+J20+J25+J30+J35+J40+J45+J50+J55+J60+J65+J70+J75+J80+J85+J90+J95+J100+J105+J110+J115+J120+J125+J130++J135+J140+J145+J150+J155+J160+J165+J170+J175+J180+J185+J190+J195+J200+J205+J210+J215+J220+J225+J230+J235+J240+J245+J250+J255+J260+J265+J270+J275</f>
        <v>0</v>
      </c>
      <c r="K295" s="8">
        <f>K10+K15+K20+K25+K30+K35+K40+K45+K50+K55+K60+K65+K70+K75+K80+K85+K90+K95+K100+K105+K110+K115+K120+K125+K130++K135+K140+K145+K150+K155+K160+K165+K170+K175+K180+K185+K190+K195+K200+K205+K210+K215+K220+K225+K230+K235+K240+K245+K250+K255+K260+K265+K270+K275</f>
        <v>0</v>
      </c>
    </row>
    <row r="296" spans="1:13" ht="22.5" x14ac:dyDescent="0.25">
      <c r="A296" s="39"/>
      <c r="B296" s="42"/>
      <c r="C296" s="7" t="s">
        <v>13</v>
      </c>
      <c r="D296" s="45"/>
      <c r="E296" s="9">
        <f t="shared" ref="E296:F298" si="26">E11+E16+E21+E26+E31+E36+E41+E46+E51+E56+E61+E66+E71+E76+E81+E86+E91+E96+E101+E106+E111+E116+E121+E126+E131+E136+E141+E146+E151+E156+E161+E166+E171+E176+E181+E186+E191+E196+E201+E206+E211+E216+E221+E226+E231+E236+E241+E246+E251+E256+E261+E266+E271+E276</f>
        <v>1424962.04</v>
      </c>
      <c r="F296" s="9">
        <f t="shared" si="26"/>
        <v>0</v>
      </c>
      <c r="G296" s="9">
        <f>G11+G16+G21+G26+G31+G36+G41+G46+G51+G56+G61+G66+G71+G76+G81+G86+G91+G96+G101+G106+G111+G116+G121+G126+G131+G136+G141+G146+G151+G156+G161+G166+G171+G176+G181+G186+G191+G196+G201+G206+G211+G216+G221+G226+G231+G236+G241+G246+G251+G256+G261+G266+G271+G276+G281+G286+G291</f>
        <v>1424962.04</v>
      </c>
      <c r="H296" s="9">
        <f t="shared" ref="H296:K298" si="27">H11+H16+H21+H26+H31+H36+H41+H46+H51+H56+H61+H66+H71+H76+H81+H86+H91+H96+H101+H106+H111+H116+H121+H126+H131+H136+H141+H146+H151+H156+H161+H166+H171+H176+H181+H186+H191+H196+H201+H206+H211+H216+H221+H226+H231+H236+H241+H246+H251+H256+H261+H266+H271+H276</f>
        <v>0</v>
      </c>
      <c r="I296" s="9">
        <f t="shared" si="27"/>
        <v>0</v>
      </c>
      <c r="J296" s="9">
        <f t="shared" si="27"/>
        <v>0</v>
      </c>
      <c r="K296" s="9">
        <f t="shared" si="27"/>
        <v>0</v>
      </c>
      <c r="L296" s="8" t="e">
        <f>L11+L16+L21+L26+L31+L36+L41+L46+L51+L56+L61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L96</f>
        <v>#REF!</v>
      </c>
      <c r="M296" s="8" t="e">
        <f>M11+M16+M21+M26+M31+M36+M41+M46+M51+M56+M61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M96</f>
        <v>#REF!</v>
      </c>
    </row>
    <row r="297" spans="1:13" ht="22.5" x14ac:dyDescent="0.25">
      <c r="A297" s="39"/>
      <c r="B297" s="42"/>
      <c r="C297" s="7" t="s">
        <v>14</v>
      </c>
      <c r="D297" s="45"/>
      <c r="E297" s="8">
        <f t="shared" si="26"/>
        <v>1937475.0299999996</v>
      </c>
      <c r="F297" s="8">
        <f t="shared" si="26"/>
        <v>0</v>
      </c>
      <c r="G297" s="8">
        <f>G12+G17+G22+G27+G32+G37+G42+G47+G52+G57+G62+G67+G72+G77+G82+G87+G92+G97+G102+G107+G112+G117+G122+G127+G132+G137+G142+G147+G152+G157+G162+G167+G172+G177+G182+G187+G192+G197+G202+G207+G212+G217+G222+G227+G232+G237+G242+G247+G252+G257+G262+G267+G272+G277+G282+G287+G292</f>
        <v>1373714.35</v>
      </c>
      <c r="H297" s="8">
        <f t="shared" si="27"/>
        <v>500000.00000000012</v>
      </c>
      <c r="I297" s="8">
        <f t="shared" si="27"/>
        <v>500000</v>
      </c>
      <c r="J297" s="8">
        <f t="shared" si="27"/>
        <v>0</v>
      </c>
      <c r="K297" s="8">
        <f t="shared" si="27"/>
        <v>0</v>
      </c>
    </row>
    <row r="298" spans="1:13" ht="22.5" x14ac:dyDescent="0.25">
      <c r="A298" s="39"/>
      <c r="B298" s="42"/>
      <c r="C298" s="7" t="s">
        <v>15</v>
      </c>
      <c r="D298" s="45"/>
      <c r="E298" s="9">
        <f t="shared" si="26"/>
        <v>244222.28</v>
      </c>
      <c r="F298" s="9">
        <f t="shared" si="26"/>
        <v>0</v>
      </c>
      <c r="G298" s="9">
        <f>G13+G18+G23+G28+G33+G38+G43+G48+G53+G58+G63+G68+G73+G78+G83+G88+G93+G98+G103+G108+G113+G118+G123+G128+G133+G138+G143+G148+G153+G158+G163+G168+G173+G178+G183+G188+G193+G198+G203+G208+G213+G218+G223+G228+G233+G238+G243+G248+G253+G258+G263+G268+G273+G278+G283+G288+G293</f>
        <v>267824.81</v>
      </c>
      <c r="H298" s="9">
        <f t="shared" si="27"/>
        <v>0</v>
      </c>
      <c r="I298" s="9">
        <f t="shared" si="27"/>
        <v>0</v>
      </c>
      <c r="J298" s="9">
        <f t="shared" si="27"/>
        <v>0</v>
      </c>
      <c r="K298" s="9">
        <f t="shared" si="27"/>
        <v>0</v>
      </c>
    </row>
    <row r="299" spans="1:13" x14ac:dyDescent="0.25">
      <c r="A299" s="40"/>
      <c r="B299" s="43"/>
      <c r="C299" s="7" t="s">
        <v>17</v>
      </c>
      <c r="D299" s="46"/>
      <c r="E299" s="8">
        <f>SUM(E295:E298)</f>
        <v>19993722.840000004</v>
      </c>
      <c r="F299" s="8">
        <f t="shared" ref="F299:K299" si="28">SUM(F295:F298)</f>
        <v>0</v>
      </c>
      <c r="G299" s="8">
        <f t="shared" si="28"/>
        <v>19453564.690000001</v>
      </c>
      <c r="H299" s="8">
        <f t="shared" si="28"/>
        <v>500000.00000000012</v>
      </c>
      <c r="I299" s="8">
        <f t="shared" si="28"/>
        <v>500000</v>
      </c>
      <c r="J299" s="8">
        <f t="shared" si="28"/>
        <v>0</v>
      </c>
      <c r="K299" s="8">
        <f t="shared" si="28"/>
        <v>0</v>
      </c>
      <c r="L299" s="8" t="e">
        <f t="shared" ref="L299:M299" si="29">SUM(L295:L298)</f>
        <v>#REF!</v>
      </c>
      <c r="M299" s="8" t="e">
        <f t="shared" si="29"/>
        <v>#REF!</v>
      </c>
    </row>
  </sheetData>
  <mergeCells count="183">
    <mergeCell ref="A240:A244"/>
    <mergeCell ref="B240:B244"/>
    <mergeCell ref="D240:D244"/>
    <mergeCell ref="A245:A249"/>
    <mergeCell ref="B245:B249"/>
    <mergeCell ref="D245:D249"/>
    <mergeCell ref="A230:A234"/>
    <mergeCell ref="B230:B234"/>
    <mergeCell ref="D230:D234"/>
    <mergeCell ref="A235:A239"/>
    <mergeCell ref="B235:B239"/>
    <mergeCell ref="D235:D239"/>
    <mergeCell ref="A220:A224"/>
    <mergeCell ref="B220:B224"/>
    <mergeCell ref="D220:D224"/>
    <mergeCell ref="A225:A229"/>
    <mergeCell ref="B225:B229"/>
    <mergeCell ref="D225:D229"/>
    <mergeCell ref="A210:A214"/>
    <mergeCell ref="B210:B214"/>
    <mergeCell ref="D210:D214"/>
    <mergeCell ref="A215:A219"/>
    <mergeCell ref="B215:B219"/>
    <mergeCell ref="D215:D219"/>
    <mergeCell ref="A200:A204"/>
    <mergeCell ref="B200:B204"/>
    <mergeCell ref="D200:D204"/>
    <mergeCell ref="A205:A209"/>
    <mergeCell ref="B205:B209"/>
    <mergeCell ref="D205:D209"/>
    <mergeCell ref="A190:A194"/>
    <mergeCell ref="B190:B194"/>
    <mergeCell ref="D190:D194"/>
    <mergeCell ref="A195:A199"/>
    <mergeCell ref="B195:B199"/>
    <mergeCell ref="D195:D199"/>
    <mergeCell ref="A180:A184"/>
    <mergeCell ref="B180:B184"/>
    <mergeCell ref="D180:D184"/>
    <mergeCell ref="A185:A189"/>
    <mergeCell ref="B185:B189"/>
    <mergeCell ref="D185:D189"/>
    <mergeCell ref="A170:A174"/>
    <mergeCell ref="B170:B174"/>
    <mergeCell ref="D170:D174"/>
    <mergeCell ref="A175:A179"/>
    <mergeCell ref="B175:B179"/>
    <mergeCell ref="D175:D179"/>
    <mergeCell ref="D160:D164"/>
    <mergeCell ref="A165:A169"/>
    <mergeCell ref="B165:B169"/>
    <mergeCell ref="D165:D169"/>
    <mergeCell ref="B150:B154"/>
    <mergeCell ref="D150:D154"/>
    <mergeCell ref="A155:A159"/>
    <mergeCell ref="B155:B159"/>
    <mergeCell ref="D155:D159"/>
    <mergeCell ref="A270:A274"/>
    <mergeCell ref="B270:B274"/>
    <mergeCell ref="D270:D274"/>
    <mergeCell ref="A275:A279"/>
    <mergeCell ref="B275:B279"/>
    <mergeCell ref="D275:D279"/>
    <mergeCell ref="A130:A134"/>
    <mergeCell ref="B130:B134"/>
    <mergeCell ref="D130:D134"/>
    <mergeCell ref="A265:A269"/>
    <mergeCell ref="B265:B269"/>
    <mergeCell ref="D265:D269"/>
    <mergeCell ref="A135:A139"/>
    <mergeCell ref="B135:B139"/>
    <mergeCell ref="D135:D139"/>
    <mergeCell ref="A140:A144"/>
    <mergeCell ref="B140:B144"/>
    <mergeCell ref="D140:D144"/>
    <mergeCell ref="A145:A149"/>
    <mergeCell ref="B145:B149"/>
    <mergeCell ref="D145:D149"/>
    <mergeCell ref="A150:A154"/>
    <mergeCell ref="A160:A164"/>
    <mergeCell ref="B160:B164"/>
    <mergeCell ref="A125:A129"/>
    <mergeCell ref="B125:B129"/>
    <mergeCell ref="D125:D129"/>
    <mergeCell ref="A110:A114"/>
    <mergeCell ref="B110:B114"/>
    <mergeCell ref="D110:D114"/>
    <mergeCell ref="A115:A119"/>
    <mergeCell ref="B115:B119"/>
    <mergeCell ref="D115:D119"/>
    <mergeCell ref="D85:D89"/>
    <mergeCell ref="A90:A94"/>
    <mergeCell ref="B90:B94"/>
    <mergeCell ref="D90:D94"/>
    <mergeCell ref="B80:B84"/>
    <mergeCell ref="A80:A84"/>
    <mergeCell ref="A120:A124"/>
    <mergeCell ref="B120:B124"/>
    <mergeCell ref="D120:D124"/>
    <mergeCell ref="A1:M1"/>
    <mergeCell ref="A2:M2"/>
    <mergeCell ref="B4:M4"/>
    <mergeCell ref="B5:M5"/>
    <mergeCell ref="A7:A8"/>
    <mergeCell ref="B7:B8"/>
    <mergeCell ref="C7:C8"/>
    <mergeCell ref="D7:D8"/>
    <mergeCell ref="E7:K7"/>
    <mergeCell ref="A10:A14"/>
    <mergeCell ref="B10:B14"/>
    <mergeCell ref="D10:D14"/>
    <mergeCell ref="A15:A19"/>
    <mergeCell ref="B15:B19"/>
    <mergeCell ref="D15:D19"/>
    <mergeCell ref="A20:A24"/>
    <mergeCell ref="B20:B24"/>
    <mergeCell ref="D20:D24"/>
    <mergeCell ref="A25:A29"/>
    <mergeCell ref="B25:B29"/>
    <mergeCell ref="D25:D29"/>
    <mergeCell ref="A30:A34"/>
    <mergeCell ref="B30:B34"/>
    <mergeCell ref="D30:D34"/>
    <mergeCell ref="A35:A39"/>
    <mergeCell ref="B35:B39"/>
    <mergeCell ref="D35:D39"/>
    <mergeCell ref="A40:A44"/>
    <mergeCell ref="B40:B44"/>
    <mergeCell ref="D40:D44"/>
    <mergeCell ref="A45:A49"/>
    <mergeCell ref="B45:B49"/>
    <mergeCell ref="D45:D49"/>
    <mergeCell ref="A50:A54"/>
    <mergeCell ref="B50:B54"/>
    <mergeCell ref="D50:D54"/>
    <mergeCell ref="A295:A299"/>
    <mergeCell ref="B295:B299"/>
    <mergeCell ref="D295:D299"/>
    <mergeCell ref="A95:A99"/>
    <mergeCell ref="B95:B99"/>
    <mergeCell ref="D95:D99"/>
    <mergeCell ref="B250:B254"/>
    <mergeCell ref="B255:B259"/>
    <mergeCell ref="B260:B264"/>
    <mergeCell ref="A250:A254"/>
    <mergeCell ref="A255:A259"/>
    <mergeCell ref="A260:A264"/>
    <mergeCell ref="D250:D254"/>
    <mergeCell ref="D255:D259"/>
    <mergeCell ref="D260:D264"/>
    <mergeCell ref="B280:B284"/>
    <mergeCell ref="A280:A284"/>
    <mergeCell ref="B285:B289"/>
    <mergeCell ref="A100:A104"/>
    <mergeCell ref="B100:B104"/>
    <mergeCell ref="D100:D104"/>
    <mergeCell ref="D105:D109"/>
    <mergeCell ref="B105:B109"/>
    <mergeCell ref="A105:A109"/>
    <mergeCell ref="B290:B294"/>
    <mergeCell ref="A285:A289"/>
    <mergeCell ref="A290:A294"/>
    <mergeCell ref="D280:D284"/>
    <mergeCell ref="D285:D289"/>
    <mergeCell ref="D290:D294"/>
    <mergeCell ref="A55:A59"/>
    <mergeCell ref="B55:B59"/>
    <mergeCell ref="D55:D59"/>
    <mergeCell ref="A60:A64"/>
    <mergeCell ref="B60:B64"/>
    <mergeCell ref="D60:D64"/>
    <mergeCell ref="A75:A79"/>
    <mergeCell ref="A70:A74"/>
    <mergeCell ref="A85:A89"/>
    <mergeCell ref="B85:B89"/>
    <mergeCell ref="A65:A69"/>
    <mergeCell ref="B65:B69"/>
    <mergeCell ref="D65:D69"/>
    <mergeCell ref="B70:B74"/>
    <mergeCell ref="B75:B79"/>
    <mergeCell ref="D70:D74"/>
    <mergeCell ref="D75:D79"/>
    <mergeCell ref="D80:D8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май2018 все дворы</vt:lpstr>
      <vt:lpstr>расчет май 2018 черновой</vt:lpstr>
      <vt:lpstr>расчет на июнь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2018-07-06T08:37:08Z</dcterms:modified>
</cp:coreProperties>
</file>