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'Приложение_1'!$A$1:$E$172</definedName>
  </definedNames>
  <calcPr fullCalcOnLoad="1"/>
</workbook>
</file>

<file path=xl/sharedStrings.xml><?xml version="1.0" encoding="utf-8"?>
<sst xmlns="http://schemas.openxmlformats.org/spreadsheetml/2006/main" count="318" uniqueCount="294">
  <si>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</si>
  <si>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</si>
  <si>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</si>
  <si>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</si>
  <si>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</si>
  <si>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</si>
  <si>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</si>
  <si>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</si>
  <si>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</si>
  <si>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</si>
  <si>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</si>
  <si>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</si>
  <si>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</si>
  <si>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</si>
  <si>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</si>
  <si>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</si>
  <si>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</si>
  <si>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</si>
  <si>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</si>
  <si>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</si>
  <si>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</si>
  <si>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</si>
  <si>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</si>
  <si>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</si>
  <si>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</si>
  <si>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</si>
  <si>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</si>
  <si>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</si>
  <si>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</si>
  <si>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</si>
  <si>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</si>
  <si>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</si>
  <si>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</si>
  <si>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</si>
  <si>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</si>
  <si>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</si>
  <si>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</si>
  <si>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</si>
  <si>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</si>
  <si>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</si>
  <si>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</si>
  <si>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</si>
  <si>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</si>
  <si>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</si>
  <si>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</si>
  <si>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</si>
  <si>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</si>
  <si>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</si>
  <si>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</si>
  <si>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</si>
  <si>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</si>
  <si>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</si>
  <si>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</si>
  <si>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</si>
  <si>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</si>
  <si>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</si>
  <si>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</si>
  <si>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</si>
  <si>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</si>
  <si>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</si>
  <si>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</si>
  <si>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</si>
  <si>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</si>
  <si>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</si>
  <si>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</si>
  <si>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</si>
  <si>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</si>
  <si>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</si>
  <si>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</si>
  <si>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</si>
  <si>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</si>
  <si>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</si>
  <si>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</si>
  <si>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</si>
  <si>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</si>
  <si>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</si>
  <si>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</si>
  <si>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</si>
  <si>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</si>
  <si>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</si>
  <si>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</si>
  <si>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</si>
  <si>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</si>
  <si>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</si>
  <si>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</si>
  <si>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</si>
  <si>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</si>
  <si>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</si>
  <si>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</si>
  <si>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</si>
  <si>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</si>
  <si>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</si>
  <si>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</si>
  <si>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</si>
  <si>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</si>
  <si>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</si>
  <si>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</si>
  <si>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</si>
  <si>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</si>
  <si>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</si>
  <si>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</si>
  <si>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</si>
  <si>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</si>
  <si>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</si>
  <si>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</si>
  <si>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</si>
  <si>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</si>
  <si>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</si>
  <si>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</si>
  <si>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</si>
  <si>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</si>
  <si>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</si>
  <si>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</si>
  <si>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</si>
  <si>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</si>
  <si>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</si>
  <si>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</si>
  <si>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</si>
  <si>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</si>
  <si>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</si>
  <si>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</si>
  <si>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</si>
  <si>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</si>
  <si>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</si>
  <si>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</si>
  <si>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</si>
  <si>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</si>
  <si>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</si>
  <si>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</si>
  <si>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</si>
  <si>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</si>
  <si>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</si>
  <si>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</si>
  <si>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</si>
  <si>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</si>
  <si>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</si>
  <si>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</si>
  <si>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</si>
  <si>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</si>
  <si>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</si>
  <si>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</si>
  <si>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</si>
  <si>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</si>
  <si>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</si>
  <si>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</si>
  <si>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</si>
  <si>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</si>
  <si>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</si>
  <si>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</si>
  <si>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</si>
  <si>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</si>
  <si>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</si>
  <si>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</si>
  <si>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</si>
  <si>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</si>
  <si>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</si>
  <si>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</si>
  <si>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</si>
  <si>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</si>
  <si>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</si>
  <si>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</si>
  <si>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</si>
  <si>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</si>
  <si>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</si>
  <si>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</si>
  <si>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</si>
  <si>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</si>
  <si>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</si>
  <si>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</si>
  <si>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</si>
  <si>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</si>
  <si>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</si>
  <si>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</si>
  <si>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</si>
  <si>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</si>
  <si>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</si>
  <si>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</si>
  <si>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</si>
  <si>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</si>
  <si>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</si>
  <si>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</si>
  <si>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</si>
  <si>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</si>
  <si>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</si>
  <si>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</si>
  <si>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</si>
  <si>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</si>
  <si>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</si>
  <si>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</si>
  <si>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</si>
  <si>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</si>
  <si>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</si>
  <si>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</si>
  <si>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</si>
  <si>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</si>
  <si>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</si>
  <si>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</si>
  <si>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</si>
  <si>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</si>
  <si>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</si>
  <si>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</si>
  <si>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</si>
  <si>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</si>
  <si>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</si>
  <si>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</si>
  <si>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</si>
  <si>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</si>
  <si>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</si>
  <si>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</si>
  <si>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</si>
  <si>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</si>
  <si>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</si>
  <si>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</si>
  <si>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</si>
  <si>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</si>
  <si>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</si>
  <si>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</si>
  <si>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</si>
  <si>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</si>
  <si>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</si>
  <si>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</si>
  <si>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</si>
  <si>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</si>
  <si>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</si>
  <si>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</si>
  <si>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</si>
  <si>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</si>
  <si>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</si>
  <si>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</si>
  <si>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</si>
  <si>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</si>
  <si>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</si>
  <si>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</si>
  <si>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</si>
  <si>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</si>
  <si>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</si>
  <si>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</si>
  <si>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</si>
  <si>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</si>
  <si>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</si>
  <si>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</si>
  <si>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2 02 02089 04 0000 151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</si>
  <si>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</si>
  <si>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</si>
  <si>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</si>
  <si>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1 17 05000 00 0000 180</t>
  </si>
  <si>
    <t>1 17 05040 04 0000 180</t>
  </si>
  <si>
    <t>Прочие неналоговые доходы</t>
  </si>
  <si>
    <t xml:space="preserve">Прочие неналоговые доходы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</si>
  <si>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</si>
  <si>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</si>
  <si>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</si>
  <si>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</si>
  <si>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</si>
  <si>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</si>
  <si>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 xml:space="preserve">Прочие доходы от компенсации затрат  бюджетов городских округов </t>
  </si>
  <si>
    <t xml:space="preserve">Прочие доходы от компенсации затрат государства </t>
  </si>
  <si>
    <t>Прочие субсидии бюджетам  городских округов (отдельные мероприятия по развитию образования)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</si>
  <si>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</si>
  <si>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2 02 04999 04 0000 151</t>
  </si>
  <si>
    <t>Иные межбюджетные трансферты, предоставляемые бюджетам городских округов</t>
  </si>
  <si>
    <t>2 02 04999 00 0000 151</t>
  </si>
  <si>
    <t>Прочие межбюджетные трансферты, передаваемые бюджетам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</si>
  <si>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</si>
  <si>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Глава города  Клинцы                                                                                                                   О.П. Шкуратов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</si>
  <si>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</si>
  <si>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</si>
  <si>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2 02 01003 00 0000 151</t>
  </si>
  <si>
    <t>Дотации бюджетам на поддержку мер по обеспечению сбалансированности бюджетов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</si>
  <si>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</si>
  <si>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</si>
  <si>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</si>
  <si>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2 02 02008 04 0000 151</t>
  </si>
  <si>
    <t>Субсидии бюджетам городских округов на обеспечение жильем молодых семей</t>
  </si>
  <si>
    <t>2 02 02008 00 0000 151</t>
  </si>
  <si>
    <t>Субсидии бюджетам на обеспечение жильем молодых семей</t>
  </si>
  <si>
    <t>Прочие субсидии бюджетам  городских округов (реализация отдельных мероприятий государственной политики в сфере развития физической культуры и спорта)</t>
  </si>
  <si>
    <t>2 02 02133 04 0000 151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</si>
  <si>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</si>
  <si>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2 02 02133 00 0000 151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</si>
  <si>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</si>
  <si>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2 02 02051 04 0000 151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</si>
  <si>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</si>
  <si>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</si>
  <si>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>2 02 02051 00 0000 151</t>
  </si>
  <si>
    <t>2 02 01009 04 0000 151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</si>
  <si>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</si>
  <si>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2 02 01009 00 0000 151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</si>
  <si>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</si>
  <si>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1 08 07150 01 0000 110</t>
  </si>
  <si>
    <t>Государственная пошлина за выдачу разрешения на установку рекламной конструкции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</si>
  <si>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</si>
  <si>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</si>
  <si>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народных депутатов от  10.12.2014 года  № 6-61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</si>
</sst>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tabSelected="1" view="pageBreakPreview" zoomScale="85" zoomScaleSheetLayoutView="85" workbookViewId="0" topLeftCell="A1">
      <selection activeCell="B5" sqref="B5:E5"/>
    </sheetView>
  </sheetViews>
  <sheetFormatPr defaultColWidth="9.140625" defaultRowHeight="12.75"/>
  <cols>
    <col min="1" max="1" width="27.57421875" style="23" customWidth="1"/>
    <col min="2" max="2" width="68.7109375" style="6" customWidth="1"/>
    <col min="3" max="3" width="17.710937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9"/>
      <c r="C1" s="69"/>
      <c r="D1" s="69"/>
      <c r="E1" s="70"/>
    </row>
    <row r="2" spans="1:8" ht="15.75" customHeight="1">
      <c r="A2" s="24"/>
      <c r="B2" s="71" t="s">
        <v>114</v>
      </c>
      <c r="C2" s="71"/>
      <c r="D2" s="71"/>
      <c r="E2" s="71"/>
      <c r="F2" s="8"/>
      <c r="G2" s="8"/>
      <c r="H2" s="8"/>
    </row>
    <row r="3" spans="1:8" ht="15.75" customHeight="1">
      <c r="A3" s="24"/>
      <c r="B3" s="72" t="s">
        <v>200</v>
      </c>
      <c r="C3" s="72"/>
      <c r="D3" s="72"/>
      <c r="E3" s="72"/>
      <c r="F3" s="32"/>
      <c r="G3" s="32"/>
      <c r="H3" s="32"/>
    </row>
    <row r="4" spans="1:8" ht="18.75" customHeight="1">
      <c r="A4" s="22"/>
      <c r="B4" s="73" t="s">
        <v>293</v>
      </c>
      <c r="C4" s="73"/>
      <c r="D4" s="73"/>
      <c r="E4" s="73"/>
      <c r="F4" s="31"/>
      <c r="G4" s="31"/>
      <c r="H4" s="31"/>
    </row>
    <row r="5" spans="1:8" ht="18.75" customHeight="1">
      <c r="A5" s="22"/>
      <c r="B5" s="73" t="s">
        <v>198</v>
      </c>
      <c r="C5" s="73"/>
      <c r="D5" s="73"/>
      <c r="E5" s="73"/>
      <c r="F5" s="31"/>
      <c r="G5" s="31"/>
      <c r="H5" s="31"/>
    </row>
    <row r="6" spans="1:8" ht="18.75" customHeight="1">
      <c r="A6" s="22"/>
      <c r="B6" s="73" t="s">
        <v>201</v>
      </c>
      <c r="C6" s="73"/>
      <c r="D6" s="73"/>
      <c r="E6" s="73"/>
      <c r="F6" s="31"/>
      <c r="G6" s="31"/>
      <c r="H6" s="31"/>
    </row>
    <row r="7" spans="1:8" ht="18.75" customHeight="1">
      <c r="A7" s="22"/>
      <c r="B7" s="73" t="s">
        <v>199</v>
      </c>
      <c r="C7" s="73"/>
      <c r="D7" s="73"/>
      <c r="E7" s="73"/>
      <c r="F7" s="31"/>
      <c r="G7" s="31"/>
      <c r="H7" s="31"/>
    </row>
    <row r="8" spans="1:8" ht="18.75" customHeight="1">
      <c r="A8" s="22"/>
      <c r="B8" s="73" t="s">
        <v>202</v>
      </c>
      <c r="C8" s="73"/>
      <c r="D8" s="73"/>
      <c r="E8" s="73"/>
      <c r="F8" s="31"/>
      <c r="G8" s="31"/>
      <c r="H8" s="31"/>
    </row>
    <row r="9" spans="1:8" ht="18.75" customHeight="1">
      <c r="A9" s="22"/>
      <c r="B9" s="76"/>
      <c r="C9" s="76"/>
      <c r="D9" s="76"/>
      <c r="E9" s="76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74" t="s">
        <v>177</v>
      </c>
      <c r="B11" s="74"/>
      <c r="C11" s="74"/>
      <c r="D11" s="74"/>
      <c r="E11" s="75"/>
      <c r="F11" s="11"/>
      <c r="G11" s="11"/>
      <c r="H11" s="11"/>
    </row>
    <row r="12" spans="1:8" ht="18">
      <c r="A12" s="74"/>
      <c r="B12" s="74"/>
      <c r="C12" s="74"/>
      <c r="D12" s="74"/>
      <c r="E12" s="75"/>
      <c r="F12" s="11"/>
      <c r="G12" s="11"/>
      <c r="H12" s="11"/>
    </row>
    <row r="13" spans="1:8" ht="18">
      <c r="A13" s="25"/>
      <c r="B13" s="12"/>
      <c r="C13" s="12"/>
      <c r="D13" s="12"/>
      <c r="E13" s="41" t="s">
        <v>138</v>
      </c>
      <c r="F13" s="11"/>
      <c r="G13" s="11"/>
      <c r="H13" s="11"/>
    </row>
    <row r="14" spans="1:8" ht="55.5" customHeight="1">
      <c r="A14" s="43" t="s">
        <v>191</v>
      </c>
      <c r="B14" s="43" t="s">
        <v>0</v>
      </c>
      <c r="C14" s="43"/>
      <c r="D14" s="43" t="s">
        <v>192</v>
      </c>
      <c r="E14" s="43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7">
        <f>C17+C29+C38+C46+C51+C65+C75+C84+C23+C95+C71</f>
        <v>387267163.43</v>
      </c>
      <c r="D16" s="37">
        <f>D17+D29+D38+D46+D51+D65+D75+D84+D23+D95+D71</f>
        <v>2852340.96</v>
      </c>
      <c r="E16" s="37">
        <f>E17+E29+E38+E46+E51+E65+E75+E84+E23+E95+E71</f>
        <v>390119504.39</v>
      </c>
    </row>
    <row r="17" spans="1:5" ht="30.75" customHeight="1">
      <c r="A17" s="26" t="s">
        <v>3</v>
      </c>
      <c r="B17" s="16" t="s">
        <v>4</v>
      </c>
      <c r="C17" s="37">
        <f>C18</f>
        <v>175000582</v>
      </c>
      <c r="D17" s="37">
        <f>D18</f>
        <v>0</v>
      </c>
      <c r="E17" s="37">
        <f>E18</f>
        <v>175000582</v>
      </c>
    </row>
    <row r="18" spans="1:6" ht="21.75" customHeight="1">
      <c r="A18" s="26" t="s">
        <v>5</v>
      </c>
      <c r="B18" s="16" t="s">
        <v>6</v>
      </c>
      <c r="C18" s="37">
        <f>C19+C20+C21+C22</f>
        <v>175000582</v>
      </c>
      <c r="D18" s="37">
        <f>D19+D20+D21+D22</f>
        <v>0</v>
      </c>
      <c r="E18" s="37">
        <f>E19+E20+E21+E22</f>
        <v>175000582</v>
      </c>
      <c r="F18" s="39"/>
    </row>
    <row r="19" spans="1:7" ht="90" customHeight="1">
      <c r="A19" s="27" t="s">
        <v>7</v>
      </c>
      <c r="B19" s="35" t="s">
        <v>142</v>
      </c>
      <c r="C19" s="36">
        <v>171564391</v>
      </c>
      <c r="D19" s="44">
        <v>0</v>
      </c>
      <c r="E19" s="36">
        <f>C19+D19</f>
        <v>171564391</v>
      </c>
      <c r="G19" s="40"/>
    </row>
    <row r="20" spans="1:7" ht="122.25" customHeight="1">
      <c r="A20" s="27" t="s">
        <v>8</v>
      </c>
      <c r="B20" s="17" t="s">
        <v>139</v>
      </c>
      <c r="C20" s="36">
        <v>1319017</v>
      </c>
      <c r="D20" s="44">
        <v>0</v>
      </c>
      <c r="E20" s="36">
        <v>1319017</v>
      </c>
      <c r="G20" s="40"/>
    </row>
    <row r="21" spans="1:8" ht="54" customHeight="1">
      <c r="A21" s="27" t="s">
        <v>9</v>
      </c>
      <c r="B21" s="18" t="s">
        <v>140</v>
      </c>
      <c r="C21" s="36">
        <v>1944587</v>
      </c>
      <c r="D21" s="44">
        <v>0</v>
      </c>
      <c r="E21" s="36">
        <v>1944587</v>
      </c>
      <c r="F21" s="39"/>
      <c r="G21" s="40"/>
      <c r="H21" s="39"/>
    </row>
    <row r="22" spans="1:8" ht="102" customHeight="1">
      <c r="A22" s="27" t="s">
        <v>10</v>
      </c>
      <c r="B22" s="18" t="s">
        <v>141</v>
      </c>
      <c r="C22" s="36">
        <v>172587</v>
      </c>
      <c r="D22" s="44">
        <v>0</v>
      </c>
      <c r="E22" s="36">
        <v>172587</v>
      </c>
      <c r="G22" s="40"/>
      <c r="H22" s="39"/>
    </row>
    <row r="23" spans="1:5" ht="55.5" customHeight="1">
      <c r="A23" s="26" t="s">
        <v>147</v>
      </c>
      <c r="B23" s="16" t="s">
        <v>145</v>
      </c>
      <c r="C23" s="37">
        <f>C24</f>
        <v>5316233</v>
      </c>
      <c r="D23" s="37">
        <f>D24</f>
        <v>0</v>
      </c>
      <c r="E23" s="37">
        <f>E24</f>
        <v>5316233</v>
      </c>
    </row>
    <row r="24" spans="1:5" ht="36.75" customHeight="1">
      <c r="A24" s="27" t="s">
        <v>148</v>
      </c>
      <c r="B24" s="18" t="s">
        <v>146</v>
      </c>
      <c r="C24" s="36">
        <f>C25+C26+C27+C28</f>
        <v>5316233</v>
      </c>
      <c r="D24" s="36">
        <f>D25+D26+D27+D28</f>
        <v>0</v>
      </c>
      <c r="E24" s="36">
        <f>E25+E26+E27+E28</f>
        <v>5316233</v>
      </c>
    </row>
    <row r="25" spans="1:5" ht="79.5" customHeight="1">
      <c r="A25" s="27" t="s">
        <v>152</v>
      </c>
      <c r="B25" s="18" t="s">
        <v>161</v>
      </c>
      <c r="C25" s="36">
        <v>1810936</v>
      </c>
      <c r="D25" s="44">
        <v>0</v>
      </c>
      <c r="E25" s="36">
        <f>C25+D25</f>
        <v>1810936</v>
      </c>
    </row>
    <row r="26" spans="1:5" ht="96" customHeight="1">
      <c r="A26" s="27" t="s">
        <v>149</v>
      </c>
      <c r="B26" s="18" t="s">
        <v>162</v>
      </c>
      <c r="C26" s="36">
        <v>48381</v>
      </c>
      <c r="D26" s="44">
        <v>0</v>
      </c>
      <c r="E26" s="36">
        <f>C26+D26</f>
        <v>48381</v>
      </c>
    </row>
    <row r="27" spans="1:5" ht="87.75" customHeight="1">
      <c r="A27" s="27" t="s">
        <v>150</v>
      </c>
      <c r="B27" s="18" t="s">
        <v>188</v>
      </c>
      <c r="C27" s="36">
        <v>3456916</v>
      </c>
      <c r="D27" s="44">
        <v>0</v>
      </c>
      <c r="E27" s="36">
        <f>C27+D27</f>
        <v>3456916</v>
      </c>
    </row>
    <row r="28" spans="1:5" ht="81" customHeight="1">
      <c r="A28" s="27" t="s">
        <v>151</v>
      </c>
      <c r="B28" s="18" t="s">
        <v>163</v>
      </c>
      <c r="C28" s="36">
        <v>0</v>
      </c>
      <c r="D28" s="44">
        <v>0</v>
      </c>
      <c r="E28" s="36">
        <f>C28+D28</f>
        <v>0</v>
      </c>
    </row>
    <row r="29" spans="1:5" ht="19.5" customHeight="1">
      <c r="A29" s="26" t="s">
        <v>11</v>
      </c>
      <c r="B29" s="16" t="s">
        <v>12</v>
      </c>
      <c r="C29" s="37">
        <f>C30+C33+C36</f>
        <v>38481053</v>
      </c>
      <c r="D29" s="37">
        <f>D30+D33+D36</f>
        <v>262019.96000000002</v>
      </c>
      <c r="E29" s="37">
        <f>E30+E33+E36</f>
        <v>38743072.96</v>
      </c>
    </row>
    <row r="30" spans="1:5" ht="36.75" customHeight="1">
      <c r="A30" s="26" t="s">
        <v>136</v>
      </c>
      <c r="B30" s="16" t="s">
        <v>13</v>
      </c>
      <c r="C30" s="37">
        <f>C31+C32</f>
        <v>38289188</v>
      </c>
      <c r="D30" s="37">
        <f>D31+D32</f>
        <v>0</v>
      </c>
      <c r="E30" s="37">
        <f>E31+E32</f>
        <v>38289188</v>
      </c>
    </row>
    <row r="31" spans="1:5" ht="37.5" customHeight="1">
      <c r="A31" s="27" t="s">
        <v>107</v>
      </c>
      <c r="B31" s="18" t="s">
        <v>13</v>
      </c>
      <c r="C31" s="36">
        <v>38279188</v>
      </c>
      <c r="D31" s="44">
        <v>0</v>
      </c>
      <c r="E31" s="36">
        <v>38279188</v>
      </c>
    </row>
    <row r="32" spans="1:5" ht="53.25" customHeight="1">
      <c r="A32" s="27" t="s">
        <v>165</v>
      </c>
      <c r="B32" s="18" t="s">
        <v>164</v>
      </c>
      <c r="C32" s="36">
        <v>10000</v>
      </c>
      <c r="D32" s="44">
        <v>0</v>
      </c>
      <c r="E32" s="36">
        <v>10000</v>
      </c>
    </row>
    <row r="33" spans="1:5" ht="18">
      <c r="A33" s="26" t="s">
        <v>137</v>
      </c>
      <c r="B33" s="16" t="s">
        <v>14</v>
      </c>
      <c r="C33" s="37">
        <f>C34</f>
        <v>58014</v>
      </c>
      <c r="D33" s="37">
        <f>D34</f>
        <v>68019.96</v>
      </c>
      <c r="E33" s="37">
        <f>E34</f>
        <v>126033.96</v>
      </c>
    </row>
    <row r="34" spans="1:5" ht="24" customHeight="1">
      <c r="A34" s="27" t="s">
        <v>108</v>
      </c>
      <c r="B34" s="18" t="s">
        <v>14</v>
      </c>
      <c r="C34" s="36">
        <v>58014</v>
      </c>
      <c r="D34" s="44">
        <v>68019.96</v>
      </c>
      <c r="E34" s="36">
        <f>D34+C34</f>
        <v>126033.96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6"/>
    </row>
    <row r="36" spans="1:5" ht="39.75" customHeight="1">
      <c r="A36" s="26" t="s">
        <v>153</v>
      </c>
      <c r="B36" s="16" t="s">
        <v>155</v>
      </c>
      <c r="C36" s="37">
        <f>C37</f>
        <v>133851</v>
      </c>
      <c r="D36" s="37">
        <f>D37</f>
        <v>194000</v>
      </c>
      <c r="E36" s="37">
        <f>E37</f>
        <v>327851</v>
      </c>
    </row>
    <row r="37" spans="1:5" ht="39.75" customHeight="1">
      <c r="A37" s="27" t="s">
        <v>154</v>
      </c>
      <c r="B37" s="18" t="s">
        <v>156</v>
      </c>
      <c r="C37" s="36">
        <v>133851</v>
      </c>
      <c r="D37" s="44">
        <v>194000</v>
      </c>
      <c r="E37" s="36">
        <f>C37+D37</f>
        <v>327851</v>
      </c>
    </row>
    <row r="38" spans="1:5" ht="19.5" customHeight="1">
      <c r="A38" s="26" t="s">
        <v>15</v>
      </c>
      <c r="B38" s="16" t="s">
        <v>16</v>
      </c>
      <c r="C38" s="37">
        <f>C41+C39</f>
        <v>36923605.18</v>
      </c>
      <c r="D38" s="37">
        <f>D41+D39</f>
        <v>123521</v>
      </c>
      <c r="E38" s="37">
        <f>E41+E39</f>
        <v>37047126.18</v>
      </c>
    </row>
    <row r="39" spans="1:5" ht="18">
      <c r="A39" s="28" t="s">
        <v>118</v>
      </c>
      <c r="B39" s="16" t="s">
        <v>119</v>
      </c>
      <c r="C39" s="37">
        <f>C40</f>
        <v>111392</v>
      </c>
      <c r="D39" s="37">
        <f>D40</f>
        <v>76500</v>
      </c>
      <c r="E39" s="37">
        <f>E40</f>
        <v>187892</v>
      </c>
    </row>
    <row r="40" spans="1:5" ht="55.5" customHeight="1">
      <c r="A40" s="19" t="s">
        <v>120</v>
      </c>
      <c r="B40" s="18" t="s">
        <v>121</v>
      </c>
      <c r="C40" s="36">
        <v>111392</v>
      </c>
      <c r="D40" s="44">
        <v>76500</v>
      </c>
      <c r="E40" s="36">
        <f>C40+D40</f>
        <v>187892</v>
      </c>
    </row>
    <row r="41" spans="1:5" ht="18">
      <c r="A41" s="26" t="s">
        <v>17</v>
      </c>
      <c r="B41" s="16" t="s">
        <v>18</v>
      </c>
      <c r="C41" s="37">
        <f>C42+C44</f>
        <v>36812213.18</v>
      </c>
      <c r="D41" s="37">
        <f>D42+D44</f>
        <v>47021</v>
      </c>
      <c r="E41" s="37">
        <f>E42+E44</f>
        <v>36859234.18</v>
      </c>
    </row>
    <row r="42" spans="1:5" ht="60" customHeight="1">
      <c r="A42" s="26" t="s">
        <v>19</v>
      </c>
      <c r="B42" s="16" t="s">
        <v>20</v>
      </c>
      <c r="C42" s="37">
        <f>C43</f>
        <v>1685583</v>
      </c>
      <c r="D42" s="37">
        <f>D43</f>
        <v>0</v>
      </c>
      <c r="E42" s="37">
        <f>E43</f>
        <v>1685583</v>
      </c>
    </row>
    <row r="43" spans="1:5" ht="67.5" customHeight="1">
      <c r="A43" s="27" t="s">
        <v>21</v>
      </c>
      <c r="B43" s="18" t="s">
        <v>106</v>
      </c>
      <c r="C43" s="36">
        <v>1685583</v>
      </c>
      <c r="D43" s="44">
        <v>0</v>
      </c>
      <c r="E43" s="36">
        <v>1685583</v>
      </c>
    </row>
    <row r="44" spans="1:5" ht="53.25" customHeight="1">
      <c r="A44" s="26" t="s">
        <v>22</v>
      </c>
      <c r="B44" s="16" t="s">
        <v>23</v>
      </c>
      <c r="C44" s="37">
        <f>C45</f>
        <v>35126630.18</v>
      </c>
      <c r="D44" s="37">
        <f>D45</f>
        <v>47021</v>
      </c>
      <c r="E44" s="37">
        <f>D44+C44</f>
        <v>35173651.18</v>
      </c>
    </row>
    <row r="45" spans="1:5" ht="80.25" customHeight="1">
      <c r="A45" s="27" t="s">
        <v>24</v>
      </c>
      <c r="B45" s="18" t="s">
        <v>25</v>
      </c>
      <c r="C45" s="36">
        <v>35126630.18</v>
      </c>
      <c r="D45" s="44">
        <v>47021</v>
      </c>
      <c r="E45" s="36">
        <f>D45+C45</f>
        <v>35173651.18</v>
      </c>
    </row>
    <row r="46" spans="1:5" ht="18">
      <c r="A46" s="26" t="s">
        <v>26</v>
      </c>
      <c r="B46" s="16" t="s">
        <v>27</v>
      </c>
      <c r="C46" s="37">
        <f>C47+C49</f>
        <v>3360405.01</v>
      </c>
      <c r="D46" s="37">
        <f>D47+D49</f>
        <v>423000</v>
      </c>
      <c r="E46" s="37">
        <f>C46+D46</f>
        <v>3783405.01</v>
      </c>
    </row>
    <row r="47" spans="1:5" ht="31.5">
      <c r="A47" s="26" t="s">
        <v>28</v>
      </c>
      <c r="B47" s="16" t="s">
        <v>29</v>
      </c>
      <c r="C47" s="37">
        <f>C48</f>
        <v>3360405.01</v>
      </c>
      <c r="D47" s="37">
        <f>D48</f>
        <v>390000</v>
      </c>
      <c r="E47" s="37">
        <f>C47+D47</f>
        <v>3750405.01</v>
      </c>
    </row>
    <row r="48" spans="1:6" ht="54" customHeight="1">
      <c r="A48" s="18" t="s">
        <v>30</v>
      </c>
      <c r="B48" s="18" t="s">
        <v>31</v>
      </c>
      <c r="C48" s="36">
        <v>3360405.01</v>
      </c>
      <c r="D48" s="44">
        <v>390000</v>
      </c>
      <c r="E48" s="36">
        <f>C48+D48</f>
        <v>3750405.01</v>
      </c>
      <c r="F48" s="56"/>
    </row>
    <row r="49" spans="1:6" ht="54" customHeight="1">
      <c r="A49" s="16" t="s">
        <v>291</v>
      </c>
      <c r="B49" s="16" t="s">
        <v>292</v>
      </c>
      <c r="C49" s="37">
        <f>C50</f>
        <v>0</v>
      </c>
      <c r="D49" s="48">
        <f>D50</f>
        <v>33000</v>
      </c>
      <c r="E49" s="37">
        <f>C49+D49</f>
        <v>33000</v>
      </c>
      <c r="F49" s="56"/>
    </row>
    <row r="50" spans="1:6" ht="36" customHeight="1">
      <c r="A50" s="18" t="s">
        <v>289</v>
      </c>
      <c r="B50" s="18" t="s">
        <v>290</v>
      </c>
      <c r="C50" s="36">
        <v>0</v>
      </c>
      <c r="D50" s="44">
        <v>33000</v>
      </c>
      <c r="E50" s="36">
        <f>C50+D50</f>
        <v>33000</v>
      </c>
      <c r="F50" s="56"/>
    </row>
    <row r="51" spans="1:7" ht="49.5" customHeight="1">
      <c r="A51" s="26" t="s">
        <v>32</v>
      </c>
      <c r="B51" s="16" t="s">
        <v>33</v>
      </c>
      <c r="C51" s="37">
        <f>C54+C59+C52+C62</f>
        <v>46706528.74</v>
      </c>
      <c r="D51" s="37">
        <f>D52+D54+D59+D62</f>
        <v>533800</v>
      </c>
      <c r="E51" s="37">
        <f>E54+E59+E52+E62</f>
        <v>47240328.74</v>
      </c>
      <c r="F51" s="55"/>
      <c r="G51" s="39"/>
    </row>
    <row r="52" spans="1:6" ht="90.75" customHeight="1">
      <c r="A52" s="26" t="s">
        <v>157</v>
      </c>
      <c r="B52" s="16" t="s">
        <v>158</v>
      </c>
      <c r="C52" s="37">
        <f>C53</f>
        <v>1362</v>
      </c>
      <c r="D52" s="37">
        <f>D53</f>
        <v>3800</v>
      </c>
      <c r="E52" s="37">
        <f>E53</f>
        <v>5162</v>
      </c>
      <c r="F52" s="55"/>
    </row>
    <row r="53" spans="1:6" ht="54" customHeight="1">
      <c r="A53" s="27" t="s">
        <v>159</v>
      </c>
      <c r="B53" s="18" t="s">
        <v>160</v>
      </c>
      <c r="C53" s="36">
        <v>1362</v>
      </c>
      <c r="D53" s="44">
        <v>3800</v>
      </c>
      <c r="E53" s="36">
        <f>C53+D53</f>
        <v>5162</v>
      </c>
      <c r="F53" s="56"/>
    </row>
    <row r="54" spans="1:7" ht="107.25" customHeight="1">
      <c r="A54" s="26" t="s">
        <v>34</v>
      </c>
      <c r="B54" s="16" t="s">
        <v>115</v>
      </c>
      <c r="C54" s="37">
        <f>C55+C57</f>
        <v>43406069</v>
      </c>
      <c r="D54" s="37">
        <f>D55+D57</f>
        <v>300000</v>
      </c>
      <c r="E54" s="37">
        <f>E55+E57</f>
        <v>43706069</v>
      </c>
      <c r="F54" s="55"/>
      <c r="G54" s="39"/>
    </row>
    <row r="55" spans="1:7" ht="82.5" customHeight="1">
      <c r="A55" s="26" t="s">
        <v>35</v>
      </c>
      <c r="B55" s="16" t="s">
        <v>123</v>
      </c>
      <c r="C55" s="37">
        <f>C56</f>
        <v>40480129</v>
      </c>
      <c r="D55" s="37">
        <f>D56</f>
        <v>0</v>
      </c>
      <c r="E55" s="37">
        <f>E56</f>
        <v>40480129</v>
      </c>
      <c r="F55" s="55"/>
      <c r="G55" s="54"/>
    </row>
    <row r="56" spans="1:7" ht="88.5" customHeight="1">
      <c r="A56" s="27" t="s">
        <v>122</v>
      </c>
      <c r="B56" s="18" t="s">
        <v>36</v>
      </c>
      <c r="C56" s="36">
        <v>40480129</v>
      </c>
      <c r="D56" s="44">
        <v>0</v>
      </c>
      <c r="E56" s="36">
        <f>C56+D56</f>
        <v>40480129</v>
      </c>
      <c r="F56" s="56"/>
      <c r="G56" s="54"/>
    </row>
    <row r="57" spans="1:7" ht="99.75" customHeight="1">
      <c r="A57" s="26" t="s">
        <v>37</v>
      </c>
      <c r="B57" s="20" t="s">
        <v>124</v>
      </c>
      <c r="C57" s="37">
        <f>C58</f>
        <v>2925940</v>
      </c>
      <c r="D57" s="37">
        <f>D58</f>
        <v>300000</v>
      </c>
      <c r="E57" s="37">
        <f>E58</f>
        <v>3225940</v>
      </c>
      <c r="F57" s="55"/>
      <c r="G57" s="54"/>
    </row>
    <row r="58" spans="1:7" ht="66.75" customHeight="1">
      <c r="A58" s="27" t="s">
        <v>38</v>
      </c>
      <c r="B58" s="18" t="s">
        <v>111</v>
      </c>
      <c r="C58" s="36">
        <v>2925940</v>
      </c>
      <c r="D58" s="44">
        <v>300000</v>
      </c>
      <c r="E58" s="36">
        <f>C58+D58</f>
        <v>3225940</v>
      </c>
      <c r="F58" s="56"/>
      <c r="G58" s="54"/>
    </row>
    <row r="59" spans="1:7" ht="36.75" customHeight="1">
      <c r="A59" s="26" t="s">
        <v>39</v>
      </c>
      <c r="B59" s="16" t="s">
        <v>40</v>
      </c>
      <c r="C59" s="37">
        <f aca="true" t="shared" si="0" ref="C59:E60">C60</f>
        <v>1494650</v>
      </c>
      <c r="D59" s="37">
        <f t="shared" si="0"/>
        <v>0</v>
      </c>
      <c r="E59" s="37">
        <f t="shared" si="0"/>
        <v>1494650</v>
      </c>
      <c r="F59" s="55"/>
      <c r="G59" s="54"/>
    </row>
    <row r="60" spans="1:7" ht="52.5" customHeight="1">
      <c r="A60" s="27" t="s">
        <v>41</v>
      </c>
      <c r="B60" s="18" t="s">
        <v>125</v>
      </c>
      <c r="C60" s="36">
        <f t="shared" si="0"/>
        <v>1494650</v>
      </c>
      <c r="D60" s="36">
        <f t="shared" si="0"/>
        <v>0</v>
      </c>
      <c r="E60" s="36">
        <f t="shared" si="0"/>
        <v>1494650</v>
      </c>
      <c r="F60" s="56"/>
      <c r="G60" s="54"/>
    </row>
    <row r="61" spans="1:7" ht="54" customHeight="1">
      <c r="A61" s="27" t="s">
        <v>42</v>
      </c>
      <c r="B61" s="18" t="s">
        <v>43</v>
      </c>
      <c r="C61" s="36">
        <v>1494650</v>
      </c>
      <c r="D61" s="44">
        <v>0</v>
      </c>
      <c r="E61" s="36">
        <f>D61+C61</f>
        <v>1494650</v>
      </c>
      <c r="F61" s="56"/>
      <c r="G61" s="54"/>
    </row>
    <row r="62" spans="1:7" ht="99.75" customHeight="1">
      <c r="A62" s="26" t="s">
        <v>223</v>
      </c>
      <c r="B62" s="16" t="s">
        <v>224</v>
      </c>
      <c r="C62" s="48">
        <f aca="true" t="shared" si="1" ref="C62:E63">C63</f>
        <v>1804447.74</v>
      </c>
      <c r="D62" s="48">
        <f t="shared" si="1"/>
        <v>230000</v>
      </c>
      <c r="E62" s="48">
        <f t="shared" si="1"/>
        <v>2034447.74</v>
      </c>
      <c r="F62" s="56"/>
      <c r="G62" s="54"/>
    </row>
    <row r="63" spans="1:7" ht="81" customHeight="1">
      <c r="A63" s="27" t="s">
        <v>227</v>
      </c>
      <c r="B63" s="18" t="s">
        <v>228</v>
      </c>
      <c r="C63" s="44">
        <f t="shared" si="1"/>
        <v>1804447.74</v>
      </c>
      <c r="D63" s="44">
        <f t="shared" si="1"/>
        <v>230000</v>
      </c>
      <c r="E63" s="44">
        <f t="shared" si="1"/>
        <v>2034447.74</v>
      </c>
      <c r="F63" s="56"/>
      <c r="G63" s="54"/>
    </row>
    <row r="64" spans="1:7" ht="81.75" customHeight="1">
      <c r="A64" s="27" t="s">
        <v>225</v>
      </c>
      <c r="B64" s="18" t="s">
        <v>226</v>
      </c>
      <c r="C64" s="36">
        <v>1804447.74</v>
      </c>
      <c r="D64" s="44">
        <v>230000</v>
      </c>
      <c r="E64" s="36">
        <f>C64+D64</f>
        <v>2034447.74</v>
      </c>
      <c r="F64" s="56"/>
      <c r="G64" s="54"/>
    </row>
    <row r="65" spans="1:6" ht="31.5">
      <c r="A65" s="26" t="s">
        <v>44</v>
      </c>
      <c r="B65" s="16" t="s">
        <v>45</v>
      </c>
      <c r="C65" s="37">
        <f>C66</f>
        <v>1394153</v>
      </c>
      <c r="D65" s="37">
        <f>D66</f>
        <v>0</v>
      </c>
      <c r="E65" s="37">
        <f>E66</f>
        <v>1394153</v>
      </c>
      <c r="F65" s="56"/>
    </row>
    <row r="66" spans="1:6" ht="23.25" customHeight="1">
      <c r="A66" s="26" t="s">
        <v>46</v>
      </c>
      <c r="B66" s="16" t="s">
        <v>47</v>
      </c>
      <c r="C66" s="37">
        <f>SUM(C67:C70)</f>
        <v>1394153</v>
      </c>
      <c r="D66" s="37">
        <f>SUM(D67:D70)</f>
        <v>0</v>
      </c>
      <c r="E66" s="37">
        <f>SUM(E67:E70)</f>
        <v>1394153</v>
      </c>
      <c r="F66" s="56"/>
    </row>
    <row r="67" spans="1:6" ht="32.25" customHeight="1">
      <c r="A67" s="27" t="s">
        <v>129</v>
      </c>
      <c r="B67" s="18" t="s">
        <v>134</v>
      </c>
      <c r="C67" s="36">
        <v>55560</v>
      </c>
      <c r="D67" s="44">
        <v>0</v>
      </c>
      <c r="E67" s="36">
        <v>55560</v>
      </c>
      <c r="F67" s="56"/>
    </row>
    <row r="68" spans="1:6" ht="35.25" customHeight="1">
      <c r="A68" s="27" t="s">
        <v>131</v>
      </c>
      <c r="B68" s="18" t="s">
        <v>130</v>
      </c>
      <c r="C68" s="36">
        <v>106550</v>
      </c>
      <c r="D68" s="44">
        <v>0</v>
      </c>
      <c r="E68" s="36">
        <v>106550</v>
      </c>
      <c r="F68" s="56"/>
    </row>
    <row r="69" spans="1:6" ht="23.25" customHeight="1">
      <c r="A69" s="27" t="s">
        <v>132</v>
      </c>
      <c r="B69" s="18" t="s">
        <v>189</v>
      </c>
      <c r="C69" s="36">
        <v>538875</v>
      </c>
      <c r="D69" s="44">
        <v>0</v>
      </c>
      <c r="E69" s="36">
        <v>538875</v>
      </c>
      <c r="F69" s="56"/>
    </row>
    <row r="70" spans="1:6" ht="23.25" customHeight="1">
      <c r="A70" s="27" t="s">
        <v>133</v>
      </c>
      <c r="B70" s="18" t="s">
        <v>135</v>
      </c>
      <c r="C70" s="36">
        <v>693168</v>
      </c>
      <c r="D70" s="44">
        <v>0</v>
      </c>
      <c r="E70" s="36">
        <v>693168</v>
      </c>
      <c r="F70" s="56"/>
    </row>
    <row r="71" spans="1:6" ht="33.75" customHeight="1">
      <c r="A71" s="26" t="s">
        <v>249</v>
      </c>
      <c r="B71" s="16" t="s">
        <v>250</v>
      </c>
      <c r="C71" s="37">
        <f>C72</f>
        <v>610098</v>
      </c>
      <c r="D71" s="37">
        <f aca="true" t="shared" si="2" ref="D71:E73">D72</f>
        <v>0</v>
      </c>
      <c r="E71" s="37">
        <f t="shared" si="2"/>
        <v>610098</v>
      </c>
      <c r="F71" s="56"/>
    </row>
    <row r="72" spans="1:6" ht="23.25" customHeight="1">
      <c r="A72" s="26" t="s">
        <v>251</v>
      </c>
      <c r="B72" s="16" t="s">
        <v>252</v>
      </c>
      <c r="C72" s="37">
        <f>C73</f>
        <v>610098</v>
      </c>
      <c r="D72" s="37">
        <f t="shared" si="2"/>
        <v>0</v>
      </c>
      <c r="E72" s="37">
        <f t="shared" si="2"/>
        <v>610098</v>
      </c>
      <c r="F72" s="56"/>
    </row>
    <row r="73" spans="1:6" ht="23.25" customHeight="1">
      <c r="A73" s="27" t="s">
        <v>253</v>
      </c>
      <c r="B73" s="18" t="s">
        <v>256</v>
      </c>
      <c r="C73" s="36">
        <f>C74</f>
        <v>610098</v>
      </c>
      <c r="D73" s="36">
        <f t="shared" si="2"/>
        <v>0</v>
      </c>
      <c r="E73" s="36">
        <f t="shared" si="2"/>
        <v>610098</v>
      </c>
      <c r="F73" s="56"/>
    </row>
    <row r="74" spans="1:6" ht="23.25" customHeight="1">
      <c r="A74" s="27" t="s">
        <v>254</v>
      </c>
      <c r="B74" s="18" t="s">
        <v>255</v>
      </c>
      <c r="C74" s="36">
        <v>610098</v>
      </c>
      <c r="D74" s="44">
        <v>0</v>
      </c>
      <c r="E74" s="36">
        <f>C74+D74</f>
        <v>610098</v>
      </c>
      <c r="F74" s="56"/>
    </row>
    <row r="75" spans="1:7" ht="41.25" customHeight="1">
      <c r="A75" s="26" t="s">
        <v>93</v>
      </c>
      <c r="B75" s="16" t="s">
        <v>100</v>
      </c>
      <c r="C75" s="37">
        <f>C78+C81+C76</f>
        <v>74326524</v>
      </c>
      <c r="D75" s="37">
        <f>D78+D81+D76</f>
        <v>1500000</v>
      </c>
      <c r="E75" s="37">
        <f>E78+E81+E76</f>
        <v>75826524</v>
      </c>
      <c r="F75" s="55"/>
      <c r="G75" s="39"/>
    </row>
    <row r="76" spans="1:7" ht="30.75" customHeight="1">
      <c r="A76" s="26" t="s">
        <v>219</v>
      </c>
      <c r="B76" s="16" t="s">
        <v>220</v>
      </c>
      <c r="C76" s="37">
        <f>C77</f>
        <v>896000</v>
      </c>
      <c r="D76" s="37">
        <f>D77</f>
        <v>0</v>
      </c>
      <c r="E76" s="37">
        <f>E77</f>
        <v>896000</v>
      </c>
      <c r="F76" s="55"/>
      <c r="G76" s="39"/>
    </row>
    <row r="77" spans="1:7" ht="41.25" customHeight="1">
      <c r="A77" s="27" t="s">
        <v>221</v>
      </c>
      <c r="B77" s="18" t="s">
        <v>222</v>
      </c>
      <c r="C77" s="36">
        <v>896000</v>
      </c>
      <c r="D77" s="36">
        <v>0</v>
      </c>
      <c r="E77" s="36">
        <f>C77+D77</f>
        <v>896000</v>
      </c>
      <c r="F77" s="55"/>
      <c r="G77" s="39"/>
    </row>
    <row r="78" spans="1:6" ht="104.25" customHeight="1">
      <c r="A78" s="26" t="s">
        <v>99</v>
      </c>
      <c r="B78" s="16" t="s">
        <v>109</v>
      </c>
      <c r="C78" s="37">
        <f aca="true" t="shared" si="3" ref="C78:E79">C79</f>
        <v>42601095</v>
      </c>
      <c r="D78" s="37">
        <f t="shared" si="3"/>
        <v>1500000</v>
      </c>
      <c r="E78" s="37">
        <f t="shared" si="3"/>
        <v>44101095</v>
      </c>
      <c r="F78" s="53"/>
    </row>
    <row r="79" spans="1:6" ht="97.5" customHeight="1">
      <c r="A79" s="26" t="s">
        <v>127</v>
      </c>
      <c r="B79" s="16" t="s">
        <v>128</v>
      </c>
      <c r="C79" s="37">
        <f t="shared" si="3"/>
        <v>42601095</v>
      </c>
      <c r="D79" s="37">
        <f t="shared" si="3"/>
        <v>1500000</v>
      </c>
      <c r="E79" s="37">
        <f>E80</f>
        <v>44101095</v>
      </c>
      <c r="F79" s="53"/>
    </row>
    <row r="80" spans="1:6" ht="96.75" customHeight="1">
      <c r="A80" s="27" t="s">
        <v>126</v>
      </c>
      <c r="B80" s="18" t="s">
        <v>110</v>
      </c>
      <c r="C80" s="36">
        <v>42601095</v>
      </c>
      <c r="D80" s="44">
        <v>1500000</v>
      </c>
      <c r="E80" s="36">
        <f>C80+D80</f>
        <v>44101095</v>
      </c>
      <c r="F80" s="53"/>
    </row>
    <row r="81" spans="1:6" ht="66" customHeight="1">
      <c r="A81" s="26" t="s">
        <v>94</v>
      </c>
      <c r="B81" s="16" t="s">
        <v>143</v>
      </c>
      <c r="C81" s="37">
        <f>C83</f>
        <v>30829429</v>
      </c>
      <c r="D81" s="37">
        <f>D83</f>
        <v>0</v>
      </c>
      <c r="E81" s="37">
        <f>E83</f>
        <v>30829429</v>
      </c>
      <c r="F81" s="55"/>
    </row>
    <row r="82" spans="1:6" ht="33.75" customHeight="1">
      <c r="A82" s="26" t="s">
        <v>95</v>
      </c>
      <c r="B82" s="16" t="s">
        <v>96</v>
      </c>
      <c r="C82" s="37">
        <f>C83</f>
        <v>30829429</v>
      </c>
      <c r="D82" s="37">
        <f>D83</f>
        <v>0</v>
      </c>
      <c r="E82" s="37">
        <f>E83</f>
        <v>30829429</v>
      </c>
      <c r="F82" s="55"/>
    </row>
    <row r="83" spans="1:6" ht="48.75" customHeight="1">
      <c r="A83" s="27" t="s">
        <v>97</v>
      </c>
      <c r="B83" s="18" t="s">
        <v>98</v>
      </c>
      <c r="C83" s="36">
        <v>30829429</v>
      </c>
      <c r="D83" s="44">
        <v>0</v>
      </c>
      <c r="E83" s="36">
        <f>C83+D83</f>
        <v>30829429</v>
      </c>
      <c r="F83" s="53"/>
    </row>
    <row r="84" spans="1:5" ht="18">
      <c r="A84" s="26" t="s">
        <v>48</v>
      </c>
      <c r="B84" s="16" t="s">
        <v>49</v>
      </c>
      <c r="C84" s="37">
        <f>C85+C88+C89+C91+C93+C92</f>
        <v>4896397</v>
      </c>
      <c r="D84" s="37">
        <f>D85+D88+D89+D91+D93+D92</f>
        <v>0</v>
      </c>
      <c r="E84" s="37">
        <f>E85+E88+E89+E91+E93+E92</f>
        <v>4896397</v>
      </c>
    </row>
    <row r="85" spans="1:5" ht="37.5" customHeight="1">
      <c r="A85" s="26" t="s">
        <v>50</v>
      </c>
      <c r="B85" s="16" t="s">
        <v>51</v>
      </c>
      <c r="C85" s="37">
        <f>C86+C87</f>
        <v>70441</v>
      </c>
      <c r="D85" s="37">
        <f>D86+D87</f>
        <v>0</v>
      </c>
      <c r="E85" s="37">
        <f>E86+E87</f>
        <v>70441</v>
      </c>
    </row>
    <row r="86" spans="1:5" ht="73.5" customHeight="1">
      <c r="A86" s="27" t="s">
        <v>52</v>
      </c>
      <c r="B86" s="34" t="s">
        <v>178</v>
      </c>
      <c r="C86" s="36">
        <v>40418</v>
      </c>
      <c r="D86" s="44">
        <v>0</v>
      </c>
      <c r="E86" s="36">
        <v>40418</v>
      </c>
    </row>
    <row r="87" spans="1:5" ht="68.25" customHeight="1">
      <c r="A87" s="27" t="s">
        <v>53</v>
      </c>
      <c r="B87" s="18" t="s">
        <v>54</v>
      </c>
      <c r="C87" s="36">
        <v>30023</v>
      </c>
      <c r="D87" s="44">
        <v>0</v>
      </c>
      <c r="E87" s="36">
        <v>30023</v>
      </c>
    </row>
    <row r="88" spans="1:5" ht="74.25" customHeight="1">
      <c r="A88" s="26" t="s">
        <v>55</v>
      </c>
      <c r="B88" s="16" t="s">
        <v>56</v>
      </c>
      <c r="C88" s="37">
        <v>61273</v>
      </c>
      <c r="D88" s="44">
        <v>0</v>
      </c>
      <c r="E88" s="37">
        <v>61273</v>
      </c>
    </row>
    <row r="89" spans="1:5" ht="126" customHeight="1">
      <c r="A89" s="26" t="s">
        <v>144</v>
      </c>
      <c r="B89" s="16" t="s">
        <v>180</v>
      </c>
      <c r="C89" s="37">
        <f>C90</f>
        <v>25304</v>
      </c>
      <c r="D89" s="44">
        <v>0</v>
      </c>
      <c r="E89" s="37">
        <f>E90</f>
        <v>25304</v>
      </c>
    </row>
    <row r="90" spans="1:5" ht="33.75" customHeight="1">
      <c r="A90" s="27" t="s">
        <v>57</v>
      </c>
      <c r="B90" s="18" t="s">
        <v>101</v>
      </c>
      <c r="C90" s="36">
        <v>25304</v>
      </c>
      <c r="D90" s="44">
        <v>0</v>
      </c>
      <c r="E90" s="36">
        <v>25304</v>
      </c>
    </row>
    <row r="91" spans="1:5" s="3" customFormat="1" ht="66.75" customHeight="1">
      <c r="A91" s="26" t="s">
        <v>58</v>
      </c>
      <c r="B91" s="16" t="s">
        <v>59</v>
      </c>
      <c r="C91" s="37">
        <v>289710</v>
      </c>
      <c r="D91" s="44">
        <v>0</v>
      </c>
      <c r="E91" s="37">
        <v>289710</v>
      </c>
    </row>
    <row r="92" spans="1:5" s="3" customFormat="1" ht="84.75" customHeight="1">
      <c r="A92" s="26" t="s">
        <v>166</v>
      </c>
      <c r="B92" s="16" t="s">
        <v>167</v>
      </c>
      <c r="C92" s="37">
        <v>139050</v>
      </c>
      <c r="D92" s="44">
        <v>0</v>
      </c>
      <c r="E92" s="37">
        <v>139050</v>
      </c>
    </row>
    <row r="93" spans="1:5" s="3" customFormat="1" ht="33.75" customHeight="1">
      <c r="A93" s="26" t="s">
        <v>60</v>
      </c>
      <c r="B93" s="16" t="s">
        <v>61</v>
      </c>
      <c r="C93" s="37">
        <f>C94</f>
        <v>4310619</v>
      </c>
      <c r="D93" s="37">
        <f>D94</f>
        <v>0</v>
      </c>
      <c r="E93" s="37">
        <f>E94</f>
        <v>4310619</v>
      </c>
    </row>
    <row r="94" spans="1:5" ht="47.25">
      <c r="A94" s="27" t="s">
        <v>62</v>
      </c>
      <c r="B94" s="18" t="s">
        <v>63</v>
      </c>
      <c r="C94" s="36">
        <v>4310619</v>
      </c>
      <c r="D94" s="44">
        <v>0</v>
      </c>
      <c r="E94" s="36">
        <v>4310619</v>
      </c>
    </row>
    <row r="95" spans="1:5" ht="18">
      <c r="A95" s="26" t="s">
        <v>245</v>
      </c>
      <c r="B95" s="16" t="s">
        <v>247</v>
      </c>
      <c r="C95" s="37">
        <f>C96</f>
        <v>251584.5</v>
      </c>
      <c r="D95" s="48">
        <f>D96</f>
        <v>10000</v>
      </c>
      <c r="E95" s="37">
        <f>E96</f>
        <v>261584.5</v>
      </c>
    </row>
    <row r="96" spans="1:5" ht="18">
      <c r="A96" s="27" t="s">
        <v>246</v>
      </c>
      <c r="B96" s="18" t="s">
        <v>248</v>
      </c>
      <c r="C96" s="36">
        <v>251584.5</v>
      </c>
      <c r="D96" s="44">
        <v>10000</v>
      </c>
      <c r="E96" s="36">
        <f>C96+D96</f>
        <v>261584.5</v>
      </c>
    </row>
    <row r="97" spans="1:5" s="3" customFormat="1" ht="18">
      <c r="A97" s="28" t="s">
        <v>64</v>
      </c>
      <c r="B97" s="16" t="s">
        <v>65</v>
      </c>
      <c r="C97" s="37">
        <f>C98+C165</f>
        <v>462854982.67</v>
      </c>
      <c r="D97" s="37">
        <f>D98+D165</f>
        <v>13448816.83</v>
      </c>
      <c r="E97" s="37">
        <f>E98+E165</f>
        <v>476303799.5</v>
      </c>
    </row>
    <row r="98" spans="1:5" ht="39" customHeight="1">
      <c r="A98" s="28" t="s">
        <v>66</v>
      </c>
      <c r="B98" s="16" t="s">
        <v>67</v>
      </c>
      <c r="C98" s="37">
        <f>C99+C108+C136+C163</f>
        <v>462859982.67</v>
      </c>
      <c r="D98" s="37">
        <f>D99+D108+D136+D163</f>
        <v>13448816.83</v>
      </c>
      <c r="E98" s="37">
        <f>E99+E108+E136+E163</f>
        <v>476308799.5</v>
      </c>
    </row>
    <row r="99" spans="1:5" ht="41.25" customHeight="1">
      <c r="A99" s="28" t="s">
        <v>68</v>
      </c>
      <c r="B99" s="16" t="s">
        <v>69</v>
      </c>
      <c r="C99" s="37">
        <f>C100+C102+C104+C106</f>
        <v>19701945.17</v>
      </c>
      <c r="D99" s="37">
        <f>D100+D104+D106+D102</f>
        <v>644000</v>
      </c>
      <c r="E99" s="37">
        <f>E100+E102+E104+E106</f>
        <v>20345945.17</v>
      </c>
    </row>
    <row r="100" spans="1:5" s="3" customFormat="1" ht="30.75" customHeight="1">
      <c r="A100" s="28" t="s">
        <v>187</v>
      </c>
      <c r="B100" s="16" t="s">
        <v>70</v>
      </c>
      <c r="C100" s="37">
        <f>C101</f>
        <v>18821000</v>
      </c>
      <c r="D100" s="37">
        <f>D101</f>
        <v>0</v>
      </c>
      <c r="E100" s="37">
        <f>E101</f>
        <v>18821000</v>
      </c>
    </row>
    <row r="101" spans="1:5" ht="39.75" customHeight="1">
      <c r="A101" s="19" t="s">
        <v>71</v>
      </c>
      <c r="B101" s="18" t="s">
        <v>72</v>
      </c>
      <c r="C101" s="36">
        <v>18821000</v>
      </c>
      <c r="D101" s="44">
        <v>0</v>
      </c>
      <c r="E101" s="36">
        <f>D101+C101</f>
        <v>18821000</v>
      </c>
    </row>
    <row r="102" spans="1:5" ht="39.75" customHeight="1">
      <c r="A102" s="28" t="s">
        <v>267</v>
      </c>
      <c r="B102" s="16" t="s">
        <v>268</v>
      </c>
      <c r="C102" s="37">
        <f>C103</f>
        <v>717945.17</v>
      </c>
      <c r="D102" s="48">
        <f>D103</f>
        <v>0</v>
      </c>
      <c r="E102" s="37">
        <f>E103</f>
        <v>717945.17</v>
      </c>
    </row>
    <row r="103" spans="1:5" ht="39.75" customHeight="1">
      <c r="A103" s="19" t="s">
        <v>265</v>
      </c>
      <c r="B103" s="18" t="s">
        <v>266</v>
      </c>
      <c r="C103" s="36">
        <v>717945.17</v>
      </c>
      <c r="D103" s="44">
        <v>0</v>
      </c>
      <c r="E103" s="36">
        <f>C103+D103</f>
        <v>717945.17</v>
      </c>
    </row>
    <row r="104" spans="1:5" ht="66.75" customHeight="1">
      <c r="A104" s="28" t="s">
        <v>287</v>
      </c>
      <c r="B104" s="16" t="s">
        <v>288</v>
      </c>
      <c r="C104" s="37">
        <f>C105</f>
        <v>0</v>
      </c>
      <c r="D104" s="48">
        <f>D105</f>
        <v>644000</v>
      </c>
      <c r="E104" s="37">
        <f>E105</f>
        <v>644000</v>
      </c>
    </row>
    <row r="105" spans="1:5" ht="48.75" customHeight="1">
      <c r="A105" s="19" t="s">
        <v>285</v>
      </c>
      <c r="B105" s="18" t="s">
        <v>286</v>
      </c>
      <c r="C105" s="36">
        <v>0</v>
      </c>
      <c r="D105" s="44">
        <v>644000</v>
      </c>
      <c r="E105" s="36">
        <v>644000</v>
      </c>
    </row>
    <row r="106" spans="1:5" ht="29.25" customHeight="1">
      <c r="A106" s="28" t="s">
        <v>232</v>
      </c>
      <c r="B106" s="16" t="s">
        <v>233</v>
      </c>
      <c r="C106" s="37">
        <f>C107</f>
        <v>163000</v>
      </c>
      <c r="D106" s="37">
        <f>D107</f>
        <v>0</v>
      </c>
      <c r="E106" s="37">
        <f>E107</f>
        <v>163000</v>
      </c>
    </row>
    <row r="107" spans="1:5" ht="33.75" customHeight="1">
      <c r="A107" s="51" t="s">
        <v>230</v>
      </c>
      <c r="B107" s="62" t="s">
        <v>231</v>
      </c>
      <c r="C107" s="36">
        <v>163000</v>
      </c>
      <c r="D107" s="44">
        <v>0</v>
      </c>
      <c r="E107" s="36">
        <f>C107+D107</f>
        <v>163000</v>
      </c>
    </row>
    <row r="108" spans="1:5" ht="48.75" customHeight="1">
      <c r="A108" s="28" t="s">
        <v>185</v>
      </c>
      <c r="B108" s="42" t="s">
        <v>186</v>
      </c>
      <c r="C108" s="48">
        <f>C109+C111+C119+C121+C123+C129+C113+C116</f>
        <v>111145589.5</v>
      </c>
      <c r="D108" s="48">
        <f>D109+D111+D119+D121+D123+D129+D113+D116</f>
        <v>10296485.83</v>
      </c>
      <c r="E108" s="48">
        <f>E109+E111+E119+E121+E123+E129+E113+E116</f>
        <v>121442075.33000001</v>
      </c>
    </row>
    <row r="109" spans="1:5" ht="40.5" customHeight="1">
      <c r="A109" s="28" t="s">
        <v>274</v>
      </c>
      <c r="B109" s="67" t="s">
        <v>275</v>
      </c>
      <c r="C109" s="49">
        <f>C110</f>
        <v>388440</v>
      </c>
      <c r="D109" s="49">
        <f>D110</f>
        <v>0</v>
      </c>
      <c r="E109" s="49">
        <f>E110</f>
        <v>388440</v>
      </c>
    </row>
    <row r="110" spans="1:5" ht="48.75" customHeight="1">
      <c r="A110" s="19" t="s">
        <v>272</v>
      </c>
      <c r="B110" s="63" t="s">
        <v>273</v>
      </c>
      <c r="C110" s="46">
        <v>388440</v>
      </c>
      <c r="D110" s="46">
        <v>0</v>
      </c>
      <c r="E110" s="46">
        <f>C110+D110</f>
        <v>388440</v>
      </c>
    </row>
    <row r="111" spans="1:5" ht="37.5" customHeight="1">
      <c r="A111" s="28" t="s">
        <v>284</v>
      </c>
      <c r="B111" s="68" t="s">
        <v>283</v>
      </c>
      <c r="C111" s="49">
        <f>C112</f>
        <v>679770</v>
      </c>
      <c r="D111" s="49">
        <f>D112</f>
        <v>0</v>
      </c>
      <c r="E111" s="49">
        <f>C111+D111</f>
        <v>679770</v>
      </c>
    </row>
    <row r="112" spans="1:5" ht="34.5" customHeight="1">
      <c r="A112" s="19" t="s">
        <v>281</v>
      </c>
      <c r="B112" s="66" t="s">
        <v>282</v>
      </c>
      <c r="C112" s="46">
        <v>679770</v>
      </c>
      <c r="D112" s="46">
        <v>0</v>
      </c>
      <c r="E112" s="46">
        <f>C112+D112</f>
        <v>679770</v>
      </c>
    </row>
    <row r="113" spans="1:5" ht="141.75" customHeight="1">
      <c r="A113" s="28" t="s">
        <v>236</v>
      </c>
      <c r="B113" s="45" t="s">
        <v>237</v>
      </c>
      <c r="C113" s="49">
        <f>C114</f>
        <v>23236600.57</v>
      </c>
      <c r="D113" s="49">
        <f>D114</f>
        <v>0</v>
      </c>
      <c r="E113" s="49">
        <f aca="true" t="shared" si="4" ref="E113:E118">C113+D113</f>
        <v>23236600.57</v>
      </c>
    </row>
    <row r="114" spans="1:5" ht="117" customHeight="1">
      <c r="A114" s="57" t="s">
        <v>235</v>
      </c>
      <c r="B114" s="47" t="s">
        <v>234</v>
      </c>
      <c r="C114" s="46">
        <f>C115</f>
        <v>23236600.57</v>
      </c>
      <c r="D114" s="46">
        <f>D115</f>
        <v>0</v>
      </c>
      <c r="E114" s="46">
        <f t="shared" si="4"/>
        <v>23236600.57</v>
      </c>
    </row>
    <row r="115" spans="1:5" ht="117.75" customHeight="1">
      <c r="A115" s="19" t="s">
        <v>238</v>
      </c>
      <c r="B115" s="47" t="s">
        <v>239</v>
      </c>
      <c r="C115" s="46">
        <v>23236600.57</v>
      </c>
      <c r="D115" s="46">
        <v>0</v>
      </c>
      <c r="E115" s="46">
        <f t="shared" si="4"/>
        <v>23236600.57</v>
      </c>
    </row>
    <row r="116" spans="1:5" ht="102.75" customHeight="1">
      <c r="A116" s="28" t="s">
        <v>240</v>
      </c>
      <c r="B116" s="45" t="s">
        <v>243</v>
      </c>
      <c r="C116" s="49">
        <f>C118</f>
        <v>4580558.93</v>
      </c>
      <c r="D116" s="49">
        <f>D117</f>
        <v>0</v>
      </c>
      <c r="E116" s="49">
        <f t="shared" si="4"/>
        <v>4580558.93</v>
      </c>
    </row>
    <row r="117" spans="1:5" ht="100.5" customHeight="1">
      <c r="A117" s="57" t="s">
        <v>241</v>
      </c>
      <c r="B117" s="47" t="s">
        <v>243</v>
      </c>
      <c r="C117" s="46">
        <f>C118</f>
        <v>4580558.93</v>
      </c>
      <c r="D117" s="46">
        <f>D118</f>
        <v>0</v>
      </c>
      <c r="E117" s="46">
        <f t="shared" si="4"/>
        <v>4580558.93</v>
      </c>
    </row>
    <row r="118" spans="1:5" ht="91.5" customHeight="1">
      <c r="A118" s="57" t="s">
        <v>242</v>
      </c>
      <c r="B118" s="47" t="s">
        <v>244</v>
      </c>
      <c r="C118" s="46">
        <v>4580558.93</v>
      </c>
      <c r="D118" s="46">
        <v>0</v>
      </c>
      <c r="E118" s="46">
        <f t="shared" si="4"/>
        <v>4580558.93</v>
      </c>
    </row>
    <row r="119" spans="1:5" ht="66.75" customHeight="1">
      <c r="A119" s="33" t="s">
        <v>279</v>
      </c>
      <c r="B119" s="65" t="s">
        <v>280</v>
      </c>
      <c r="C119" s="49">
        <f>C120</f>
        <v>200000</v>
      </c>
      <c r="D119" s="49">
        <f>D120</f>
        <v>0</v>
      </c>
      <c r="E119" s="49">
        <f>E120</f>
        <v>200000</v>
      </c>
    </row>
    <row r="120" spans="1:5" ht="68.25" customHeight="1">
      <c r="A120" s="57" t="s">
        <v>277</v>
      </c>
      <c r="B120" s="64" t="s">
        <v>278</v>
      </c>
      <c r="C120" s="46">
        <v>200000</v>
      </c>
      <c r="D120" s="46">
        <v>0</v>
      </c>
      <c r="E120" s="46">
        <f>C120+D120</f>
        <v>200000</v>
      </c>
    </row>
    <row r="121" spans="1:5" ht="102" customHeight="1">
      <c r="A121" s="50" t="s">
        <v>211</v>
      </c>
      <c r="B121" s="52" t="s">
        <v>210</v>
      </c>
      <c r="C121" s="38">
        <f>C122</f>
        <v>29528550</v>
      </c>
      <c r="D121" s="38">
        <f>D122</f>
        <v>11000000</v>
      </c>
      <c r="E121" s="38">
        <f>E122</f>
        <v>40528550</v>
      </c>
    </row>
    <row r="122" spans="1:5" ht="120.75" customHeight="1">
      <c r="A122" s="19" t="s">
        <v>212</v>
      </c>
      <c r="B122" s="60" t="s">
        <v>213</v>
      </c>
      <c r="C122" s="44">
        <v>29528550</v>
      </c>
      <c r="D122" s="44">
        <v>11000000</v>
      </c>
      <c r="E122" s="44">
        <f>C122+D122</f>
        <v>40528550</v>
      </c>
    </row>
    <row r="123" spans="1:5" ht="55.5" customHeight="1">
      <c r="A123" s="28" t="s">
        <v>204</v>
      </c>
      <c r="B123" s="42" t="s">
        <v>203</v>
      </c>
      <c r="C123" s="37">
        <f>C124</f>
        <v>38388770</v>
      </c>
      <c r="D123" s="37">
        <f>D124</f>
        <v>-721514.17</v>
      </c>
      <c r="E123" s="37">
        <f>E124</f>
        <v>37667255.83</v>
      </c>
    </row>
    <row r="124" spans="1:5" ht="48.75" customHeight="1">
      <c r="A124" s="19" t="s">
        <v>205</v>
      </c>
      <c r="B124" s="61" t="s">
        <v>206</v>
      </c>
      <c r="C124" s="36">
        <f>C125+C126+C127+C128</f>
        <v>38388770</v>
      </c>
      <c r="D124" s="36">
        <f>D125+D126+D127+D128</f>
        <v>-721514.17</v>
      </c>
      <c r="E124" s="36">
        <f>E125+E126+E127+E128</f>
        <v>37667255.83</v>
      </c>
    </row>
    <row r="125" spans="1:5" ht="127.5" customHeight="1">
      <c r="A125" s="19" t="s">
        <v>205</v>
      </c>
      <c r="B125" s="61" t="s">
        <v>207</v>
      </c>
      <c r="C125" s="44">
        <v>18250000</v>
      </c>
      <c r="D125" s="44">
        <v>-717945.17</v>
      </c>
      <c r="E125" s="44">
        <f>C125+D125</f>
        <v>17532054.83</v>
      </c>
    </row>
    <row r="126" spans="1:5" ht="75.75" customHeight="1">
      <c r="A126" s="19" t="s">
        <v>205</v>
      </c>
      <c r="B126" s="61" t="s">
        <v>208</v>
      </c>
      <c r="C126" s="44">
        <v>950000</v>
      </c>
      <c r="D126" s="44">
        <v>-3569</v>
      </c>
      <c r="E126" s="36">
        <f>C126+D126</f>
        <v>946431</v>
      </c>
    </row>
    <row r="127" spans="1:5" ht="91.5" customHeight="1">
      <c r="A127" s="19" t="s">
        <v>205</v>
      </c>
      <c r="B127" s="61" t="s">
        <v>209</v>
      </c>
      <c r="C127" s="44">
        <v>802970</v>
      </c>
      <c r="D127" s="44">
        <v>0</v>
      </c>
      <c r="E127" s="36">
        <f>C127+D127</f>
        <v>802970</v>
      </c>
    </row>
    <row r="128" spans="1:5" ht="91.5" customHeight="1">
      <c r="A128" s="19" t="s">
        <v>205</v>
      </c>
      <c r="B128" s="61" t="s">
        <v>263</v>
      </c>
      <c r="C128" s="44">
        <v>18385800</v>
      </c>
      <c r="D128" s="44">
        <v>0</v>
      </c>
      <c r="E128" s="36">
        <f>C128+D128</f>
        <v>18385800</v>
      </c>
    </row>
    <row r="129" spans="1:5" ht="22.5" customHeight="1">
      <c r="A129" s="28" t="s">
        <v>214</v>
      </c>
      <c r="B129" s="42" t="s">
        <v>216</v>
      </c>
      <c r="C129" s="48">
        <f>C130</f>
        <v>14142900</v>
      </c>
      <c r="D129" s="48">
        <f>D130</f>
        <v>18000</v>
      </c>
      <c r="E129" s="48">
        <f>E130</f>
        <v>14160900</v>
      </c>
    </row>
    <row r="130" spans="1:5" ht="30" customHeight="1">
      <c r="A130" s="28" t="s">
        <v>215</v>
      </c>
      <c r="B130" s="42" t="s">
        <v>217</v>
      </c>
      <c r="C130" s="48">
        <f>C131+C132+C133+C134+C135</f>
        <v>14142900</v>
      </c>
      <c r="D130" s="48">
        <f>D131+D132+D133+D134+D135</f>
        <v>18000</v>
      </c>
      <c r="E130" s="48">
        <f>E131+E132+E133+E134+E135</f>
        <v>14160900</v>
      </c>
    </row>
    <row r="131" spans="1:5" ht="55.5" customHeight="1">
      <c r="A131" s="19" t="s">
        <v>215</v>
      </c>
      <c r="B131" s="61" t="s">
        <v>218</v>
      </c>
      <c r="C131" s="44">
        <v>3824900</v>
      </c>
      <c r="D131" s="44">
        <v>0</v>
      </c>
      <c r="E131" s="36">
        <f>C131+D131</f>
        <v>3824900</v>
      </c>
    </row>
    <row r="132" spans="1:5" ht="55.5" customHeight="1">
      <c r="A132" s="19" t="s">
        <v>215</v>
      </c>
      <c r="B132" s="61" t="s">
        <v>229</v>
      </c>
      <c r="C132" s="44">
        <v>504000</v>
      </c>
      <c r="D132" s="44">
        <v>18000</v>
      </c>
      <c r="E132" s="36">
        <f>C132+D132</f>
        <v>522000</v>
      </c>
    </row>
    <row r="133" spans="1:5" ht="55.5" customHeight="1">
      <c r="A133" s="19" t="s">
        <v>215</v>
      </c>
      <c r="B133" s="61" t="s">
        <v>257</v>
      </c>
      <c r="C133" s="44">
        <v>85000</v>
      </c>
      <c r="D133" s="44">
        <v>0</v>
      </c>
      <c r="E133" s="36">
        <f>C133+D133</f>
        <v>85000</v>
      </c>
    </row>
    <row r="134" spans="1:5" ht="70.5" customHeight="1">
      <c r="A134" s="19" t="s">
        <v>215</v>
      </c>
      <c r="B134" s="61" t="s">
        <v>258</v>
      </c>
      <c r="C134" s="44">
        <v>9718000</v>
      </c>
      <c r="D134" s="44">
        <v>0</v>
      </c>
      <c r="E134" s="36">
        <f>C134+D134</f>
        <v>9718000</v>
      </c>
    </row>
    <row r="135" spans="1:5" ht="70.5" customHeight="1">
      <c r="A135" s="19" t="s">
        <v>215</v>
      </c>
      <c r="B135" s="61" t="s">
        <v>276</v>
      </c>
      <c r="C135" s="44">
        <v>11000</v>
      </c>
      <c r="D135" s="44">
        <v>0</v>
      </c>
      <c r="E135" s="36">
        <f>C135+D135</f>
        <v>11000</v>
      </c>
    </row>
    <row r="136" spans="1:5" s="3" customFormat="1" ht="45" customHeight="1">
      <c r="A136" s="28" t="s">
        <v>73</v>
      </c>
      <c r="B136" s="16" t="s">
        <v>74</v>
      </c>
      <c r="C136" s="37">
        <f>C137+C139+C143+C153+C155+C159+C157</f>
        <v>329686111</v>
      </c>
      <c r="D136" s="37">
        <f>D137+D139+D143+D153+D155+D159+D157</f>
        <v>0</v>
      </c>
      <c r="E136" s="37">
        <f>E137+E139+E143+E153+E155+E159+E157</f>
        <v>329686111</v>
      </c>
    </row>
    <row r="137" spans="1:5" s="3" customFormat="1" ht="65.25" customHeight="1">
      <c r="A137" s="28" t="s">
        <v>271</v>
      </c>
      <c r="B137" s="65" t="s">
        <v>270</v>
      </c>
      <c r="C137" s="37">
        <f>C138</f>
        <v>29250</v>
      </c>
      <c r="D137" s="37">
        <f>D138</f>
        <v>0</v>
      </c>
      <c r="E137" s="37">
        <f>E138</f>
        <v>29250</v>
      </c>
    </row>
    <row r="138" spans="1:5" s="3" customFormat="1" ht="53.25" customHeight="1">
      <c r="A138" s="19" t="s">
        <v>269</v>
      </c>
      <c r="B138" s="64" t="s">
        <v>270</v>
      </c>
      <c r="C138" s="36">
        <v>29250</v>
      </c>
      <c r="D138" s="36">
        <v>0</v>
      </c>
      <c r="E138" s="36">
        <v>29250</v>
      </c>
    </row>
    <row r="139" spans="1:5" ht="48.75" customHeight="1">
      <c r="A139" s="33" t="s">
        <v>75</v>
      </c>
      <c r="B139" s="16" t="s">
        <v>92</v>
      </c>
      <c r="C139" s="37">
        <f>C140</f>
        <v>457356</v>
      </c>
      <c r="D139" s="37">
        <f>D140</f>
        <v>0</v>
      </c>
      <c r="E139" s="37">
        <f>E140</f>
        <v>457356</v>
      </c>
    </row>
    <row r="140" spans="1:5" ht="51.75" customHeight="1">
      <c r="A140" s="19" t="s">
        <v>76</v>
      </c>
      <c r="B140" s="18" t="s">
        <v>113</v>
      </c>
      <c r="C140" s="36">
        <v>457356</v>
      </c>
      <c r="D140" s="44">
        <v>0</v>
      </c>
      <c r="E140" s="36">
        <v>457356</v>
      </c>
    </row>
    <row r="141" spans="1:5" ht="1.5" customHeight="1" hidden="1">
      <c r="A141" s="28" t="s">
        <v>77</v>
      </c>
      <c r="B141" s="16" t="s">
        <v>78</v>
      </c>
      <c r="C141" s="16"/>
      <c r="D141" s="16"/>
      <c r="E141" s="36">
        <f>E142</f>
        <v>0</v>
      </c>
    </row>
    <row r="142" spans="1:5" ht="31.5" hidden="1">
      <c r="A142" s="28" t="s">
        <v>79</v>
      </c>
      <c r="B142" s="16" t="s">
        <v>80</v>
      </c>
      <c r="C142" s="16"/>
      <c r="D142" s="16"/>
      <c r="E142" s="36">
        <v>0</v>
      </c>
    </row>
    <row r="143" spans="1:5" ht="49.5" customHeight="1">
      <c r="A143" s="28" t="s">
        <v>81</v>
      </c>
      <c r="B143" s="16" t="s">
        <v>82</v>
      </c>
      <c r="C143" s="37">
        <f>C144</f>
        <v>323681913</v>
      </c>
      <c r="D143" s="37">
        <f>D144</f>
        <v>0</v>
      </c>
      <c r="E143" s="37">
        <f>E144</f>
        <v>323681913</v>
      </c>
    </row>
    <row r="144" spans="1:5" ht="49.5" customHeight="1">
      <c r="A144" s="28" t="s">
        <v>182</v>
      </c>
      <c r="B144" s="16" t="s">
        <v>183</v>
      </c>
      <c r="C144" s="37">
        <f>SUM(C145:C152)</f>
        <v>323681913</v>
      </c>
      <c r="D144" s="37">
        <f>SUM(D145:D152)</f>
        <v>0</v>
      </c>
      <c r="E144" s="37">
        <f>SUM(E145:E152)</f>
        <v>323681913</v>
      </c>
    </row>
    <row r="145" spans="1:5" ht="75.75" customHeight="1">
      <c r="A145" s="19" t="s">
        <v>83</v>
      </c>
      <c r="B145" s="18" t="s">
        <v>179</v>
      </c>
      <c r="C145" s="36">
        <v>942456</v>
      </c>
      <c r="D145" s="44">
        <v>0</v>
      </c>
      <c r="E145" s="36">
        <f>C145+D145</f>
        <v>942456</v>
      </c>
    </row>
    <row r="146" spans="1:5" ht="128.25" customHeight="1">
      <c r="A146" s="19" t="s">
        <v>83</v>
      </c>
      <c r="B146" s="18" t="s">
        <v>168</v>
      </c>
      <c r="C146" s="36">
        <v>1316200</v>
      </c>
      <c r="D146" s="44">
        <v>0</v>
      </c>
      <c r="E146" s="36">
        <v>1316200</v>
      </c>
    </row>
    <row r="147" spans="1:5" ht="99" customHeight="1">
      <c r="A147" s="19" t="s">
        <v>83</v>
      </c>
      <c r="B147" s="18" t="s">
        <v>169</v>
      </c>
      <c r="C147" s="36">
        <v>6360</v>
      </c>
      <c r="D147" s="44">
        <v>0</v>
      </c>
      <c r="E147" s="36">
        <f>C147+D147</f>
        <v>6360</v>
      </c>
    </row>
    <row r="148" spans="1:5" ht="66.75" customHeight="1">
      <c r="A148" s="19" t="s">
        <v>83</v>
      </c>
      <c r="B148" s="18" t="s">
        <v>176</v>
      </c>
      <c r="C148" s="36">
        <v>329000</v>
      </c>
      <c r="D148" s="44">
        <v>0</v>
      </c>
      <c r="E148" s="36">
        <v>329000</v>
      </c>
    </row>
    <row r="149" spans="1:5" ht="56.25" customHeight="1">
      <c r="A149" s="19" t="s">
        <v>83</v>
      </c>
      <c r="B149" s="18" t="s">
        <v>181</v>
      </c>
      <c r="C149" s="36">
        <v>172236</v>
      </c>
      <c r="D149" s="44">
        <v>0</v>
      </c>
      <c r="E149" s="36">
        <v>172236</v>
      </c>
    </row>
    <row r="150" spans="1:5" ht="81.75" customHeight="1">
      <c r="A150" s="19" t="s">
        <v>83</v>
      </c>
      <c r="B150" s="18" t="s">
        <v>171</v>
      </c>
      <c r="C150" s="36">
        <v>177906971</v>
      </c>
      <c r="D150" s="36">
        <v>0</v>
      </c>
      <c r="E150" s="36">
        <f>C150+D150</f>
        <v>177906971</v>
      </c>
    </row>
    <row r="151" spans="1:5" ht="51" customHeight="1">
      <c r="A151" s="19" t="s">
        <v>83</v>
      </c>
      <c r="B151" s="18" t="s">
        <v>170</v>
      </c>
      <c r="C151" s="36">
        <v>123777490</v>
      </c>
      <c r="D151" s="36">
        <v>0</v>
      </c>
      <c r="E151" s="36">
        <f>C151+D151</f>
        <v>123777490</v>
      </c>
    </row>
    <row r="152" spans="1:5" ht="100.5" customHeight="1">
      <c r="A152" s="19" t="s">
        <v>83</v>
      </c>
      <c r="B152" s="18" t="s">
        <v>193</v>
      </c>
      <c r="C152" s="36">
        <v>19231200</v>
      </c>
      <c r="D152" s="36">
        <v>0</v>
      </c>
      <c r="E152" s="36">
        <f>C152+D152</f>
        <v>19231200</v>
      </c>
    </row>
    <row r="153" spans="1:5" ht="66" customHeight="1">
      <c r="A153" s="28" t="s">
        <v>84</v>
      </c>
      <c r="B153" s="16" t="s">
        <v>102</v>
      </c>
      <c r="C153" s="37">
        <f>C154</f>
        <v>0</v>
      </c>
      <c r="D153" s="37">
        <f>D154</f>
        <v>0</v>
      </c>
      <c r="E153" s="37">
        <f>E154</f>
        <v>0</v>
      </c>
    </row>
    <row r="154" spans="1:5" ht="54.75" customHeight="1">
      <c r="A154" s="19" t="s">
        <v>85</v>
      </c>
      <c r="B154" s="18" t="s">
        <v>184</v>
      </c>
      <c r="C154" s="36">
        <v>0</v>
      </c>
      <c r="D154" s="44">
        <v>0</v>
      </c>
      <c r="E154" s="36">
        <f>C154+D154</f>
        <v>0</v>
      </c>
    </row>
    <row r="155" spans="1:5" ht="83.25" customHeight="1">
      <c r="A155" s="28" t="s">
        <v>103</v>
      </c>
      <c r="B155" s="16" t="s">
        <v>104</v>
      </c>
      <c r="C155" s="37">
        <f>C156</f>
        <v>3745492</v>
      </c>
      <c r="D155" s="37">
        <f>D156</f>
        <v>0</v>
      </c>
      <c r="E155" s="37">
        <f>E156</f>
        <v>3745492</v>
      </c>
    </row>
    <row r="156" spans="1:5" ht="69" customHeight="1">
      <c r="A156" s="19" t="s">
        <v>105</v>
      </c>
      <c r="B156" s="18" t="s">
        <v>112</v>
      </c>
      <c r="C156" s="36">
        <v>3745492</v>
      </c>
      <c r="D156" s="44">
        <v>0</v>
      </c>
      <c r="E156" s="36">
        <f>C156+D156</f>
        <v>3745492</v>
      </c>
    </row>
    <row r="157" spans="1:5" ht="88.5" customHeight="1">
      <c r="A157" s="28" t="s">
        <v>172</v>
      </c>
      <c r="B157" s="16" t="s">
        <v>175</v>
      </c>
      <c r="C157" s="37">
        <f>C158</f>
        <v>1772100</v>
      </c>
      <c r="D157" s="37">
        <f>D158</f>
        <v>0</v>
      </c>
      <c r="E157" s="37">
        <f>E158</f>
        <v>1772100</v>
      </c>
    </row>
    <row r="158" spans="1:5" ht="69" customHeight="1">
      <c r="A158" s="19" t="s">
        <v>173</v>
      </c>
      <c r="B158" s="18" t="s">
        <v>174</v>
      </c>
      <c r="C158" s="36">
        <v>1772100</v>
      </c>
      <c r="D158" s="44">
        <v>0</v>
      </c>
      <c r="E158" s="36">
        <v>1772100</v>
      </c>
    </row>
    <row r="159" spans="1:5" ht="18">
      <c r="A159" s="28" t="s">
        <v>86</v>
      </c>
      <c r="B159" s="21" t="s">
        <v>87</v>
      </c>
      <c r="C159" s="37">
        <f>C160</f>
        <v>0</v>
      </c>
      <c r="D159" s="37">
        <f>D160</f>
        <v>0</v>
      </c>
      <c r="E159" s="37">
        <f>E160</f>
        <v>0</v>
      </c>
    </row>
    <row r="160" spans="1:5" ht="18">
      <c r="A160" s="28" t="s">
        <v>88</v>
      </c>
      <c r="B160" s="21" t="s">
        <v>89</v>
      </c>
      <c r="C160" s="36">
        <f>C161+C162</f>
        <v>0</v>
      </c>
      <c r="D160" s="36">
        <f>D161+D162</f>
        <v>0</v>
      </c>
      <c r="E160" s="36">
        <f>E161+E162</f>
        <v>0</v>
      </c>
    </row>
    <row r="161" spans="1:5" ht="90" customHeight="1">
      <c r="A161" s="19" t="s">
        <v>88</v>
      </c>
      <c r="B161" s="18" t="s">
        <v>171</v>
      </c>
      <c r="C161" s="36">
        <v>0</v>
      </c>
      <c r="D161" s="44">
        <v>0</v>
      </c>
      <c r="E161" s="36">
        <f>C161+D161</f>
        <v>0</v>
      </c>
    </row>
    <row r="162" spans="1:5" ht="52.5" customHeight="1">
      <c r="A162" s="19" t="s">
        <v>88</v>
      </c>
      <c r="B162" s="18" t="s">
        <v>170</v>
      </c>
      <c r="C162" s="36">
        <v>0</v>
      </c>
      <c r="D162" s="44">
        <v>0</v>
      </c>
      <c r="E162" s="36">
        <f>C162+D162</f>
        <v>0</v>
      </c>
    </row>
    <row r="163" spans="1:5" ht="29.25" customHeight="1">
      <c r="A163" s="59" t="s">
        <v>261</v>
      </c>
      <c r="B163" s="59" t="s">
        <v>262</v>
      </c>
      <c r="C163" s="37">
        <f>C164</f>
        <v>2326337</v>
      </c>
      <c r="D163" s="48">
        <f>D164</f>
        <v>2508331</v>
      </c>
      <c r="E163" s="37">
        <f>E164</f>
        <v>4834668</v>
      </c>
    </row>
    <row r="164" spans="1:5" ht="39" customHeight="1">
      <c r="A164" s="19" t="s">
        <v>259</v>
      </c>
      <c r="B164" s="18" t="s">
        <v>260</v>
      </c>
      <c r="C164" s="36">
        <v>2326337</v>
      </c>
      <c r="D164" s="44">
        <v>2508331</v>
      </c>
      <c r="E164" s="36">
        <f>C164+D164</f>
        <v>4834668</v>
      </c>
    </row>
    <row r="165" spans="1:5" ht="59.25" customHeight="1">
      <c r="A165" s="28" t="s">
        <v>194</v>
      </c>
      <c r="B165" s="16" t="s">
        <v>195</v>
      </c>
      <c r="C165" s="37">
        <f>C166</f>
        <v>-5000</v>
      </c>
      <c r="D165" s="37">
        <f>D166</f>
        <v>0</v>
      </c>
      <c r="E165" s="37">
        <f>E166</f>
        <v>-5000</v>
      </c>
    </row>
    <row r="166" spans="1:5" ht="59.25" customHeight="1">
      <c r="A166" s="51" t="s">
        <v>196</v>
      </c>
      <c r="B166" s="18" t="s">
        <v>197</v>
      </c>
      <c r="C166" s="36">
        <v>-5000</v>
      </c>
      <c r="D166" s="36">
        <v>0</v>
      </c>
      <c r="E166" s="36">
        <f>C166+D166</f>
        <v>-5000</v>
      </c>
    </row>
    <row r="167" spans="1:5" s="3" customFormat="1" ht="18">
      <c r="A167" s="28" t="s">
        <v>90</v>
      </c>
      <c r="B167" s="16" t="s">
        <v>91</v>
      </c>
      <c r="C167" s="37">
        <f>C16+C97</f>
        <v>850122146.1</v>
      </c>
      <c r="D167" s="37">
        <f>D16+D97</f>
        <v>16301157.79</v>
      </c>
      <c r="E167" s="37">
        <f>E16+E97</f>
        <v>866423303.89</v>
      </c>
    </row>
    <row r="168" spans="1:5" s="3" customFormat="1" ht="18">
      <c r="A168" s="58"/>
      <c r="B168" s="12"/>
      <c r="C168" s="55"/>
      <c r="D168" s="55"/>
      <c r="E168" s="55"/>
    </row>
    <row r="169" spans="1:5" s="3" customFormat="1" ht="18">
      <c r="A169" s="58"/>
      <c r="B169" s="12"/>
      <c r="C169" s="55"/>
      <c r="D169" s="55"/>
      <c r="E169" s="55"/>
    </row>
    <row r="170" spans="1:5" s="3" customFormat="1" ht="18">
      <c r="A170" s="58"/>
      <c r="B170" s="12"/>
      <c r="C170" s="55"/>
      <c r="D170" s="55"/>
      <c r="E170" s="55"/>
    </row>
    <row r="171" spans="1:5" ht="18">
      <c r="A171" s="29"/>
      <c r="B171" s="4"/>
      <c r="C171" s="4"/>
      <c r="D171" s="4"/>
      <c r="E171" s="7"/>
    </row>
    <row r="172" spans="1:5" ht="18">
      <c r="A172" s="77" t="s">
        <v>264</v>
      </c>
      <c r="B172" s="77"/>
      <c r="C172" s="77"/>
      <c r="D172" s="77"/>
      <c r="E172" s="77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4"/>
      <c r="C707" s="4"/>
      <c r="D707" s="4"/>
    </row>
    <row r="708" spans="1:4" ht="18">
      <c r="A708" s="29"/>
      <c r="B708" s="4"/>
      <c r="C708" s="4"/>
      <c r="D708" s="4"/>
    </row>
    <row r="709" spans="1:4" ht="18">
      <c r="A709" s="29"/>
      <c r="B709" s="4"/>
      <c r="C709" s="4"/>
      <c r="D709" s="4"/>
    </row>
    <row r="710" spans="1:4" ht="18">
      <c r="A710" s="29"/>
      <c r="B710" s="4"/>
      <c r="C710" s="4"/>
      <c r="D710" s="4"/>
    </row>
    <row r="711" spans="1:4" ht="18">
      <c r="A711" s="29"/>
      <c r="B711" s="4"/>
      <c r="C711" s="4"/>
      <c r="D711" s="4"/>
    </row>
    <row r="712" spans="1:4" ht="18">
      <c r="A712" s="29"/>
      <c r="B712" s="4"/>
      <c r="C712" s="4"/>
      <c r="D712" s="4"/>
    </row>
    <row r="713" spans="1:4" ht="18">
      <c r="A713" s="29"/>
      <c r="B713" s="4"/>
      <c r="C713" s="4"/>
      <c r="D713" s="4"/>
    </row>
    <row r="714" spans="1:4" ht="18">
      <c r="A714" s="29"/>
      <c r="B714" s="4"/>
      <c r="C714" s="4"/>
      <c r="D714" s="4"/>
    </row>
    <row r="715" spans="1:4" ht="18">
      <c r="A715" s="29"/>
      <c r="B715" s="4"/>
      <c r="C715" s="4"/>
      <c r="D715" s="4"/>
    </row>
    <row r="716" spans="1:4" ht="18">
      <c r="A716" s="29"/>
      <c r="B716" s="4"/>
      <c r="C716" s="4"/>
      <c r="D716" s="4"/>
    </row>
    <row r="717" spans="1:4" ht="18">
      <c r="A717" s="29"/>
      <c r="B717" s="4"/>
      <c r="C717" s="4"/>
      <c r="D717" s="4"/>
    </row>
    <row r="718" spans="1:4" ht="18">
      <c r="A718" s="29"/>
      <c r="B718" s="4"/>
      <c r="C718" s="4"/>
      <c r="D718" s="4"/>
    </row>
    <row r="719" spans="1:4" ht="18">
      <c r="A719" s="29"/>
      <c r="B719" s="4"/>
      <c r="C719" s="4"/>
      <c r="D719" s="4"/>
    </row>
    <row r="720" spans="1:4" ht="18">
      <c r="A720" s="29"/>
      <c r="B720" s="4"/>
      <c r="C720" s="4"/>
      <c r="D720" s="4"/>
    </row>
    <row r="721" spans="1:4" ht="18">
      <c r="A721" s="29"/>
      <c r="B721" s="4"/>
      <c r="C721" s="4"/>
      <c r="D721" s="4"/>
    </row>
    <row r="722" spans="1:4" ht="18">
      <c r="A722" s="29"/>
      <c r="B722" s="4"/>
      <c r="C722" s="4"/>
      <c r="D722" s="4"/>
    </row>
    <row r="723" spans="1:4" ht="18">
      <c r="A723" s="29"/>
      <c r="B723" s="4"/>
      <c r="C723" s="4"/>
      <c r="D723" s="4"/>
    </row>
    <row r="724" spans="1:4" ht="18">
      <c r="A724" s="29"/>
      <c r="B724" s="4"/>
      <c r="C724" s="4"/>
      <c r="D724" s="4"/>
    </row>
    <row r="725" spans="1:4" ht="18">
      <c r="A725" s="29"/>
      <c r="B725" s="4"/>
      <c r="C725" s="4"/>
      <c r="D725" s="4"/>
    </row>
    <row r="726" spans="1:4" ht="18">
      <c r="A726" s="29"/>
      <c r="B726" s="4"/>
      <c r="C726" s="4"/>
      <c r="D726" s="4"/>
    </row>
    <row r="727" spans="1:4" ht="18">
      <c r="A727" s="29"/>
      <c r="B727" s="4"/>
      <c r="C727" s="4"/>
      <c r="D727" s="4"/>
    </row>
    <row r="728" spans="1:4" ht="18">
      <c r="A728" s="29"/>
      <c r="B728" s="4"/>
      <c r="C728" s="4"/>
      <c r="D728" s="4"/>
    </row>
    <row r="729" spans="1:4" ht="18">
      <c r="A729" s="29"/>
      <c r="B729" s="4"/>
      <c r="C729" s="4"/>
      <c r="D729" s="4"/>
    </row>
    <row r="730" spans="1:4" ht="18">
      <c r="A730" s="29"/>
      <c r="B730" s="4"/>
      <c r="C730" s="4"/>
      <c r="D730" s="4"/>
    </row>
    <row r="731" spans="1:4" ht="18">
      <c r="A731" s="29"/>
      <c r="B731" s="4"/>
      <c r="C731" s="4"/>
      <c r="D731" s="4"/>
    </row>
    <row r="732" spans="1:4" ht="18">
      <c r="A732" s="29"/>
      <c r="B732" s="4"/>
      <c r="C732" s="4"/>
      <c r="D732" s="4"/>
    </row>
    <row r="733" spans="1:4" ht="18">
      <c r="A733" s="29"/>
      <c r="B733" s="4"/>
      <c r="C733" s="4"/>
      <c r="D733" s="4"/>
    </row>
    <row r="734" spans="1:4" ht="18">
      <c r="A734" s="29"/>
      <c r="B734" s="4"/>
      <c r="C734" s="4"/>
      <c r="D734" s="4"/>
    </row>
    <row r="735" spans="1:4" ht="18">
      <c r="A735" s="29"/>
      <c r="B735" s="4"/>
      <c r="C735" s="4"/>
      <c r="D735" s="4"/>
    </row>
    <row r="736" spans="1:4" ht="18">
      <c r="A736" s="29"/>
      <c r="B736" s="4"/>
      <c r="C736" s="4"/>
      <c r="D736" s="4"/>
    </row>
    <row r="737" spans="1:4" ht="18">
      <c r="A737" s="29"/>
      <c r="B737" s="4"/>
      <c r="C737" s="4"/>
      <c r="D737" s="4"/>
    </row>
    <row r="738" spans="1:4" ht="18">
      <c r="A738" s="29"/>
      <c r="B738" s="4"/>
      <c r="C738" s="4"/>
      <c r="D738" s="4"/>
    </row>
    <row r="739" spans="1:4" ht="18">
      <c r="A739" s="29"/>
      <c r="B739" s="4"/>
      <c r="C739" s="4"/>
      <c r="D739" s="4"/>
    </row>
    <row r="740" spans="1:4" ht="18">
      <c r="A740" s="29"/>
      <c r="B740" s="4"/>
      <c r="C740" s="4"/>
      <c r="D740" s="4"/>
    </row>
    <row r="741" spans="1:4" ht="18">
      <c r="A741" s="29"/>
      <c r="B741" s="4"/>
      <c r="C741" s="4"/>
      <c r="D741" s="4"/>
    </row>
    <row r="742" spans="1:4" ht="18">
      <c r="A742" s="29"/>
      <c r="B742" s="5"/>
      <c r="C742" s="5"/>
      <c r="D742" s="5"/>
    </row>
    <row r="743" spans="1:4" ht="18">
      <c r="A743" s="29"/>
      <c r="B743" s="5"/>
      <c r="C743" s="5"/>
      <c r="D743" s="5"/>
    </row>
    <row r="744" spans="1:4" ht="18">
      <c r="A744" s="29"/>
      <c r="B744" s="5"/>
      <c r="C744" s="5"/>
      <c r="D744" s="5"/>
    </row>
    <row r="745" spans="1:4" ht="18">
      <c r="A745" s="29"/>
      <c r="B745" s="5"/>
      <c r="C745" s="5"/>
      <c r="D745" s="5"/>
    </row>
    <row r="746" spans="1:4" ht="18">
      <c r="A746" s="29"/>
      <c r="B746" s="5"/>
      <c r="C746" s="5"/>
      <c r="D746" s="5"/>
    </row>
    <row r="747" spans="1:4" ht="18">
      <c r="A747" s="29"/>
      <c r="B747" s="5"/>
      <c r="C747" s="5"/>
      <c r="D747" s="5"/>
    </row>
    <row r="748" spans="1:4" ht="18">
      <c r="A748" s="29"/>
      <c r="B748" s="5"/>
      <c r="C748" s="5"/>
      <c r="D748" s="5"/>
    </row>
    <row r="749" spans="1:4" ht="18">
      <c r="A749" s="29"/>
      <c r="B749" s="5"/>
      <c r="C749" s="5"/>
      <c r="D749" s="5"/>
    </row>
    <row r="750" spans="1:4" ht="18">
      <c r="A750" s="29"/>
      <c r="B750" s="5"/>
      <c r="C750" s="5"/>
      <c r="D750" s="5"/>
    </row>
    <row r="751" spans="1:4" ht="18">
      <c r="A751" s="29"/>
      <c r="B751" s="5"/>
      <c r="C751" s="5"/>
      <c r="D751" s="5"/>
    </row>
    <row r="752" spans="1:4" ht="18">
      <c r="A752" s="29"/>
      <c r="B752" s="5"/>
      <c r="C752" s="5"/>
      <c r="D752" s="5"/>
    </row>
    <row r="753" spans="1:4" ht="18">
      <c r="A753" s="29"/>
      <c r="B753" s="5"/>
      <c r="C753" s="5"/>
      <c r="D753" s="5"/>
    </row>
    <row r="754" spans="1:4" ht="18">
      <c r="A754" s="29"/>
      <c r="B754" s="5"/>
      <c r="C754" s="5"/>
      <c r="D754" s="5"/>
    </row>
    <row r="755" spans="1:4" ht="18">
      <c r="A755" s="29"/>
      <c r="B755" s="5"/>
      <c r="C755" s="5"/>
      <c r="D755" s="5"/>
    </row>
    <row r="756" spans="1:4" ht="18">
      <c r="A756" s="29"/>
      <c r="B756" s="5"/>
      <c r="C756" s="5"/>
      <c r="D756" s="5"/>
    </row>
    <row r="757" spans="1:4" ht="18">
      <c r="A757" s="29"/>
      <c r="B757" s="5"/>
      <c r="C757" s="5"/>
      <c r="D757" s="5"/>
    </row>
    <row r="758" spans="1:4" ht="18">
      <c r="A758" s="29"/>
      <c r="B758" s="5"/>
      <c r="C758" s="5"/>
      <c r="D758" s="5"/>
    </row>
    <row r="759" spans="1:4" ht="18">
      <c r="A759" s="29"/>
      <c r="B759" s="5"/>
      <c r="C759" s="5"/>
      <c r="D759" s="5"/>
    </row>
    <row r="760" spans="1:4" ht="18">
      <c r="A760" s="29"/>
      <c r="B760" s="5"/>
      <c r="C760" s="5"/>
      <c r="D760" s="5"/>
    </row>
    <row r="761" spans="1:4" ht="18">
      <c r="A761" s="29"/>
      <c r="B761" s="5"/>
      <c r="C761" s="5"/>
      <c r="D761" s="5"/>
    </row>
    <row r="762" spans="1:4" ht="18">
      <c r="A762" s="29"/>
      <c r="B762" s="5"/>
      <c r="C762" s="5"/>
      <c r="D762" s="5"/>
    </row>
    <row r="763" spans="1:4" ht="18">
      <c r="A763" s="29"/>
      <c r="B763" s="5"/>
      <c r="C763" s="5"/>
      <c r="D763" s="5"/>
    </row>
    <row r="764" spans="1:4" ht="18">
      <c r="A764" s="29"/>
      <c r="B764" s="5"/>
      <c r="C764" s="5"/>
      <c r="D764" s="5"/>
    </row>
  </sheetData>
  <sheetProtection/>
  <mergeCells count="12">
    <mergeCell ref="A172:E172"/>
    <mergeCell ref="A12:E12"/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4" manualBreakCount="4">
    <brk id="29" max="4" man="1"/>
    <brk id="55" max="4" man="1"/>
    <brk id="78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2014-11-30T07:51:10Z</cp:lastPrinted>
  <dcterms:created xsi:type="dcterms:W3CDTF">1996-10-08T23:32:33Z</dcterms:created>
  <dcterms:modified xsi:type="dcterms:W3CDTF">2014-12-11T09:49:12Z</dcterms:modified>
  <cp:category/>
  <cp:version/>
  <cp:contentType/>
  <cp:contentStatus/>
</cp:coreProperties>
</file>