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activeTab="0"/>
  </bookViews>
  <sheets>
    <sheet name="Приложение_6" sheetId="1" r:id="rId1"/>
  </sheets>
  <definedNames>
    <definedName name="_xlnm._FilterDatabase" localSheetId="0" hidden="1">'Приложение_6'!$A$7:$G$472</definedName>
    <definedName name="_xlnm.Print_Titles" localSheetId="0">'Приложение_6'!$6:$6</definedName>
    <definedName name="_xlnm.Print_Area" localSheetId="0">'Приложение_6'!$A$1:$AA$478</definedName>
  </definedNames>
  <calcPr fullCalcOnLoad="1"/>
</workbook>
</file>

<file path=xl/sharedStrings.xml><?xml version="1.0" encoding="utf-8"?>
<sst xmlns="http://schemas.openxmlformats.org/spreadsheetml/2006/main" count="1893" uniqueCount="287">
  <si>
    <t/>
  </si>
  <si>
    <t>Наименование</t>
  </si>
  <si>
    <t>ГРБС</t>
  </si>
  <si>
    <t>Рз</t>
  </si>
  <si>
    <t>Пр</t>
  </si>
  <si>
    <t>ЦСР</t>
  </si>
  <si>
    <t>ВР</t>
  </si>
  <si>
    <t>2014 год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</si>
  <si>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</si>
  <si>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</si>
  <si>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</si>
  <si>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</si>
  <si>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</si>
  <si>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</si>
  <si>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</si>
  <si>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</si>
  <si>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</si>
  <si>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</si>
  <si>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</si>
  <si>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</si>
  <si>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</si>
  <si>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</si>
  <si>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</si>
  <si>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</si>
  <si>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</si>
  <si>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</si>
  <si>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</si>
  <si>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</si>
  <si>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</si>
  <si>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</si>
  <si>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</si>
  <si>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</si>
  <si>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</si>
  <si>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</si>
  <si>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</si>
  <si>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</si>
  <si>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</si>
  <si>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</si>
  <si>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</si>
  <si>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</si>
  <si>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</si>
  <si>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</si>
  <si>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</si>
  <si>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Мероприятия по работе с детьми и молодежью</t>
  </si>
  <si>
    <t>Национальная безопасность и правоохранительная деятельность</t>
  </si>
  <si>
    <t>09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</si>
  <si>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</si>
  <si>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10</t>
  </si>
  <si>
    <t>Национальная экономика</t>
  </si>
  <si>
    <t>Транспорт</t>
  </si>
  <si>
    <t>08</t>
  </si>
  <si>
    <t>Образование</t>
  </si>
  <si>
    <t>07</t>
  </si>
  <si>
    <t>05</t>
  </si>
  <si>
    <t>Жилищно-коммунальное хозяйство</t>
  </si>
  <si>
    <t>Другие вопросы в области национальной экономики</t>
  </si>
  <si>
    <t>12</t>
  </si>
  <si>
    <t>06</t>
  </si>
  <si>
    <t>Жилищное хозяйство</t>
  </si>
  <si>
    <t>Резервные средства</t>
  </si>
  <si>
    <t>Социальное обеспечение и иные выплаты населению</t>
  </si>
  <si>
    <t>300</t>
  </si>
  <si>
    <t>Приобретение товаров, работ, услуг в пользу граждан в целях их социального обеспечения</t>
  </si>
  <si>
    <t>Социальная политика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</si>
  <si>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</si>
  <si>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</si>
  <si>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</si>
  <si>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Пособия, компенсации, меры социальной поддержки по публичным нормативным обязательствам</t>
  </si>
  <si>
    <t>Другие вопросы в области образования</t>
  </si>
  <si>
    <t>Культура, кинематография</t>
  </si>
  <si>
    <t>Культура</t>
  </si>
  <si>
    <t>Библиотеки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</si>
  <si>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</si>
  <si>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Другие вопросы в области социальной политики</t>
  </si>
  <si>
    <t>Дошкольное образование</t>
  </si>
  <si>
    <t>Финансовое обеспечение получения дошкольного образования в дошкольных образовательных организациях</t>
  </si>
  <si>
    <t>Общее образование</t>
  </si>
  <si>
    <t>Молодежная политика и оздоровление детей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</si>
  <si>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</si>
  <si>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Охрана семьи и детства</t>
  </si>
  <si>
    <t>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</si>
  <si>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</si>
  <si>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</si>
  <si>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</si>
  <si>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</si>
  <si>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</si>
  <si>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</si>
  <si>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</si>
  <si>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Дорожное хозяйство (дорожные фонды)</t>
  </si>
  <si>
    <t>Физическая культура и спорт</t>
  </si>
  <si>
    <t>Физическая культура</t>
  </si>
  <si>
    <t>Пенсионное обеспечение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</si>
  <si>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</si>
  <si>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</si>
  <si>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</si>
  <si>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проведения выборов и референдумов</t>
  </si>
  <si>
    <t>Организация и проведение выборов и референдумов</t>
  </si>
  <si>
    <t>ИТОГО:</t>
  </si>
  <si>
    <t>Обеспечение деятельности депутатов представительного органа муниципального образования</t>
  </si>
  <si>
    <t>99 0 1005</t>
  </si>
  <si>
    <t>Клинцовская городская администрация</t>
  </si>
  <si>
    <t>Уплата налогов,сборов и иных платежей</t>
  </si>
  <si>
    <t>01 1 1001</t>
  </si>
  <si>
    <t>99 0 1007</t>
  </si>
  <si>
    <t>99 0 1011</t>
  </si>
  <si>
    <t>Резервные фонды местных администраций</t>
  </si>
  <si>
    <t>99 0 1012</t>
  </si>
  <si>
    <t>Другие вопросы в области национальной безопасности и правооранительной деятельности</t>
  </si>
  <si>
    <t>Субсидии юридическим лицам (кроме некоммерческих организаций), индивидуальным предпринимателям, физическим лицам</t>
  </si>
  <si>
    <t>01 1 1790</t>
  </si>
  <si>
    <t>Капитальный ремонт муниципального жилищного фонда</t>
  </si>
  <si>
    <t>Бюджетные инвестиции</t>
  </si>
  <si>
    <t xml:space="preserve">Благоустройство </t>
  </si>
  <si>
    <t>Уличное освещение</t>
  </si>
  <si>
    <t xml:space="preserve">Озеленение 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</si>
  <si>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</si>
  <si>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</si>
  <si>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Субсидии бюджетным учреждениям</t>
  </si>
  <si>
    <t>Обеспечение деятельности подведомственных учреждений  дополнительного образования - МБОУ ДОД "Детская художественная школа"</t>
  </si>
  <si>
    <t>01 1 1421</t>
  </si>
  <si>
    <t>01 1 1671</t>
  </si>
  <si>
    <t>01 1 5260</t>
  </si>
  <si>
    <t>Публичные нормативные социальные выплаты гражданам</t>
  </si>
  <si>
    <t>01 1 5082</t>
  </si>
  <si>
    <t>01 1 1672</t>
  </si>
  <si>
    <t>01 1 1202</t>
  </si>
  <si>
    <t>Комитет по управлению имуществом города Клинцы</t>
  </si>
  <si>
    <t>Отдел образования Клинцовской городской администрации</t>
  </si>
  <si>
    <t>03 1 1471</t>
  </si>
  <si>
    <t>03 1 1063</t>
  </si>
  <si>
    <t>Дошкольные образовательные организации</t>
  </si>
  <si>
    <t>03 1 1064</t>
  </si>
  <si>
    <t>03 1 1477</t>
  </si>
  <si>
    <t>Обеспечение деятельности образовательных учреждений в части реализации основных общеобразовательны программ</t>
  </si>
  <si>
    <t>03 1 1470</t>
  </si>
  <si>
    <t>03 2  1478</t>
  </si>
  <si>
    <t>Финансовое управление Клинцовской городской администрации</t>
  </si>
  <si>
    <t>Обслуживание муниципального долга</t>
  </si>
  <si>
    <t>Мероприятия в области спорта и физической культуры, туризма</t>
  </si>
  <si>
    <t>Иные выплаты персоналу 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</si>
  <si>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местного самоуправления</t>
  </si>
  <si>
    <t>99 0 1004</t>
  </si>
  <si>
    <t>01 1 1004</t>
  </si>
  <si>
    <t>Обеспечение деятельности Главы Клинцовской городской администрации</t>
  </si>
  <si>
    <t>Обеспечение деятельности председателя контрольно-счетного органа муниципального образования и его заместителей</t>
  </si>
  <si>
    <t>Обеспечение деятельности контрольно-счетного органа муниципального образования</t>
  </si>
  <si>
    <t>99 0 1006</t>
  </si>
  <si>
    <t>01 3 1201</t>
  </si>
  <si>
    <t>13 0 1206</t>
  </si>
  <si>
    <t>Совершенствование системы профилактики правонарушений и усиление борьбы с преступностью</t>
  </si>
  <si>
    <t>01 1 1216</t>
  </si>
  <si>
    <t>Субсидия на организацию транспортного обслуживания населения автомобильным пассажирским транспортом в городском сообщении</t>
  </si>
  <si>
    <t>01 1 1231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</si>
  <si>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</si>
  <si>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08 0 1232</t>
  </si>
  <si>
    <t>Повышение безопасности дорожного движения в городском округе</t>
  </si>
  <si>
    <t>01 1 1242</t>
  </si>
  <si>
    <t>09 0 1243</t>
  </si>
  <si>
    <t>Мероприятия по переселению граждан из аварийного жилищного фонда на территории городского округа</t>
  </si>
  <si>
    <t>01 1 1261</t>
  </si>
  <si>
    <t>01 1 1262</t>
  </si>
  <si>
    <t>01 1 1263</t>
  </si>
  <si>
    <t>01 1 1264</t>
  </si>
  <si>
    <t>07 0 1120</t>
  </si>
  <si>
    <t>Повышение энергетической эффективности и обеспечение энергосбережения</t>
  </si>
  <si>
    <t>01 1 1061</t>
  </si>
  <si>
    <t>Обеспечение деятельности подведомственных учреждений дополнительного образования - МБОУ ДОД "Детская музыкальная школа им. Е.М. Беляева"</t>
  </si>
  <si>
    <t>01 1 1062</t>
  </si>
  <si>
    <t>01 1  1276</t>
  </si>
  <si>
    <t>01 1 1019</t>
  </si>
  <si>
    <t>01 1 1020</t>
  </si>
  <si>
    <t>Обеспечение деятельности учреждений, оказывающих услуги в сфере культуры - МБУ Дом культуры</t>
  </si>
  <si>
    <t>01 1  1021</t>
  </si>
  <si>
    <t>Обеспечение деятельности учреждений, оказывающих услуги в сфере культуры - МБУК "Центр культуры и досуга "Современник"</t>
  </si>
  <si>
    <t>01 1 1285</t>
  </si>
  <si>
    <t>Ежемесячная доплата к муниципальной пенсии муниципальным служащим,  дополнительное пенсионное обеспечение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</si>
  <si>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</si>
  <si>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</si>
  <si>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>01 1  1290</t>
  </si>
  <si>
    <t>Ведомственная целевая программа "Развитие физической культуры и спорта в г. Клинцы на 2012-2014 гг."</t>
  </si>
  <si>
    <t>01 1  1291</t>
  </si>
  <si>
    <t>02 0  1004</t>
  </si>
  <si>
    <t>02 0  1300</t>
  </si>
  <si>
    <t>Оценка имущества, признание прав и урегулирование отношений по государственной и муниципальной собственности</t>
  </si>
  <si>
    <t>05 0 1122</t>
  </si>
  <si>
    <t>Реализация программы повышения эффективности бюджетных расходов городского округа</t>
  </si>
  <si>
    <t>03 1 1030</t>
  </si>
  <si>
    <t>03 1 1040</t>
  </si>
  <si>
    <t>Обеспечение деятельности общеобразовательных организаций</t>
  </si>
  <si>
    <t>Обеспечение деятельности общеобразовательной организации - Муниципальное бюджетное общеобразовательное учреждение - гимназия №1 им.Ю.А.Гагарина г.Клинцы Брянской области</t>
  </si>
  <si>
    <t>03 1 1041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</si>
  <si>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2 им.А.И.Герцена г. Клинцы  Брянской области</t>
  </si>
  <si>
    <t>03 1 1042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</si>
  <si>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3 им.С.Орджоникидзе г. Клинцы  Брянской области</t>
  </si>
  <si>
    <t>03 1 1043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</si>
  <si>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4 им. В.И. Ленина г. Клинцы  Брянской области</t>
  </si>
  <si>
    <t>03 1 1044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</si>
  <si>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5 им. Н.Островского г. Клинцы  Брянской области</t>
  </si>
  <si>
    <t>03 1 1045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</si>
  <si>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6 им. Коновалова В.П. г. Клинцы  Брянской области</t>
  </si>
  <si>
    <t>03 1 1046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</si>
  <si>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7  г. Клинцы  Брянской области</t>
  </si>
  <si>
    <t>03 1 1047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</si>
  <si>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8  г. Клинцы  Брянской области</t>
  </si>
  <si>
    <t>03 1 1048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</si>
  <si>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9  г. Клинцы  Брянской области</t>
  </si>
  <si>
    <t>03 1 1049</t>
  </si>
  <si>
    <t>Обеспечение деятельности общеобразовательной организации - Муниципальное бюджетное общеобразовательное учреждение - Ардонская средняя общеобразовательная школа им.М.Н.Плоткина  г. Клинцы  Брянской области</t>
  </si>
  <si>
    <t>03 1 1050</t>
  </si>
  <si>
    <t>Обеспечение деятельности общеобразовательной организации - Муниципальное бюджетное общеобразовательное учреждение - Займищенская средняя общеобразовательная школа им.Ф.Г.Светика  г.Клинцы  Брянской области</t>
  </si>
  <si>
    <t>03 1 1051</t>
  </si>
  <si>
    <t>Обеспечение деятельности общеобразовательных организаций - Отдел образования Клинцовской городской администрации</t>
  </si>
  <si>
    <t>03 1 1052</t>
  </si>
  <si>
    <t>Обеспечение деятельности подведомственных учреждений дополнительного образования- Муниципальное бюджетное образовательное учреждение дополнительного образования детей "Детско-юношеская спортивная школа им. В.И. Шкурного"</t>
  </si>
  <si>
    <t>Обеспечение деятельности подведомственных учреждений дополнительного образования- Муниципальное бюджетное образовательное учреждение дополнительного образования детей "Детско-юношеская спортивная школа "Луч" им. Виталия Фридзона"</t>
  </si>
  <si>
    <t>03 1 1065</t>
  </si>
  <si>
    <t>Обеспечение деятельности подведомственных учреждений дополнительного образования- учреждения по внешкольной работе с детьми</t>
  </si>
  <si>
    <t>03 2  1004</t>
  </si>
  <si>
    <t>Обеспечение деятельности учреждений, оказывающих услуги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</si>
  <si>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03 2  1071</t>
  </si>
  <si>
    <t>Обеспечение деятельности учреждений, оказывающих услуги в сфере образования - муниципальное бюджетное учреждение - Комплексный центр обслуживания системы образования г.Клинцы</t>
  </si>
  <si>
    <t>03 2  1072</t>
  </si>
  <si>
    <t>Ведомственная целевая программа "Развитие системы образования г. Клинцы" (2012-2016 гг.)</t>
  </si>
  <si>
    <t>03 2  1324</t>
  </si>
  <si>
    <t>04 0 1004</t>
  </si>
  <si>
    <t>04 0 1400</t>
  </si>
  <si>
    <t>Обслуживание государственного (муниципального) внутреннего долга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</si>
  <si>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</si>
  <si>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</si>
  <si>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Предоставление субсидий бюджетным, автономным учреждениям и иным некоммерческим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</si>
  <si>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</si>
  <si>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Глава города Клинцы</t>
  </si>
  <si>
    <t>В.В. Беляй</t>
  </si>
  <si>
    <t>Противодействие злоупотреблению наркотиками и их незаконному обороту</t>
  </si>
  <si>
    <t>12 0 1205</t>
  </si>
  <si>
    <t>01 3 1200</t>
  </si>
  <si>
    <t>01 3 1203</t>
  </si>
  <si>
    <t>Обеспечение пожарной безопасности</t>
  </si>
  <si>
    <t>Ведомственная целевая программа "Пожарная безопасность на 2013-2015 годы"</t>
  </si>
  <si>
    <t>01 3 1204</t>
  </si>
  <si>
    <t>01 1 1239</t>
  </si>
  <si>
    <t>Коммунальное хозяйство</t>
  </si>
  <si>
    <t>О2</t>
  </si>
  <si>
    <t>Мероприятия в области коммунального хозяйства</t>
  </si>
  <si>
    <t>01 1 1250</t>
  </si>
  <si>
    <t>Обеспечение населения чистой питьевой водой</t>
  </si>
  <si>
    <t>06 0 1251</t>
  </si>
  <si>
    <t>Охрана окружающей среды</t>
  </si>
  <si>
    <t>О6</t>
  </si>
  <si>
    <t>Другие вопросы в области охраны окружающей среды</t>
  </si>
  <si>
    <t>Ведомственная целевая программа "Охрана окружающей среды на территории городского округа город Клинцы на 2013-2015 годы"</t>
  </si>
  <si>
    <t>01 1 1270</t>
  </si>
  <si>
    <t>Другие вопросы в области культуры, кинематографии</t>
  </si>
  <si>
    <t>О4</t>
  </si>
  <si>
    <t>Ведомственная целевая программа "Развитие культуры и сохранение культурного наследия города Клинцы на 2012-2014 гг."</t>
  </si>
  <si>
    <t>01 1 1280</t>
  </si>
  <si>
    <t>Субсидии бюджетным учреждениям на иные цели</t>
  </si>
  <si>
    <t>Обеспечение жильем молодых семей</t>
  </si>
  <si>
    <t>10 0 1286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</si>
  <si>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</si>
  <si>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</si>
  <si>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Профилактика терроризма и экстремизма</t>
  </si>
  <si>
    <t>15 0 1123</t>
  </si>
  <si>
    <t>01 1 1121</t>
  </si>
  <si>
    <t>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</t>
  </si>
  <si>
    <t>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</t>
  </si>
  <si>
    <t>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</t>
  </si>
  <si>
    <t>Изменение бюджетных ассигнований</t>
  </si>
  <si>
    <t>Сумма на 2014 год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</si>
  <si>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</si>
  <si>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ВЦП "Развитие малого и среднего предпринимательства в городе Клинцы" (2012-2014 гг.)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</si>
  <si>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</si>
  <si>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</si>
  <si>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</si>
  <si>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</si>
  <si>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 xml:space="preserve">        Софинансирование объектов капитальных вложений муниципальной собственности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</si>
  <si>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</si>
  <si>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О1</t>
  </si>
  <si>
    <t>01 1 1127</t>
  </si>
  <si>
    <t xml:space="preserve">    Здравоохранение</t>
  </si>
  <si>
    <t>Стационарная медицинская помощь</t>
  </si>
  <si>
    <t>Софинансирование объектов капитальных вложений муниципальной собственности</t>
  </si>
  <si>
    <t xml:space="preserve"> Бюджетные инвестиции в объекты капитального строительства государственной (муниципальной) собственности</t>
  </si>
  <si>
    <t>О9</t>
  </si>
  <si>
    <t>Изменение бюджетных ассигнований 23 01 2014</t>
  </si>
  <si>
    <t xml:space="preserve">Ведомственная структура расходов  бюджета городского округа "город Клинцы Брянской области"                                                                                                                            на 2014 год </t>
  </si>
  <si>
    <t>Приложение 6 к решению Клинцовского городского Совета народных депутатов от   12.02.2014г. №5-941  "О внесении изменений в решение Клинцовского городского  Совета народных депутатов от 11.12.2013г №5-895  "О бюджете городского округа "город Клинцы Брянской области" на 2014 год и на плановый период 2015 и 2016 годов"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</si>
</sst>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rgb="FF000000"/>
      <name val="Arial Cyr"/>
      <family val="0"/>
    </font>
    <font>
      <b/>
      <sz val="9"/>
      <color rgb="FF000000"/>
      <name val="Arial Cyr"/>
      <family val="0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9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0" fillId="33" borderId="0" xfId="0" applyFont="1" applyFill="1" applyAlignment="1">
      <alignment horizontal="right" vertical="top" wrapText="1"/>
    </xf>
    <xf numFmtId="0" fontId="0" fillId="33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right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right" vertical="top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justify" vertical="top"/>
    </xf>
    <xf numFmtId="4" fontId="3" fillId="3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3" fontId="0" fillId="33" borderId="10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left" vertical="center" wrapText="1"/>
    </xf>
    <xf numFmtId="4" fontId="46" fillId="33" borderId="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Fill="1" applyBorder="1" applyAlignment="1">
      <alignment horizontal="right" vertical="center" wrapText="1"/>
    </xf>
    <xf numFmtId="0" fontId="0" fillId="33" borderId="12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center" vertical="center" wrapText="1"/>
    </xf>
    <xf numFmtId="4" fontId="46" fillId="33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horizontal="right" vertical="center" wrapText="1"/>
    </xf>
    <xf numFmtId="0" fontId="49" fillId="34" borderId="10" xfId="52" applyFont="1" applyFill="1" applyBorder="1" applyAlignment="1">
      <alignment horizontal="left" vertical="top" wrapText="1"/>
      <protection/>
    </xf>
    <xf numFmtId="0" fontId="49" fillId="34" borderId="10" xfId="52" applyFont="1" applyFill="1" applyBorder="1" applyAlignment="1">
      <alignment vertical="top" wrapText="1"/>
      <protection/>
    </xf>
    <xf numFmtId="0" fontId="50" fillId="34" borderId="10" xfId="52" applyFont="1" applyFill="1" applyBorder="1" applyAlignment="1">
      <alignment horizontal="left" vertical="center" wrapText="1"/>
      <protection/>
    </xf>
    <xf numFmtId="4" fontId="51" fillId="33" borderId="10" xfId="0" applyNumberFormat="1" applyFont="1" applyFill="1" applyBorder="1" applyAlignment="1">
      <alignment horizontal="right" vertical="center" wrapText="1"/>
    </xf>
    <xf numFmtId="4" fontId="52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Alignment="1">
      <alignment vertical="top" wrapText="1"/>
    </xf>
    <xf numFmtId="0" fontId="46" fillId="33" borderId="0" xfId="0" applyFont="1" applyFill="1" applyAlignment="1">
      <alignment horizontal="right" vertical="top" wrapText="1"/>
    </xf>
    <xf numFmtId="4" fontId="46" fillId="0" borderId="0" xfId="0" applyNumberFormat="1" applyFont="1" applyFill="1" applyAlignment="1">
      <alignment horizontal="right" vertical="center" wrapText="1"/>
    </xf>
    <xf numFmtId="0" fontId="0" fillId="33" borderId="14" xfId="0" applyFont="1" applyFill="1" applyBorder="1" applyAlignment="1">
      <alignment horizontal="righ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4" fillId="33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 vertical="top" wrapText="1"/>
    </xf>
    <xf numFmtId="0" fontId="46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6"/>
  <sheetViews>
    <sheetView tabSelected="1" view="pageBreakPreview" zoomScale="130" zoomScaleNormal="70" zoomScaleSheetLayoutView="130" zoomScalePageLayoutView="0" workbookViewId="0" topLeftCell="A1">
      <selection activeCell="K2" sqref="K2"/>
    </sheetView>
  </sheetViews>
  <sheetFormatPr defaultColWidth="9.33203125" defaultRowHeight="12.75"/>
  <cols>
    <col min="1" max="1" width="52.5" style="3" customWidth="1"/>
    <col min="2" max="2" width="8.16015625" style="3" customWidth="1"/>
    <col min="3" max="3" width="6.5" style="3" customWidth="1"/>
    <col min="4" max="4" width="6.83203125" style="3" customWidth="1"/>
    <col min="5" max="5" width="12.83203125" style="3" customWidth="1"/>
    <col min="6" max="6" width="6.66015625" style="2" customWidth="1"/>
    <col min="7" max="7" width="15.33203125" style="2" hidden="1" customWidth="1"/>
    <col min="8" max="8" width="14.83203125" style="37" hidden="1" customWidth="1"/>
    <col min="9" max="9" width="14.83203125" style="37" customWidth="1"/>
    <col min="10" max="10" width="16.66015625" style="0" customWidth="1"/>
  </cols>
  <sheetData>
    <row r="1" spans="5:10" ht="12.75" customHeight="1">
      <c r="E1" s="48" t="s">
        <v>286</v>
      </c>
      <c r="F1" s="49"/>
      <c r="G1" s="49"/>
      <c r="H1" s="49"/>
      <c r="I1" s="49"/>
      <c r="J1" s="49"/>
    </row>
    <row r="2" spans="5:10" ht="72" customHeight="1">
      <c r="E2" s="49"/>
      <c r="F2" s="49"/>
      <c r="G2" s="49"/>
      <c r="H2" s="49"/>
      <c r="I2" s="49"/>
      <c r="J2" s="49"/>
    </row>
    <row r="3" ht="12.75">
      <c r="A3" s="3" t="s">
        <v>0</v>
      </c>
    </row>
    <row r="4" spans="1:10" ht="31.5" customHeight="1">
      <c r="A4" s="50" t="s">
        <v>285</v>
      </c>
      <c r="B4" s="50"/>
      <c r="C4" s="50"/>
      <c r="D4" s="50"/>
      <c r="E4" s="50"/>
      <c r="F4" s="50"/>
      <c r="G4" s="50"/>
      <c r="H4" s="50"/>
      <c r="I4" s="50"/>
      <c r="J4" s="50"/>
    </row>
    <row r="5" spans="1:7" ht="18" customHeight="1" hidden="1">
      <c r="A5" s="46"/>
      <c r="B5" s="46"/>
      <c r="C5" s="46"/>
      <c r="D5" s="46"/>
      <c r="E5" s="46"/>
      <c r="F5" s="46"/>
      <c r="G5" s="46"/>
    </row>
    <row r="6" spans="1:10" ht="48" customHeight="1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  <c r="G6" s="32" t="s">
        <v>7</v>
      </c>
      <c r="H6" s="30" t="s">
        <v>284</v>
      </c>
      <c r="I6" s="30" t="s">
        <v>267</v>
      </c>
      <c r="J6" s="4" t="s">
        <v>268</v>
      </c>
    </row>
    <row r="7" spans="1:10" ht="16.5" customHeight="1">
      <c r="A7" s="7" t="s">
        <v>8</v>
      </c>
      <c r="B7" s="7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33" t="s">
        <v>14</v>
      </c>
      <c r="H7" s="30"/>
      <c r="I7" s="30"/>
      <c r="J7" s="4"/>
    </row>
    <row r="8" spans="1:10" ht="24" customHeight="1">
      <c r="A8" s="8" t="s">
        <v>100</v>
      </c>
      <c r="B8" s="9">
        <v>902</v>
      </c>
      <c r="C8" s="9"/>
      <c r="D8" s="9"/>
      <c r="E8" s="9"/>
      <c r="F8" s="10"/>
      <c r="G8" s="34">
        <f>G9+G85+G111+G137+G175+G180+G202+G232+G279</f>
        <v>175867002.47</v>
      </c>
      <c r="H8" s="11">
        <f>H9+H85+H111+H137+H175+H180+H202+H232+H279</f>
        <v>94160432.93</v>
      </c>
      <c r="I8" s="11">
        <f>I9+I85+I111+I137+I175+I180+I202+I232+I279+I227</f>
        <v>19878970</v>
      </c>
      <c r="J8" s="11">
        <f>J9+J85+J111+J137+J175+J180+J202+J232+J279+J227</f>
        <v>289906405.4</v>
      </c>
    </row>
    <row r="9" spans="1:10" ht="12.75">
      <c r="A9" s="8" t="s">
        <v>15</v>
      </c>
      <c r="B9" s="9">
        <v>902</v>
      </c>
      <c r="C9" s="9" t="s">
        <v>16</v>
      </c>
      <c r="D9" s="12" t="s">
        <v>0</v>
      </c>
      <c r="E9" s="12" t="s">
        <v>0</v>
      </c>
      <c r="F9" s="13" t="s">
        <v>0</v>
      </c>
      <c r="G9" s="34">
        <f>G10+G27+G47+G60+G64+G68</f>
        <v>53821717</v>
      </c>
      <c r="H9" s="11">
        <f>H10+H27+H47+H60+H64+H68</f>
        <v>59937</v>
      </c>
      <c r="I9" s="11">
        <f>I10+I27+I47+I60+I64+I68</f>
        <v>-124570.00000000001</v>
      </c>
      <c r="J9" s="11">
        <f>J10+J27+J47+J60+J64+J68</f>
        <v>53757084</v>
      </c>
    </row>
    <row r="10" spans="1:10" ht="51">
      <c r="A10" s="8" t="s">
        <v>17</v>
      </c>
      <c r="B10" s="9">
        <v>902</v>
      </c>
      <c r="C10" s="9" t="s">
        <v>16</v>
      </c>
      <c r="D10" s="9" t="s">
        <v>18</v>
      </c>
      <c r="E10" s="12" t="s">
        <v>0</v>
      </c>
      <c r="F10" s="13" t="s">
        <v>0</v>
      </c>
      <c r="G10" s="34">
        <f>G11+G22</f>
        <v>4206686</v>
      </c>
      <c r="H10" s="11">
        <f>H11+H22</f>
        <v>1825</v>
      </c>
      <c r="I10" s="11"/>
      <c r="J10" s="11">
        <f>J11+J22</f>
        <v>4208511</v>
      </c>
    </row>
    <row r="11" spans="1:10" ht="31.5" customHeight="1">
      <c r="A11" s="14" t="s">
        <v>140</v>
      </c>
      <c r="B11" s="7">
        <v>902</v>
      </c>
      <c r="C11" s="7" t="s">
        <v>16</v>
      </c>
      <c r="D11" s="7" t="s">
        <v>18</v>
      </c>
      <c r="E11" s="7" t="s">
        <v>141</v>
      </c>
      <c r="F11" s="15" t="s">
        <v>0</v>
      </c>
      <c r="G11" s="35">
        <f>G12+G16+G18</f>
        <v>2550133</v>
      </c>
      <c r="H11" s="16">
        <f>H12+H16+H18</f>
        <v>242</v>
      </c>
      <c r="I11" s="16"/>
      <c r="J11" s="16">
        <f>J12+J16+J18</f>
        <v>2550375</v>
      </c>
    </row>
    <row r="12" spans="1:10" ht="75.75" customHeight="1">
      <c r="A12" s="14" t="s">
        <v>19</v>
      </c>
      <c r="B12" s="7">
        <v>902</v>
      </c>
      <c r="C12" s="7" t="s">
        <v>16</v>
      </c>
      <c r="D12" s="7" t="s">
        <v>18</v>
      </c>
      <c r="E12" s="7" t="s">
        <v>141</v>
      </c>
      <c r="F12" s="17" t="s">
        <v>20</v>
      </c>
      <c r="G12" s="35">
        <f>G13</f>
        <v>1846355</v>
      </c>
      <c r="H12" s="16">
        <f>H13</f>
        <v>242</v>
      </c>
      <c r="I12" s="16"/>
      <c r="J12" s="16">
        <f>J13</f>
        <v>1846597</v>
      </c>
    </row>
    <row r="13" spans="1:10" ht="25.5">
      <c r="A13" s="14" t="s">
        <v>21</v>
      </c>
      <c r="B13" s="7">
        <v>902</v>
      </c>
      <c r="C13" s="7" t="s">
        <v>16</v>
      </c>
      <c r="D13" s="7" t="s">
        <v>18</v>
      </c>
      <c r="E13" s="7" t="s">
        <v>141</v>
      </c>
      <c r="F13" s="17" t="s">
        <v>22</v>
      </c>
      <c r="G13" s="35">
        <f>G14+G15</f>
        <v>1846355</v>
      </c>
      <c r="H13" s="16">
        <f>H14+H15</f>
        <v>242</v>
      </c>
      <c r="I13" s="16"/>
      <c r="J13" s="16">
        <f>J14+J15</f>
        <v>1846597</v>
      </c>
    </row>
    <row r="14" spans="1:10" ht="38.25">
      <c r="A14" s="14" t="s">
        <v>227</v>
      </c>
      <c r="B14" s="7">
        <v>902</v>
      </c>
      <c r="C14" s="7" t="s">
        <v>16</v>
      </c>
      <c r="D14" s="7" t="s">
        <v>18</v>
      </c>
      <c r="E14" s="7" t="s">
        <v>141</v>
      </c>
      <c r="F14" s="17">
        <v>121</v>
      </c>
      <c r="G14" s="35">
        <v>1792305</v>
      </c>
      <c r="H14" s="30">
        <v>242</v>
      </c>
      <c r="I14" s="30"/>
      <c r="J14" s="16">
        <f>G14+H14</f>
        <v>1792547</v>
      </c>
    </row>
    <row r="15" spans="1:10" ht="38.25">
      <c r="A15" s="14" t="s">
        <v>139</v>
      </c>
      <c r="B15" s="7">
        <v>902</v>
      </c>
      <c r="C15" s="7" t="s">
        <v>16</v>
      </c>
      <c r="D15" s="7" t="s">
        <v>18</v>
      </c>
      <c r="E15" s="7" t="s">
        <v>141</v>
      </c>
      <c r="F15" s="17">
        <v>122</v>
      </c>
      <c r="G15" s="35">
        <v>54050</v>
      </c>
      <c r="H15" s="30"/>
      <c r="I15" s="30"/>
      <c r="J15" s="16">
        <v>54050</v>
      </c>
    </row>
    <row r="16" spans="1:10" ht="25.5">
      <c r="A16" s="14" t="s">
        <v>23</v>
      </c>
      <c r="B16" s="7">
        <v>902</v>
      </c>
      <c r="C16" s="7" t="s">
        <v>16</v>
      </c>
      <c r="D16" s="7" t="s">
        <v>18</v>
      </c>
      <c r="E16" s="7" t="s">
        <v>141</v>
      </c>
      <c r="F16" s="17">
        <v>200</v>
      </c>
      <c r="G16" s="35">
        <f>G17</f>
        <v>696778</v>
      </c>
      <c r="H16" s="30"/>
      <c r="I16" s="30"/>
      <c r="J16" s="16">
        <f>J17</f>
        <v>696778</v>
      </c>
    </row>
    <row r="17" spans="1:10" ht="38.25">
      <c r="A17" s="14" t="s">
        <v>25</v>
      </c>
      <c r="B17" s="7">
        <v>902</v>
      </c>
      <c r="C17" s="7" t="s">
        <v>16</v>
      </c>
      <c r="D17" s="7" t="s">
        <v>18</v>
      </c>
      <c r="E17" s="7" t="s">
        <v>141</v>
      </c>
      <c r="F17" s="17">
        <v>240</v>
      </c>
      <c r="G17" s="35">
        <v>696778</v>
      </c>
      <c r="H17" s="30"/>
      <c r="I17" s="30"/>
      <c r="J17" s="16">
        <v>696778</v>
      </c>
    </row>
    <row r="18" spans="1:10" ht="12.75">
      <c r="A18" s="14" t="s">
        <v>27</v>
      </c>
      <c r="B18" s="7">
        <v>902</v>
      </c>
      <c r="C18" s="7" t="s">
        <v>16</v>
      </c>
      <c r="D18" s="7" t="s">
        <v>18</v>
      </c>
      <c r="E18" s="7" t="s">
        <v>141</v>
      </c>
      <c r="F18" s="17" t="s">
        <v>28</v>
      </c>
      <c r="G18" s="35">
        <f>G19</f>
        <v>7000</v>
      </c>
      <c r="H18" s="30"/>
      <c r="I18" s="30"/>
      <c r="J18" s="16">
        <f>J19</f>
        <v>7000</v>
      </c>
    </row>
    <row r="19" spans="1:10" ht="12.75">
      <c r="A19" s="14" t="s">
        <v>101</v>
      </c>
      <c r="B19" s="7">
        <v>902</v>
      </c>
      <c r="C19" s="7" t="s">
        <v>16</v>
      </c>
      <c r="D19" s="7" t="s">
        <v>18</v>
      </c>
      <c r="E19" s="7" t="s">
        <v>141</v>
      </c>
      <c r="F19" s="17">
        <v>850</v>
      </c>
      <c r="G19" s="35">
        <f>G21</f>
        <v>7000</v>
      </c>
      <c r="H19" s="30"/>
      <c r="I19" s="30"/>
      <c r="J19" s="16">
        <f>J21</f>
        <v>7000</v>
      </c>
    </row>
    <row r="20" spans="1:10" ht="25.5">
      <c r="A20" s="14" t="s">
        <v>29</v>
      </c>
      <c r="B20" s="7">
        <v>902</v>
      </c>
      <c r="C20" s="7" t="s">
        <v>16</v>
      </c>
      <c r="D20" s="7" t="s">
        <v>18</v>
      </c>
      <c r="E20" s="7" t="s">
        <v>141</v>
      </c>
      <c r="F20" s="17" t="s">
        <v>30</v>
      </c>
      <c r="G20" s="35">
        <v>0</v>
      </c>
      <c r="H20" s="30"/>
      <c r="I20" s="30"/>
      <c r="J20" s="16">
        <v>0</v>
      </c>
    </row>
    <row r="21" spans="1:10" ht="12.75">
      <c r="A21" s="14" t="s">
        <v>31</v>
      </c>
      <c r="B21" s="7">
        <v>902</v>
      </c>
      <c r="C21" s="7" t="s">
        <v>16</v>
      </c>
      <c r="D21" s="7" t="s">
        <v>18</v>
      </c>
      <c r="E21" s="7" t="s">
        <v>141</v>
      </c>
      <c r="F21" s="17" t="s">
        <v>32</v>
      </c>
      <c r="G21" s="35">
        <v>7000</v>
      </c>
      <c r="H21" s="30"/>
      <c r="I21" s="30"/>
      <c r="J21" s="16">
        <v>7000</v>
      </c>
    </row>
    <row r="22" spans="1:10" ht="38.25">
      <c r="A22" s="14" t="s">
        <v>98</v>
      </c>
      <c r="B22" s="7">
        <v>902</v>
      </c>
      <c r="C22" s="7" t="s">
        <v>16</v>
      </c>
      <c r="D22" s="7" t="s">
        <v>18</v>
      </c>
      <c r="E22" s="7" t="s">
        <v>99</v>
      </c>
      <c r="F22" s="15" t="s">
        <v>0</v>
      </c>
      <c r="G22" s="35">
        <f aca="true" t="shared" si="0" ref="G22:J23">G23</f>
        <v>1656553</v>
      </c>
      <c r="H22" s="16">
        <f t="shared" si="0"/>
        <v>1583</v>
      </c>
      <c r="I22" s="16"/>
      <c r="J22" s="16">
        <f t="shared" si="0"/>
        <v>1658136</v>
      </c>
    </row>
    <row r="23" spans="1:10" ht="63.75">
      <c r="A23" s="14" t="s">
        <v>19</v>
      </c>
      <c r="B23" s="7">
        <v>902</v>
      </c>
      <c r="C23" s="7" t="s">
        <v>16</v>
      </c>
      <c r="D23" s="7" t="s">
        <v>18</v>
      </c>
      <c r="E23" s="7" t="s">
        <v>99</v>
      </c>
      <c r="F23" s="17" t="s">
        <v>20</v>
      </c>
      <c r="G23" s="35">
        <f t="shared" si="0"/>
        <v>1656553</v>
      </c>
      <c r="H23" s="16">
        <f t="shared" si="0"/>
        <v>1583</v>
      </c>
      <c r="I23" s="16"/>
      <c r="J23" s="16">
        <f t="shared" si="0"/>
        <v>1658136</v>
      </c>
    </row>
    <row r="24" spans="1:10" ht="25.5">
      <c r="A24" s="14" t="s">
        <v>21</v>
      </c>
      <c r="B24" s="7">
        <v>902</v>
      </c>
      <c r="C24" s="7" t="s">
        <v>16</v>
      </c>
      <c r="D24" s="7" t="s">
        <v>18</v>
      </c>
      <c r="E24" s="7" t="s">
        <v>99</v>
      </c>
      <c r="F24" s="17" t="s">
        <v>22</v>
      </c>
      <c r="G24" s="35">
        <f>G25+G26</f>
        <v>1656553</v>
      </c>
      <c r="H24" s="16">
        <f>H25+H26</f>
        <v>1583</v>
      </c>
      <c r="I24" s="16"/>
      <c r="J24" s="16">
        <f>J25+J26</f>
        <v>1658136</v>
      </c>
    </row>
    <row r="25" spans="1:10" ht="38.25">
      <c r="A25" s="14" t="s">
        <v>227</v>
      </c>
      <c r="B25" s="7">
        <v>902</v>
      </c>
      <c r="C25" s="7" t="s">
        <v>16</v>
      </c>
      <c r="D25" s="7" t="s">
        <v>18</v>
      </c>
      <c r="E25" s="7" t="s">
        <v>99</v>
      </c>
      <c r="F25" s="17">
        <v>121</v>
      </c>
      <c r="G25" s="35">
        <v>1599298</v>
      </c>
      <c r="H25" s="30">
        <v>1583</v>
      </c>
      <c r="I25" s="30"/>
      <c r="J25" s="16">
        <f>G25+H25</f>
        <v>1600881</v>
      </c>
    </row>
    <row r="26" spans="1:10" ht="38.25">
      <c r="A26" s="14" t="s">
        <v>139</v>
      </c>
      <c r="B26" s="7">
        <v>902</v>
      </c>
      <c r="C26" s="7" t="s">
        <v>16</v>
      </c>
      <c r="D26" s="7" t="s">
        <v>18</v>
      </c>
      <c r="E26" s="7" t="s">
        <v>99</v>
      </c>
      <c r="F26" s="17">
        <v>122</v>
      </c>
      <c r="G26" s="35">
        <v>57255</v>
      </c>
      <c r="H26" s="30"/>
      <c r="I26" s="30"/>
      <c r="J26" s="16">
        <v>57255</v>
      </c>
    </row>
    <row r="27" spans="1:10" ht="51">
      <c r="A27" s="8" t="s">
        <v>34</v>
      </c>
      <c r="B27" s="9">
        <v>902</v>
      </c>
      <c r="C27" s="9" t="s">
        <v>16</v>
      </c>
      <c r="D27" s="9" t="s">
        <v>35</v>
      </c>
      <c r="E27" s="12" t="s">
        <v>0</v>
      </c>
      <c r="F27" s="13" t="s">
        <v>0</v>
      </c>
      <c r="G27" s="34">
        <f>G28+G39</f>
        <v>39470057</v>
      </c>
      <c r="H27" s="11">
        <f>H28+H39</f>
        <v>-19684</v>
      </c>
      <c r="I27" s="11">
        <f>I28+I39+I44</f>
        <v>112408.42</v>
      </c>
      <c r="J27" s="11">
        <f>J28+J39+J44</f>
        <v>39562781.42</v>
      </c>
    </row>
    <row r="28" spans="1:10" ht="25.5">
      <c r="A28" s="18" t="s">
        <v>140</v>
      </c>
      <c r="B28" s="7">
        <v>902</v>
      </c>
      <c r="C28" s="7" t="s">
        <v>16</v>
      </c>
      <c r="D28" s="7" t="s">
        <v>35</v>
      </c>
      <c r="E28" s="7" t="s">
        <v>142</v>
      </c>
      <c r="F28" s="15"/>
      <c r="G28" s="35">
        <f>G29+G33+G35</f>
        <v>38241911</v>
      </c>
      <c r="H28" s="16">
        <f>H29+H33+H35</f>
        <v>-21857</v>
      </c>
      <c r="I28" s="16">
        <f>I29+I33+I35</f>
        <v>4800</v>
      </c>
      <c r="J28" s="16">
        <f>J29+J33+J35</f>
        <v>38224854</v>
      </c>
    </row>
    <row r="29" spans="1:10" ht="63.75">
      <c r="A29" s="14" t="s">
        <v>19</v>
      </c>
      <c r="B29" s="7">
        <v>902</v>
      </c>
      <c r="C29" s="7" t="s">
        <v>16</v>
      </c>
      <c r="D29" s="7" t="s">
        <v>35</v>
      </c>
      <c r="E29" s="7" t="s">
        <v>142</v>
      </c>
      <c r="F29" s="17" t="s">
        <v>20</v>
      </c>
      <c r="G29" s="35">
        <f>G30</f>
        <v>30090565</v>
      </c>
      <c r="H29" s="16">
        <f>H30</f>
        <v>-21857</v>
      </c>
      <c r="I29" s="16"/>
      <c r="J29" s="16">
        <f>J30</f>
        <v>30068708</v>
      </c>
    </row>
    <row r="30" spans="1:10" ht="25.5">
      <c r="A30" s="14" t="s">
        <v>21</v>
      </c>
      <c r="B30" s="7">
        <v>902</v>
      </c>
      <c r="C30" s="7" t="s">
        <v>16</v>
      </c>
      <c r="D30" s="7" t="s">
        <v>35</v>
      </c>
      <c r="E30" s="7" t="s">
        <v>142</v>
      </c>
      <c r="F30" s="17" t="s">
        <v>22</v>
      </c>
      <c r="G30" s="35">
        <f>G31+G32</f>
        <v>30090565</v>
      </c>
      <c r="H30" s="16">
        <f>H31+H32</f>
        <v>-21857</v>
      </c>
      <c r="I30" s="16"/>
      <c r="J30" s="16">
        <f>J31+J32</f>
        <v>30068708</v>
      </c>
    </row>
    <row r="31" spans="1:10" ht="38.25">
      <c r="A31" s="14" t="s">
        <v>227</v>
      </c>
      <c r="B31" s="7">
        <v>902</v>
      </c>
      <c r="C31" s="7" t="s">
        <v>16</v>
      </c>
      <c r="D31" s="7" t="s">
        <v>35</v>
      </c>
      <c r="E31" s="7" t="s">
        <v>142</v>
      </c>
      <c r="F31" s="17">
        <v>121</v>
      </c>
      <c r="G31" s="35">
        <v>29263790</v>
      </c>
      <c r="H31" s="28">
        <v>-21857</v>
      </c>
      <c r="I31" s="28"/>
      <c r="J31" s="16">
        <f>G31+H31</f>
        <v>29241933</v>
      </c>
    </row>
    <row r="32" spans="1:10" ht="38.25">
      <c r="A32" s="14" t="s">
        <v>139</v>
      </c>
      <c r="B32" s="7">
        <v>902</v>
      </c>
      <c r="C32" s="7" t="s">
        <v>16</v>
      </c>
      <c r="D32" s="7" t="s">
        <v>35</v>
      </c>
      <c r="E32" s="7" t="s">
        <v>142</v>
      </c>
      <c r="F32" s="17">
        <v>122</v>
      </c>
      <c r="G32" s="35">
        <v>826775</v>
      </c>
      <c r="H32" s="30"/>
      <c r="I32" s="30"/>
      <c r="J32" s="16">
        <v>826775</v>
      </c>
    </row>
    <row r="33" spans="1:10" ht="25.5">
      <c r="A33" s="14" t="s">
        <v>23</v>
      </c>
      <c r="B33" s="7">
        <v>902</v>
      </c>
      <c r="C33" s="7" t="s">
        <v>16</v>
      </c>
      <c r="D33" s="7" t="s">
        <v>35</v>
      </c>
      <c r="E33" s="7" t="s">
        <v>142</v>
      </c>
      <c r="F33" s="17">
        <v>200</v>
      </c>
      <c r="G33" s="35">
        <f>G34</f>
        <v>7536346</v>
      </c>
      <c r="H33" s="30"/>
      <c r="I33" s="16">
        <f>I34</f>
        <v>4800</v>
      </c>
      <c r="J33" s="16">
        <f>J34</f>
        <v>7541146</v>
      </c>
    </row>
    <row r="34" spans="1:10" ht="38.25">
      <c r="A34" s="14" t="s">
        <v>25</v>
      </c>
      <c r="B34" s="7">
        <v>902</v>
      </c>
      <c r="C34" s="7" t="s">
        <v>16</v>
      </c>
      <c r="D34" s="7" t="s">
        <v>35</v>
      </c>
      <c r="E34" s="7" t="s">
        <v>142</v>
      </c>
      <c r="F34" s="17">
        <v>240</v>
      </c>
      <c r="G34" s="35">
        <v>7536346</v>
      </c>
      <c r="H34" s="30"/>
      <c r="I34" s="30">
        <v>4800</v>
      </c>
      <c r="J34" s="16">
        <f>G34+H34+I34</f>
        <v>7541146</v>
      </c>
    </row>
    <row r="35" spans="1:10" ht="28.5" customHeight="1">
      <c r="A35" s="14" t="s">
        <v>27</v>
      </c>
      <c r="B35" s="7">
        <v>902</v>
      </c>
      <c r="C35" s="7" t="s">
        <v>16</v>
      </c>
      <c r="D35" s="7" t="s">
        <v>35</v>
      </c>
      <c r="E35" s="7" t="s">
        <v>142</v>
      </c>
      <c r="F35" s="17">
        <v>800</v>
      </c>
      <c r="G35" s="35">
        <f>G36</f>
        <v>615000</v>
      </c>
      <c r="H35" s="30"/>
      <c r="I35" s="30"/>
      <c r="J35" s="16">
        <f>J36</f>
        <v>615000</v>
      </c>
    </row>
    <row r="36" spans="1:10" ht="12.75">
      <c r="A36" s="14" t="s">
        <v>101</v>
      </c>
      <c r="B36" s="7">
        <v>902</v>
      </c>
      <c r="C36" s="7" t="s">
        <v>16</v>
      </c>
      <c r="D36" s="7" t="s">
        <v>35</v>
      </c>
      <c r="E36" s="7" t="s">
        <v>142</v>
      </c>
      <c r="F36" s="17">
        <v>850</v>
      </c>
      <c r="G36" s="35">
        <f>G37+G38</f>
        <v>615000</v>
      </c>
      <c r="H36" s="30"/>
      <c r="I36" s="30"/>
      <c r="J36" s="16">
        <f>J37+J38</f>
        <v>615000</v>
      </c>
    </row>
    <row r="37" spans="1:10" ht="25.5">
      <c r="A37" s="14" t="s">
        <v>29</v>
      </c>
      <c r="B37" s="7">
        <v>902</v>
      </c>
      <c r="C37" s="7" t="s">
        <v>16</v>
      </c>
      <c r="D37" s="7" t="s">
        <v>35</v>
      </c>
      <c r="E37" s="7" t="s">
        <v>142</v>
      </c>
      <c r="F37" s="17">
        <v>851</v>
      </c>
      <c r="G37" s="35">
        <v>510000</v>
      </c>
      <c r="H37" s="30"/>
      <c r="I37" s="30"/>
      <c r="J37" s="16">
        <v>510000</v>
      </c>
    </row>
    <row r="38" spans="1:10" ht="42" customHeight="1">
      <c r="A38" s="14" t="s">
        <v>31</v>
      </c>
      <c r="B38" s="7">
        <v>902</v>
      </c>
      <c r="C38" s="7" t="s">
        <v>16</v>
      </c>
      <c r="D38" s="7" t="s">
        <v>35</v>
      </c>
      <c r="E38" s="7" t="s">
        <v>142</v>
      </c>
      <c r="F38" s="17">
        <v>852</v>
      </c>
      <c r="G38" s="35">
        <v>105000</v>
      </c>
      <c r="H38" s="30"/>
      <c r="I38" s="30"/>
      <c r="J38" s="16">
        <v>105000</v>
      </c>
    </row>
    <row r="39" spans="1:10" ht="25.5">
      <c r="A39" s="18" t="s">
        <v>143</v>
      </c>
      <c r="B39" s="7">
        <v>902</v>
      </c>
      <c r="C39" s="7" t="s">
        <v>16</v>
      </c>
      <c r="D39" s="7" t="s">
        <v>35</v>
      </c>
      <c r="E39" s="7" t="s">
        <v>102</v>
      </c>
      <c r="F39" s="17"/>
      <c r="G39" s="35">
        <f aca="true" t="shared" si="1" ref="G39:J40">G40</f>
        <v>1228146</v>
      </c>
      <c r="H39" s="16">
        <f t="shared" si="1"/>
        <v>2173</v>
      </c>
      <c r="I39" s="16"/>
      <c r="J39" s="16">
        <f t="shared" si="1"/>
        <v>1230319</v>
      </c>
    </row>
    <row r="40" spans="1:10" ht="63.75">
      <c r="A40" s="14" t="s">
        <v>19</v>
      </c>
      <c r="B40" s="7">
        <v>902</v>
      </c>
      <c r="C40" s="7" t="s">
        <v>16</v>
      </c>
      <c r="D40" s="7" t="s">
        <v>35</v>
      </c>
      <c r="E40" s="7" t="s">
        <v>102</v>
      </c>
      <c r="F40" s="17">
        <v>100</v>
      </c>
      <c r="G40" s="35">
        <f t="shared" si="1"/>
        <v>1228146</v>
      </c>
      <c r="H40" s="16">
        <f t="shared" si="1"/>
        <v>2173</v>
      </c>
      <c r="I40" s="16"/>
      <c r="J40" s="16">
        <f t="shared" si="1"/>
        <v>1230319</v>
      </c>
    </row>
    <row r="41" spans="1:10" ht="25.5">
      <c r="A41" s="14" t="s">
        <v>21</v>
      </c>
      <c r="B41" s="7">
        <v>902</v>
      </c>
      <c r="C41" s="7" t="s">
        <v>16</v>
      </c>
      <c r="D41" s="7" t="s">
        <v>35</v>
      </c>
      <c r="E41" s="7" t="s">
        <v>102</v>
      </c>
      <c r="F41" s="17">
        <v>120</v>
      </c>
      <c r="G41" s="35">
        <f>G42+G43</f>
        <v>1228146</v>
      </c>
      <c r="H41" s="16">
        <f>H42+H43</f>
        <v>2173</v>
      </c>
      <c r="I41" s="16"/>
      <c r="J41" s="16">
        <f>J42+J43</f>
        <v>1230319</v>
      </c>
    </row>
    <row r="42" spans="1:10" ht="38.25">
      <c r="A42" s="14" t="s">
        <v>227</v>
      </c>
      <c r="B42" s="7">
        <v>902</v>
      </c>
      <c r="C42" s="7" t="s">
        <v>16</v>
      </c>
      <c r="D42" s="7" t="s">
        <v>35</v>
      </c>
      <c r="E42" s="7" t="s">
        <v>102</v>
      </c>
      <c r="F42" s="17">
        <v>121</v>
      </c>
      <c r="G42" s="35">
        <v>1196916</v>
      </c>
      <c r="H42" s="30">
        <v>2173</v>
      </c>
      <c r="I42" s="30"/>
      <c r="J42" s="16">
        <f>G42+H42</f>
        <v>1199089</v>
      </c>
    </row>
    <row r="43" spans="1:10" ht="38.25">
      <c r="A43" s="14" t="s">
        <v>139</v>
      </c>
      <c r="B43" s="7">
        <v>902</v>
      </c>
      <c r="C43" s="7" t="s">
        <v>16</v>
      </c>
      <c r="D43" s="7" t="s">
        <v>35</v>
      </c>
      <c r="E43" s="7" t="s">
        <v>102</v>
      </c>
      <c r="F43" s="17">
        <v>122</v>
      </c>
      <c r="G43" s="35">
        <v>31230</v>
      </c>
      <c r="H43" s="30"/>
      <c r="I43" s="30"/>
      <c r="J43" s="16">
        <v>31230</v>
      </c>
    </row>
    <row r="44" spans="1:10" ht="12.75">
      <c r="A44" s="14" t="s">
        <v>105</v>
      </c>
      <c r="B44" s="7">
        <v>902</v>
      </c>
      <c r="C44" s="7" t="s">
        <v>16</v>
      </c>
      <c r="D44" s="7" t="s">
        <v>35</v>
      </c>
      <c r="E44" s="7" t="s">
        <v>106</v>
      </c>
      <c r="F44" s="17"/>
      <c r="G44" s="35"/>
      <c r="H44" s="30"/>
      <c r="I44" s="16">
        <f>I45</f>
        <v>107608.42</v>
      </c>
      <c r="J44" s="16">
        <f>J45</f>
        <v>107608.42</v>
      </c>
    </row>
    <row r="45" spans="1:10" ht="12.75">
      <c r="A45" s="14" t="s">
        <v>27</v>
      </c>
      <c r="B45" s="7">
        <v>902</v>
      </c>
      <c r="C45" s="7" t="s">
        <v>16</v>
      </c>
      <c r="D45" s="7" t="s">
        <v>35</v>
      </c>
      <c r="E45" s="7" t="s">
        <v>106</v>
      </c>
      <c r="F45" s="17">
        <v>800</v>
      </c>
      <c r="G45" s="35"/>
      <c r="H45" s="30"/>
      <c r="I45" s="16">
        <f>I46</f>
        <v>107608.42</v>
      </c>
      <c r="J45" s="16">
        <f>J46</f>
        <v>107608.42</v>
      </c>
    </row>
    <row r="46" spans="1:10" ht="12.75">
      <c r="A46" s="14" t="s">
        <v>59</v>
      </c>
      <c r="B46" s="7">
        <v>902</v>
      </c>
      <c r="C46" s="7" t="s">
        <v>16</v>
      </c>
      <c r="D46" s="7" t="s">
        <v>35</v>
      </c>
      <c r="E46" s="7" t="s">
        <v>106</v>
      </c>
      <c r="F46" s="17">
        <v>870</v>
      </c>
      <c r="G46" s="35"/>
      <c r="H46" s="30"/>
      <c r="I46" s="30">
        <v>107608.42</v>
      </c>
      <c r="J46" s="16">
        <f>G46+H46+I46</f>
        <v>107608.42</v>
      </c>
    </row>
    <row r="47" spans="1:10" ht="38.25">
      <c r="A47" s="8" t="s">
        <v>81</v>
      </c>
      <c r="B47" s="9">
        <v>902</v>
      </c>
      <c r="C47" s="9" t="s">
        <v>16</v>
      </c>
      <c r="D47" s="9" t="s">
        <v>57</v>
      </c>
      <c r="E47" s="12" t="s">
        <v>0</v>
      </c>
      <c r="F47" s="13" t="s">
        <v>0</v>
      </c>
      <c r="G47" s="34">
        <f>G48+G55</f>
        <v>2193243</v>
      </c>
      <c r="H47" s="11">
        <f>H48+H55</f>
        <v>74359</v>
      </c>
      <c r="I47" s="11"/>
      <c r="J47" s="11">
        <f>J48+J55</f>
        <v>2267602</v>
      </c>
    </row>
    <row r="48" spans="1:10" ht="52.5" customHeight="1">
      <c r="A48" s="18" t="s">
        <v>145</v>
      </c>
      <c r="B48" s="7">
        <v>902</v>
      </c>
      <c r="C48" s="7" t="s">
        <v>16</v>
      </c>
      <c r="D48" s="7" t="s">
        <v>57</v>
      </c>
      <c r="E48" s="7" t="s">
        <v>103</v>
      </c>
      <c r="F48" s="15"/>
      <c r="G48" s="35">
        <f>G49+G53</f>
        <v>674106</v>
      </c>
      <c r="H48" s="30"/>
      <c r="I48" s="30"/>
      <c r="J48" s="16">
        <f>J49+J53</f>
        <v>674106</v>
      </c>
    </row>
    <row r="49" spans="1:10" ht="63.75">
      <c r="A49" s="14" t="s">
        <v>19</v>
      </c>
      <c r="B49" s="7">
        <v>902</v>
      </c>
      <c r="C49" s="7" t="s">
        <v>16</v>
      </c>
      <c r="D49" s="7" t="s">
        <v>57</v>
      </c>
      <c r="E49" s="7" t="s">
        <v>103</v>
      </c>
      <c r="F49" s="17" t="s">
        <v>20</v>
      </c>
      <c r="G49" s="35">
        <f>G50</f>
        <v>436783</v>
      </c>
      <c r="H49" s="30"/>
      <c r="I49" s="30"/>
      <c r="J49" s="16">
        <f>J50</f>
        <v>436783</v>
      </c>
    </row>
    <row r="50" spans="1:10" ht="25.5">
      <c r="A50" s="14" t="s">
        <v>21</v>
      </c>
      <c r="B50" s="7">
        <v>902</v>
      </c>
      <c r="C50" s="7" t="s">
        <v>16</v>
      </c>
      <c r="D50" s="7" t="s">
        <v>57</v>
      </c>
      <c r="E50" s="7" t="s">
        <v>103</v>
      </c>
      <c r="F50" s="17">
        <v>120</v>
      </c>
      <c r="G50" s="35">
        <f>G51+G52</f>
        <v>436783</v>
      </c>
      <c r="H50" s="30"/>
      <c r="I50" s="30"/>
      <c r="J50" s="16">
        <f>J51+J52</f>
        <v>436783</v>
      </c>
    </row>
    <row r="51" spans="1:10" ht="38.25">
      <c r="A51" s="14" t="s">
        <v>227</v>
      </c>
      <c r="B51" s="7">
        <v>902</v>
      </c>
      <c r="C51" s="7" t="s">
        <v>16</v>
      </c>
      <c r="D51" s="7" t="s">
        <v>57</v>
      </c>
      <c r="E51" s="7" t="s">
        <v>103</v>
      </c>
      <c r="F51" s="17">
        <v>121</v>
      </c>
      <c r="G51" s="35">
        <v>413168</v>
      </c>
      <c r="H51" s="30"/>
      <c r="I51" s="30"/>
      <c r="J51" s="16">
        <v>413168</v>
      </c>
    </row>
    <row r="52" spans="1:10" ht="38.25">
      <c r="A52" s="14" t="s">
        <v>139</v>
      </c>
      <c r="B52" s="7">
        <v>902</v>
      </c>
      <c r="C52" s="7" t="s">
        <v>16</v>
      </c>
      <c r="D52" s="7" t="s">
        <v>57</v>
      </c>
      <c r="E52" s="7" t="s">
        <v>103</v>
      </c>
      <c r="F52" s="17">
        <v>122</v>
      </c>
      <c r="G52" s="35">
        <v>23615</v>
      </c>
      <c r="H52" s="30"/>
      <c r="I52" s="30"/>
      <c r="J52" s="16">
        <v>23615</v>
      </c>
    </row>
    <row r="53" spans="1:10" ht="25.5">
      <c r="A53" s="14" t="s">
        <v>23</v>
      </c>
      <c r="B53" s="7">
        <v>902</v>
      </c>
      <c r="C53" s="7" t="s">
        <v>16</v>
      </c>
      <c r="D53" s="7" t="s">
        <v>57</v>
      </c>
      <c r="E53" s="7" t="s">
        <v>103</v>
      </c>
      <c r="F53" s="17" t="s">
        <v>24</v>
      </c>
      <c r="G53" s="35">
        <f>G54</f>
        <v>237323</v>
      </c>
      <c r="H53" s="30"/>
      <c r="I53" s="30"/>
      <c r="J53" s="16">
        <f>J54</f>
        <v>237323</v>
      </c>
    </row>
    <row r="54" spans="1:10" ht="38.25">
      <c r="A54" s="14" t="s">
        <v>25</v>
      </c>
      <c r="B54" s="7">
        <v>902</v>
      </c>
      <c r="C54" s="7" t="s">
        <v>16</v>
      </c>
      <c r="D54" s="7" t="s">
        <v>57</v>
      </c>
      <c r="E54" s="7" t="s">
        <v>103</v>
      </c>
      <c r="F54" s="17" t="s">
        <v>26</v>
      </c>
      <c r="G54" s="35">
        <v>237323</v>
      </c>
      <c r="H54" s="30"/>
      <c r="I54" s="30"/>
      <c r="J54" s="16">
        <v>237323</v>
      </c>
    </row>
    <row r="55" spans="1:10" ht="38.25">
      <c r="A55" s="19" t="s">
        <v>144</v>
      </c>
      <c r="B55" s="9">
        <v>902</v>
      </c>
      <c r="C55" s="9" t="s">
        <v>16</v>
      </c>
      <c r="D55" s="9" t="s">
        <v>57</v>
      </c>
      <c r="E55" s="9" t="s">
        <v>146</v>
      </c>
      <c r="F55" s="13" t="s">
        <v>0</v>
      </c>
      <c r="G55" s="34">
        <f aca="true" t="shared" si="2" ref="G55:J56">G56</f>
        <v>1519137</v>
      </c>
      <c r="H55" s="11">
        <f t="shared" si="2"/>
        <v>74359</v>
      </c>
      <c r="I55" s="11"/>
      <c r="J55" s="11">
        <f t="shared" si="2"/>
        <v>1593496</v>
      </c>
    </row>
    <row r="56" spans="1:10" ht="63.75">
      <c r="A56" s="14" t="s">
        <v>19</v>
      </c>
      <c r="B56" s="7">
        <v>902</v>
      </c>
      <c r="C56" s="7" t="s">
        <v>16</v>
      </c>
      <c r="D56" s="7" t="s">
        <v>57</v>
      </c>
      <c r="E56" s="7" t="s">
        <v>146</v>
      </c>
      <c r="F56" s="17">
        <v>100</v>
      </c>
      <c r="G56" s="35">
        <f t="shared" si="2"/>
        <v>1519137</v>
      </c>
      <c r="H56" s="16">
        <f t="shared" si="2"/>
        <v>74359</v>
      </c>
      <c r="I56" s="16"/>
      <c r="J56" s="16">
        <f t="shared" si="2"/>
        <v>1593496</v>
      </c>
    </row>
    <row r="57" spans="1:10" ht="25.5">
      <c r="A57" s="14" t="s">
        <v>21</v>
      </c>
      <c r="B57" s="7">
        <v>902</v>
      </c>
      <c r="C57" s="7" t="s">
        <v>16</v>
      </c>
      <c r="D57" s="7" t="s">
        <v>57</v>
      </c>
      <c r="E57" s="7" t="s">
        <v>146</v>
      </c>
      <c r="F57" s="17" t="s">
        <v>22</v>
      </c>
      <c r="G57" s="35">
        <f>G58+G59</f>
        <v>1519137</v>
      </c>
      <c r="H57" s="16">
        <f>H58+H59</f>
        <v>74359</v>
      </c>
      <c r="I57" s="16"/>
      <c r="J57" s="16">
        <f>J58+J59</f>
        <v>1593496</v>
      </c>
    </row>
    <row r="58" spans="1:10" ht="38.25">
      <c r="A58" s="14" t="s">
        <v>227</v>
      </c>
      <c r="B58" s="7">
        <v>902</v>
      </c>
      <c r="C58" s="7" t="s">
        <v>16</v>
      </c>
      <c r="D58" s="7" t="s">
        <v>57</v>
      </c>
      <c r="E58" s="7" t="s">
        <v>146</v>
      </c>
      <c r="F58" s="17">
        <v>121</v>
      </c>
      <c r="G58" s="35">
        <v>1493112</v>
      </c>
      <c r="H58" s="30">
        <v>74359</v>
      </c>
      <c r="I58" s="30"/>
      <c r="J58" s="16">
        <f>G58+H58</f>
        <v>1567471</v>
      </c>
    </row>
    <row r="59" spans="1:10" ht="38.25">
      <c r="A59" s="14" t="s">
        <v>139</v>
      </c>
      <c r="B59" s="7">
        <v>902</v>
      </c>
      <c r="C59" s="7" t="s">
        <v>16</v>
      </c>
      <c r="D59" s="7" t="s">
        <v>57</v>
      </c>
      <c r="E59" s="7" t="s">
        <v>146</v>
      </c>
      <c r="F59" s="17">
        <v>122</v>
      </c>
      <c r="G59" s="35">
        <v>26025</v>
      </c>
      <c r="H59" s="30"/>
      <c r="I59" s="30"/>
      <c r="J59" s="16">
        <v>26025</v>
      </c>
    </row>
    <row r="60" spans="1:10" ht="12.75">
      <c r="A60" s="8" t="s">
        <v>95</v>
      </c>
      <c r="B60" s="9">
        <v>902</v>
      </c>
      <c r="C60" s="9" t="s">
        <v>16</v>
      </c>
      <c r="D60" s="9" t="s">
        <v>52</v>
      </c>
      <c r="E60" s="12" t="s">
        <v>0</v>
      </c>
      <c r="F60" s="13" t="s">
        <v>0</v>
      </c>
      <c r="G60" s="34">
        <f>G61</f>
        <v>146200</v>
      </c>
      <c r="H60" s="30"/>
      <c r="I60" s="30"/>
      <c r="J60" s="11">
        <f>J61</f>
        <v>146200</v>
      </c>
    </row>
    <row r="61" spans="1:10" ht="12.75">
      <c r="A61" s="14" t="s">
        <v>96</v>
      </c>
      <c r="B61" s="7">
        <v>902</v>
      </c>
      <c r="C61" s="7" t="s">
        <v>16</v>
      </c>
      <c r="D61" s="7" t="s">
        <v>52</v>
      </c>
      <c r="E61" s="7" t="s">
        <v>104</v>
      </c>
      <c r="F61" s="15" t="s">
        <v>0</v>
      </c>
      <c r="G61" s="35">
        <f>G62</f>
        <v>146200</v>
      </c>
      <c r="H61" s="30"/>
      <c r="I61" s="30"/>
      <c r="J61" s="16">
        <f>J62</f>
        <v>146200</v>
      </c>
    </row>
    <row r="62" spans="1:10" ht="25.5">
      <c r="A62" s="14" t="s">
        <v>23</v>
      </c>
      <c r="B62" s="7">
        <v>902</v>
      </c>
      <c r="C62" s="7" t="s">
        <v>16</v>
      </c>
      <c r="D62" s="7" t="s">
        <v>52</v>
      </c>
      <c r="E62" s="7" t="s">
        <v>104</v>
      </c>
      <c r="F62" s="17" t="s">
        <v>24</v>
      </c>
      <c r="G62" s="35">
        <f>G63</f>
        <v>146200</v>
      </c>
      <c r="H62" s="30"/>
      <c r="I62" s="30"/>
      <c r="J62" s="16">
        <f>J63</f>
        <v>146200</v>
      </c>
    </row>
    <row r="63" spans="1:10" ht="38.25">
      <c r="A63" s="14" t="s">
        <v>25</v>
      </c>
      <c r="B63" s="7">
        <v>902</v>
      </c>
      <c r="C63" s="7" t="s">
        <v>16</v>
      </c>
      <c r="D63" s="7" t="s">
        <v>52</v>
      </c>
      <c r="E63" s="7" t="s">
        <v>104</v>
      </c>
      <c r="F63" s="17" t="s">
        <v>26</v>
      </c>
      <c r="G63" s="35">
        <v>146200</v>
      </c>
      <c r="H63" s="30"/>
      <c r="I63" s="30"/>
      <c r="J63" s="16">
        <v>146200</v>
      </c>
    </row>
    <row r="64" spans="1:10" s="1" customFormat="1" ht="12.75">
      <c r="A64" s="8" t="s">
        <v>82</v>
      </c>
      <c r="B64" s="9">
        <v>902</v>
      </c>
      <c r="C64" s="9" t="s">
        <v>16</v>
      </c>
      <c r="D64" s="9">
        <v>11</v>
      </c>
      <c r="E64" s="9"/>
      <c r="F64" s="10"/>
      <c r="G64" s="34">
        <f>G65</f>
        <v>7400000</v>
      </c>
      <c r="H64" s="31"/>
      <c r="I64" s="11">
        <f aca="true" t="shared" si="3" ref="I64:J66">I65</f>
        <v>-236978.42</v>
      </c>
      <c r="J64" s="11">
        <f t="shared" si="3"/>
        <v>7163021.58</v>
      </c>
    </row>
    <row r="65" spans="1:10" ht="12.75">
      <c r="A65" s="14" t="s">
        <v>105</v>
      </c>
      <c r="B65" s="7">
        <v>902</v>
      </c>
      <c r="C65" s="7" t="s">
        <v>16</v>
      </c>
      <c r="D65" s="7">
        <v>11</v>
      </c>
      <c r="E65" s="7" t="s">
        <v>106</v>
      </c>
      <c r="F65" s="17"/>
      <c r="G65" s="35">
        <f>G66</f>
        <v>7400000</v>
      </c>
      <c r="H65" s="30"/>
      <c r="I65" s="16">
        <f t="shared" si="3"/>
        <v>-236978.42</v>
      </c>
      <c r="J65" s="16">
        <f t="shared" si="3"/>
        <v>7163021.58</v>
      </c>
    </row>
    <row r="66" spans="1:10" ht="30" customHeight="1">
      <c r="A66" s="14" t="s">
        <v>27</v>
      </c>
      <c r="B66" s="7">
        <v>902</v>
      </c>
      <c r="C66" s="7" t="s">
        <v>16</v>
      </c>
      <c r="D66" s="7">
        <v>11</v>
      </c>
      <c r="E66" s="7" t="s">
        <v>106</v>
      </c>
      <c r="F66" s="17">
        <v>800</v>
      </c>
      <c r="G66" s="35">
        <f>G67</f>
        <v>7400000</v>
      </c>
      <c r="H66" s="30"/>
      <c r="I66" s="16">
        <f t="shared" si="3"/>
        <v>-236978.42</v>
      </c>
      <c r="J66" s="16">
        <f t="shared" si="3"/>
        <v>7163021.58</v>
      </c>
    </row>
    <row r="67" spans="1:10" ht="32.25" customHeight="1">
      <c r="A67" s="14" t="s">
        <v>59</v>
      </c>
      <c r="B67" s="7">
        <v>902</v>
      </c>
      <c r="C67" s="7" t="s">
        <v>16</v>
      </c>
      <c r="D67" s="7">
        <v>11</v>
      </c>
      <c r="E67" s="7" t="s">
        <v>106</v>
      </c>
      <c r="F67" s="17">
        <v>870</v>
      </c>
      <c r="G67" s="35">
        <v>7400000</v>
      </c>
      <c r="H67" s="30"/>
      <c r="I67" s="30">
        <v>-236978.42</v>
      </c>
      <c r="J67" s="16">
        <f>G67+H67+I67</f>
        <v>7163021.58</v>
      </c>
    </row>
    <row r="68" spans="1:10" s="1" customFormat="1" ht="32.25" customHeight="1">
      <c r="A68" s="8" t="s">
        <v>36</v>
      </c>
      <c r="B68" s="9">
        <v>902</v>
      </c>
      <c r="C68" s="9" t="s">
        <v>16</v>
      </c>
      <c r="D68" s="9" t="s">
        <v>37</v>
      </c>
      <c r="E68" s="9"/>
      <c r="F68" s="10"/>
      <c r="G68" s="34">
        <f>G69+G74+G79+G82</f>
        <v>405531</v>
      </c>
      <c r="H68" s="11">
        <f>H69+H74+H79+H82</f>
        <v>3437</v>
      </c>
      <c r="I68" s="11"/>
      <c r="J68" s="11">
        <f>J69+J74+J79+J82</f>
        <v>408968</v>
      </c>
    </row>
    <row r="69" spans="1:10" ht="25.5">
      <c r="A69" s="20" t="s">
        <v>140</v>
      </c>
      <c r="B69" s="7">
        <v>902</v>
      </c>
      <c r="C69" s="7" t="s">
        <v>16</v>
      </c>
      <c r="D69" s="7" t="s">
        <v>37</v>
      </c>
      <c r="E69" s="7" t="s">
        <v>142</v>
      </c>
      <c r="F69" s="17"/>
      <c r="G69" s="35">
        <f aca="true" t="shared" si="4" ref="G69:J70">G70</f>
        <v>20331</v>
      </c>
      <c r="H69" s="16">
        <f t="shared" si="4"/>
        <v>3437</v>
      </c>
      <c r="I69" s="16"/>
      <c r="J69" s="16">
        <f t="shared" si="4"/>
        <v>23768</v>
      </c>
    </row>
    <row r="70" spans="1:10" ht="63.75">
      <c r="A70" s="14" t="s">
        <v>19</v>
      </c>
      <c r="B70" s="7">
        <v>902</v>
      </c>
      <c r="C70" s="7" t="s">
        <v>16</v>
      </c>
      <c r="D70" s="7" t="s">
        <v>37</v>
      </c>
      <c r="E70" s="7" t="s">
        <v>142</v>
      </c>
      <c r="F70" s="17">
        <v>100</v>
      </c>
      <c r="G70" s="35">
        <f t="shared" si="4"/>
        <v>20331</v>
      </c>
      <c r="H70" s="16">
        <f t="shared" si="4"/>
        <v>3437</v>
      </c>
      <c r="I70" s="16"/>
      <c r="J70" s="16">
        <f t="shared" si="4"/>
        <v>23768</v>
      </c>
    </row>
    <row r="71" spans="1:10" ht="25.5">
      <c r="A71" s="14" t="s">
        <v>21</v>
      </c>
      <c r="B71" s="7">
        <v>902</v>
      </c>
      <c r="C71" s="7" t="s">
        <v>16</v>
      </c>
      <c r="D71" s="7" t="s">
        <v>37</v>
      </c>
      <c r="E71" s="7" t="s">
        <v>142</v>
      </c>
      <c r="F71" s="17">
        <v>120</v>
      </c>
      <c r="G71" s="35">
        <f>G72+G73</f>
        <v>20331</v>
      </c>
      <c r="H71" s="16">
        <f>H72+H73</f>
        <v>3437</v>
      </c>
      <c r="I71" s="16"/>
      <c r="J71" s="16">
        <f>J72+J73</f>
        <v>23768</v>
      </c>
    </row>
    <row r="72" spans="1:10" ht="38.25">
      <c r="A72" s="14" t="s">
        <v>227</v>
      </c>
      <c r="B72" s="7">
        <v>902</v>
      </c>
      <c r="C72" s="7" t="s">
        <v>16</v>
      </c>
      <c r="D72" s="7" t="s">
        <v>37</v>
      </c>
      <c r="E72" s="7" t="s">
        <v>142</v>
      </c>
      <c r="F72" s="17">
        <v>121</v>
      </c>
      <c r="G72" s="35">
        <v>4716</v>
      </c>
      <c r="H72" s="30">
        <v>3437</v>
      </c>
      <c r="I72" s="30"/>
      <c r="J72" s="16">
        <f>G72+H72</f>
        <v>8153</v>
      </c>
    </row>
    <row r="73" spans="1:10" ht="38.25">
      <c r="A73" s="14" t="s">
        <v>139</v>
      </c>
      <c r="B73" s="7">
        <v>902</v>
      </c>
      <c r="C73" s="7" t="s">
        <v>16</v>
      </c>
      <c r="D73" s="7" t="s">
        <v>37</v>
      </c>
      <c r="E73" s="7" t="s">
        <v>142</v>
      </c>
      <c r="F73" s="17">
        <v>122</v>
      </c>
      <c r="G73" s="35">
        <v>15615</v>
      </c>
      <c r="H73" s="30"/>
      <c r="I73" s="30"/>
      <c r="J73" s="16">
        <v>15615</v>
      </c>
    </row>
    <row r="74" spans="1:10" ht="76.5">
      <c r="A74" s="29" t="s">
        <v>269</v>
      </c>
      <c r="B74" s="7">
        <v>902</v>
      </c>
      <c r="C74" s="7" t="s">
        <v>16</v>
      </c>
      <c r="D74" s="7">
        <v>13</v>
      </c>
      <c r="E74" s="7" t="s">
        <v>125</v>
      </c>
      <c r="F74" s="17"/>
      <c r="G74" s="35">
        <f>G75+G77</f>
        <v>329200</v>
      </c>
      <c r="H74" s="30"/>
      <c r="I74" s="30"/>
      <c r="J74" s="16">
        <f>J75+J77</f>
        <v>329200</v>
      </c>
    </row>
    <row r="75" spans="1:10" ht="25.5">
      <c r="A75" s="14" t="s">
        <v>21</v>
      </c>
      <c r="B75" s="7">
        <v>902</v>
      </c>
      <c r="C75" s="7" t="s">
        <v>16</v>
      </c>
      <c r="D75" s="7" t="s">
        <v>37</v>
      </c>
      <c r="E75" s="7" t="s">
        <v>125</v>
      </c>
      <c r="F75" s="17">
        <v>120</v>
      </c>
      <c r="G75" s="35">
        <v>329000</v>
      </c>
      <c r="H75" s="30"/>
      <c r="I75" s="30"/>
      <c r="J75" s="16">
        <v>329000</v>
      </c>
    </row>
    <row r="76" spans="1:10" ht="38.25">
      <c r="A76" s="14" t="s">
        <v>227</v>
      </c>
      <c r="B76" s="7">
        <v>902</v>
      </c>
      <c r="C76" s="7" t="s">
        <v>16</v>
      </c>
      <c r="D76" s="7" t="s">
        <v>37</v>
      </c>
      <c r="E76" s="7" t="s">
        <v>125</v>
      </c>
      <c r="F76" s="17">
        <v>121</v>
      </c>
      <c r="G76" s="35">
        <v>329000</v>
      </c>
      <c r="H76" s="30"/>
      <c r="I76" s="30"/>
      <c r="J76" s="16">
        <v>329000</v>
      </c>
    </row>
    <row r="77" spans="1:10" ht="25.5">
      <c r="A77" s="14" t="s">
        <v>23</v>
      </c>
      <c r="B77" s="7">
        <v>902</v>
      </c>
      <c r="C77" s="7" t="s">
        <v>16</v>
      </c>
      <c r="D77" s="7">
        <v>13</v>
      </c>
      <c r="E77" s="7" t="s">
        <v>125</v>
      </c>
      <c r="F77" s="17" t="s">
        <v>24</v>
      </c>
      <c r="G77" s="35">
        <f>G78</f>
        <v>200</v>
      </c>
      <c r="H77" s="30"/>
      <c r="I77" s="30"/>
      <c r="J77" s="16">
        <f>J78</f>
        <v>200</v>
      </c>
    </row>
    <row r="78" spans="1:10" ht="38.25">
      <c r="A78" s="14" t="s">
        <v>25</v>
      </c>
      <c r="B78" s="7">
        <v>902</v>
      </c>
      <c r="C78" s="7" t="s">
        <v>16</v>
      </c>
      <c r="D78" s="7">
        <v>13</v>
      </c>
      <c r="E78" s="7" t="s">
        <v>125</v>
      </c>
      <c r="F78" s="17" t="s">
        <v>26</v>
      </c>
      <c r="G78" s="35">
        <v>200</v>
      </c>
      <c r="H78" s="30"/>
      <c r="I78" s="30"/>
      <c r="J78" s="16">
        <v>200</v>
      </c>
    </row>
    <row r="79" spans="1:10" ht="25.5">
      <c r="A79" s="14" t="s">
        <v>233</v>
      </c>
      <c r="B79" s="7">
        <v>902</v>
      </c>
      <c r="C79" s="7" t="s">
        <v>16</v>
      </c>
      <c r="D79" s="7">
        <v>13</v>
      </c>
      <c r="E79" s="7" t="s">
        <v>234</v>
      </c>
      <c r="F79" s="17"/>
      <c r="G79" s="35">
        <f>G80</f>
        <v>15000</v>
      </c>
      <c r="H79" s="30"/>
      <c r="I79" s="30"/>
      <c r="J79" s="16">
        <f>J80</f>
        <v>15000</v>
      </c>
    </row>
    <row r="80" spans="1:10" ht="25.5">
      <c r="A80" s="14" t="s">
        <v>23</v>
      </c>
      <c r="B80" s="7">
        <v>902</v>
      </c>
      <c r="C80" s="7" t="s">
        <v>16</v>
      </c>
      <c r="D80" s="7">
        <v>13</v>
      </c>
      <c r="E80" s="7" t="s">
        <v>234</v>
      </c>
      <c r="F80" s="17">
        <v>200</v>
      </c>
      <c r="G80" s="35">
        <f>G81</f>
        <v>15000</v>
      </c>
      <c r="H80" s="30"/>
      <c r="I80" s="30"/>
      <c r="J80" s="16">
        <f>J81</f>
        <v>15000</v>
      </c>
    </row>
    <row r="81" spans="1:10" ht="38.25">
      <c r="A81" s="14" t="s">
        <v>25</v>
      </c>
      <c r="B81" s="7">
        <v>902</v>
      </c>
      <c r="C81" s="7" t="s">
        <v>16</v>
      </c>
      <c r="D81" s="7">
        <v>13</v>
      </c>
      <c r="E81" s="7" t="s">
        <v>234</v>
      </c>
      <c r="F81" s="17">
        <v>240</v>
      </c>
      <c r="G81" s="35">
        <v>15000</v>
      </c>
      <c r="H81" s="30"/>
      <c r="I81" s="30"/>
      <c r="J81" s="16">
        <v>15000</v>
      </c>
    </row>
    <row r="82" spans="1:10" ht="63.75">
      <c r="A82" s="14" t="s">
        <v>264</v>
      </c>
      <c r="B82" s="7">
        <v>902</v>
      </c>
      <c r="C82" s="7" t="s">
        <v>16</v>
      </c>
      <c r="D82" s="7">
        <v>13</v>
      </c>
      <c r="E82" s="7" t="s">
        <v>263</v>
      </c>
      <c r="F82" s="17"/>
      <c r="G82" s="35">
        <v>41000</v>
      </c>
      <c r="H82" s="30"/>
      <c r="I82" s="30"/>
      <c r="J82" s="16">
        <v>41000</v>
      </c>
    </row>
    <row r="83" spans="1:10" ht="25.5">
      <c r="A83" s="14" t="s">
        <v>23</v>
      </c>
      <c r="B83" s="7">
        <v>902</v>
      </c>
      <c r="C83" s="7" t="s">
        <v>16</v>
      </c>
      <c r="D83" s="7">
        <v>13</v>
      </c>
      <c r="E83" s="7" t="s">
        <v>263</v>
      </c>
      <c r="F83" s="17">
        <v>200</v>
      </c>
      <c r="G83" s="35">
        <v>41000</v>
      </c>
      <c r="H83" s="30"/>
      <c r="I83" s="30"/>
      <c r="J83" s="16">
        <v>41000</v>
      </c>
    </row>
    <row r="84" spans="1:10" ht="38.25">
      <c r="A84" s="14" t="s">
        <v>25</v>
      </c>
      <c r="B84" s="7">
        <v>902</v>
      </c>
      <c r="C84" s="7" t="s">
        <v>16</v>
      </c>
      <c r="D84" s="7">
        <v>13</v>
      </c>
      <c r="E84" s="7" t="s">
        <v>263</v>
      </c>
      <c r="F84" s="17">
        <v>240</v>
      </c>
      <c r="G84" s="35">
        <v>41000</v>
      </c>
      <c r="H84" s="30"/>
      <c r="I84" s="30"/>
      <c r="J84" s="16">
        <v>41000</v>
      </c>
    </row>
    <row r="85" spans="1:10" ht="25.5">
      <c r="A85" s="8" t="s">
        <v>44</v>
      </c>
      <c r="B85" s="9">
        <v>902</v>
      </c>
      <c r="C85" s="9" t="s">
        <v>18</v>
      </c>
      <c r="D85" s="12" t="s">
        <v>0</v>
      </c>
      <c r="E85" s="12" t="s">
        <v>0</v>
      </c>
      <c r="F85" s="10"/>
      <c r="G85" s="34">
        <f>G86+G103+G107</f>
        <v>9380760</v>
      </c>
      <c r="H85" s="11">
        <f>H86+H103+H107</f>
        <v>235071</v>
      </c>
      <c r="I85" s="11"/>
      <c r="J85" s="11">
        <f>J86+J103+J107</f>
        <v>9615831</v>
      </c>
    </row>
    <row r="86" spans="1:10" ht="38.25">
      <c r="A86" s="8" t="s">
        <v>230</v>
      </c>
      <c r="B86" s="9">
        <v>902</v>
      </c>
      <c r="C86" s="9" t="s">
        <v>18</v>
      </c>
      <c r="D86" s="9" t="s">
        <v>45</v>
      </c>
      <c r="E86" s="12"/>
      <c r="F86" s="10"/>
      <c r="G86" s="34">
        <f>G87+G97+G100</f>
        <v>9334560</v>
      </c>
      <c r="H86" s="11">
        <f>H87+H97+H100</f>
        <v>235071</v>
      </c>
      <c r="I86" s="11"/>
      <c r="J86" s="11">
        <f>J87+J97+J100</f>
        <v>9569631</v>
      </c>
    </row>
    <row r="87" spans="1:10" ht="63.75">
      <c r="A87" s="14" t="s">
        <v>46</v>
      </c>
      <c r="B87" s="7">
        <v>902</v>
      </c>
      <c r="C87" s="7" t="s">
        <v>18</v>
      </c>
      <c r="D87" s="7" t="s">
        <v>45</v>
      </c>
      <c r="E87" s="7" t="s">
        <v>147</v>
      </c>
      <c r="F87" s="15" t="s">
        <v>0</v>
      </c>
      <c r="G87" s="35">
        <f>G88+G91+G93</f>
        <v>9184560</v>
      </c>
      <c r="H87" s="30"/>
      <c r="I87" s="30"/>
      <c r="J87" s="16">
        <f>J88+J91+J93</f>
        <v>9184560</v>
      </c>
    </row>
    <row r="88" spans="1:10" ht="63.75">
      <c r="A88" s="14" t="s">
        <v>19</v>
      </c>
      <c r="B88" s="7">
        <v>902</v>
      </c>
      <c r="C88" s="7" t="s">
        <v>18</v>
      </c>
      <c r="D88" s="7" t="s">
        <v>45</v>
      </c>
      <c r="E88" s="7" t="s">
        <v>147</v>
      </c>
      <c r="F88" s="17" t="s">
        <v>20</v>
      </c>
      <c r="G88" s="35">
        <f>G89</f>
        <v>7769048</v>
      </c>
      <c r="H88" s="30"/>
      <c r="I88" s="30"/>
      <c r="J88" s="16">
        <f>J89</f>
        <v>7769048</v>
      </c>
    </row>
    <row r="89" spans="1:10" ht="25.5">
      <c r="A89" s="21" t="s">
        <v>41</v>
      </c>
      <c r="B89" s="7">
        <v>902</v>
      </c>
      <c r="C89" s="7" t="s">
        <v>18</v>
      </c>
      <c r="D89" s="7" t="s">
        <v>45</v>
      </c>
      <c r="E89" s="7" t="s">
        <v>147</v>
      </c>
      <c r="F89" s="17" t="s">
        <v>42</v>
      </c>
      <c r="G89" s="35">
        <f>G90</f>
        <v>7769048</v>
      </c>
      <c r="H89" s="30"/>
      <c r="I89" s="30"/>
      <c r="J89" s="16">
        <f>J90</f>
        <v>7769048</v>
      </c>
    </row>
    <row r="90" spans="1:10" ht="25.5">
      <c r="A90" s="14" t="s">
        <v>228</v>
      </c>
      <c r="B90" s="7">
        <v>902</v>
      </c>
      <c r="C90" s="7" t="s">
        <v>18</v>
      </c>
      <c r="D90" s="7" t="s">
        <v>45</v>
      </c>
      <c r="E90" s="7" t="s">
        <v>147</v>
      </c>
      <c r="F90" s="17">
        <v>111</v>
      </c>
      <c r="G90" s="35">
        <v>7769048</v>
      </c>
      <c r="H90" s="30"/>
      <c r="I90" s="30"/>
      <c r="J90" s="16">
        <v>7769048</v>
      </c>
    </row>
    <row r="91" spans="1:10" ht="25.5">
      <c r="A91" s="14" t="s">
        <v>23</v>
      </c>
      <c r="B91" s="7">
        <v>902</v>
      </c>
      <c r="C91" s="7" t="s">
        <v>18</v>
      </c>
      <c r="D91" s="7" t="s">
        <v>45</v>
      </c>
      <c r="E91" s="7" t="s">
        <v>147</v>
      </c>
      <c r="F91" s="17" t="s">
        <v>24</v>
      </c>
      <c r="G91" s="35">
        <f>G92</f>
        <v>1380812</v>
      </c>
      <c r="H91" s="30"/>
      <c r="I91" s="30"/>
      <c r="J91" s="16">
        <f>J92</f>
        <v>1380812</v>
      </c>
    </row>
    <row r="92" spans="1:10" ht="38.25">
      <c r="A92" s="14" t="s">
        <v>25</v>
      </c>
      <c r="B92" s="7">
        <v>902</v>
      </c>
      <c r="C92" s="7" t="s">
        <v>18</v>
      </c>
      <c r="D92" s="7" t="s">
        <v>45</v>
      </c>
      <c r="E92" s="7" t="s">
        <v>147</v>
      </c>
      <c r="F92" s="17" t="s">
        <v>26</v>
      </c>
      <c r="G92" s="35">
        <v>1380812</v>
      </c>
      <c r="H92" s="30"/>
      <c r="I92" s="30"/>
      <c r="J92" s="16">
        <v>1380812</v>
      </c>
    </row>
    <row r="93" spans="1:10" ht="34.5" customHeight="1">
      <c r="A93" s="14" t="s">
        <v>27</v>
      </c>
      <c r="B93" s="7">
        <v>902</v>
      </c>
      <c r="C93" s="7" t="s">
        <v>18</v>
      </c>
      <c r="D93" s="7" t="s">
        <v>45</v>
      </c>
      <c r="E93" s="7" t="s">
        <v>147</v>
      </c>
      <c r="F93" s="17" t="s">
        <v>28</v>
      </c>
      <c r="G93" s="35">
        <f>G94</f>
        <v>34700</v>
      </c>
      <c r="H93" s="30"/>
      <c r="I93" s="30"/>
      <c r="J93" s="16">
        <f>J94</f>
        <v>34700</v>
      </c>
    </row>
    <row r="94" spans="1:10" ht="34.5" customHeight="1">
      <c r="A94" s="14" t="s">
        <v>101</v>
      </c>
      <c r="B94" s="7">
        <v>902</v>
      </c>
      <c r="C94" s="7" t="s">
        <v>18</v>
      </c>
      <c r="D94" s="7" t="s">
        <v>45</v>
      </c>
      <c r="E94" s="7" t="s">
        <v>147</v>
      </c>
      <c r="F94" s="17">
        <v>850</v>
      </c>
      <c r="G94" s="35">
        <f>G95+G96</f>
        <v>34700</v>
      </c>
      <c r="H94" s="30"/>
      <c r="I94" s="30"/>
      <c r="J94" s="16">
        <f>J95+J96</f>
        <v>34700</v>
      </c>
    </row>
    <row r="95" spans="1:10" ht="25.5">
      <c r="A95" s="14" t="s">
        <v>29</v>
      </c>
      <c r="B95" s="7">
        <v>902</v>
      </c>
      <c r="C95" s="7" t="s">
        <v>18</v>
      </c>
      <c r="D95" s="7" t="s">
        <v>45</v>
      </c>
      <c r="E95" s="7" t="s">
        <v>147</v>
      </c>
      <c r="F95" s="17" t="s">
        <v>30</v>
      </c>
      <c r="G95" s="35">
        <v>16000</v>
      </c>
      <c r="H95" s="30"/>
      <c r="I95" s="30"/>
      <c r="J95" s="16">
        <v>16000</v>
      </c>
    </row>
    <row r="96" spans="1:10" ht="12.75">
      <c r="A96" s="14" t="s">
        <v>31</v>
      </c>
      <c r="B96" s="7">
        <v>902</v>
      </c>
      <c r="C96" s="7" t="s">
        <v>18</v>
      </c>
      <c r="D96" s="7" t="s">
        <v>45</v>
      </c>
      <c r="E96" s="7" t="s">
        <v>147</v>
      </c>
      <c r="F96" s="17" t="s">
        <v>32</v>
      </c>
      <c r="G96" s="35">
        <v>18700</v>
      </c>
      <c r="H96" s="30"/>
      <c r="I96" s="30"/>
      <c r="J96" s="16">
        <v>18700</v>
      </c>
    </row>
    <row r="97" spans="1:10" ht="78" customHeight="1">
      <c r="A97" s="14" t="s">
        <v>265</v>
      </c>
      <c r="B97" s="7">
        <v>902</v>
      </c>
      <c r="C97" s="7" t="s">
        <v>18</v>
      </c>
      <c r="D97" s="7" t="s">
        <v>45</v>
      </c>
      <c r="E97" s="7" t="s">
        <v>235</v>
      </c>
      <c r="F97" s="17"/>
      <c r="G97" s="35">
        <f>G98</f>
        <v>100000</v>
      </c>
      <c r="H97" s="30"/>
      <c r="I97" s="30"/>
      <c r="J97" s="16">
        <f>J98</f>
        <v>100000</v>
      </c>
    </row>
    <row r="98" spans="1:10" ht="25.5">
      <c r="A98" s="14" t="s">
        <v>23</v>
      </c>
      <c r="B98" s="7">
        <v>902</v>
      </c>
      <c r="C98" s="7" t="s">
        <v>18</v>
      </c>
      <c r="D98" s="7" t="s">
        <v>45</v>
      </c>
      <c r="E98" s="7" t="s">
        <v>235</v>
      </c>
      <c r="F98" s="17">
        <v>200</v>
      </c>
      <c r="G98" s="35">
        <f>G99</f>
        <v>100000</v>
      </c>
      <c r="H98" s="30"/>
      <c r="I98" s="30"/>
      <c r="J98" s="16">
        <f>J99</f>
        <v>100000</v>
      </c>
    </row>
    <row r="99" spans="1:10" ht="38.25">
      <c r="A99" s="14" t="s">
        <v>25</v>
      </c>
      <c r="B99" s="7">
        <v>902</v>
      </c>
      <c r="C99" s="7" t="s">
        <v>18</v>
      </c>
      <c r="D99" s="7" t="s">
        <v>45</v>
      </c>
      <c r="E99" s="7" t="s">
        <v>235</v>
      </c>
      <c r="F99" s="17">
        <v>240</v>
      </c>
      <c r="G99" s="35">
        <v>100000</v>
      </c>
      <c r="H99" s="30"/>
      <c r="I99" s="30"/>
      <c r="J99" s="16">
        <v>100000</v>
      </c>
    </row>
    <row r="100" spans="1:10" ht="82.5" customHeight="1">
      <c r="A100" s="14" t="s">
        <v>266</v>
      </c>
      <c r="B100" s="7">
        <v>902</v>
      </c>
      <c r="C100" s="7" t="s">
        <v>18</v>
      </c>
      <c r="D100" s="7" t="s">
        <v>45</v>
      </c>
      <c r="E100" s="7" t="s">
        <v>236</v>
      </c>
      <c r="F100" s="17"/>
      <c r="G100" s="35">
        <f aca="true" t="shared" si="5" ref="G100:J101">G101</f>
        <v>50000</v>
      </c>
      <c r="H100" s="16">
        <f t="shared" si="5"/>
        <v>235071</v>
      </c>
      <c r="I100" s="16"/>
      <c r="J100" s="16">
        <f t="shared" si="5"/>
        <v>285071</v>
      </c>
    </row>
    <row r="101" spans="1:10" ht="25.5">
      <c r="A101" s="14" t="s">
        <v>23</v>
      </c>
      <c r="B101" s="7">
        <v>902</v>
      </c>
      <c r="C101" s="7" t="s">
        <v>18</v>
      </c>
      <c r="D101" s="7" t="s">
        <v>45</v>
      </c>
      <c r="E101" s="7" t="s">
        <v>236</v>
      </c>
      <c r="F101" s="17">
        <v>200</v>
      </c>
      <c r="G101" s="35">
        <f t="shared" si="5"/>
        <v>50000</v>
      </c>
      <c r="H101" s="16">
        <f t="shared" si="5"/>
        <v>235071</v>
      </c>
      <c r="I101" s="16"/>
      <c r="J101" s="16">
        <f t="shared" si="5"/>
        <v>285071</v>
      </c>
    </row>
    <row r="102" spans="1:10" ht="38.25">
      <c r="A102" s="14" t="s">
        <v>25</v>
      </c>
      <c r="B102" s="7">
        <v>902</v>
      </c>
      <c r="C102" s="7" t="s">
        <v>18</v>
      </c>
      <c r="D102" s="7" t="s">
        <v>45</v>
      </c>
      <c r="E102" s="7" t="s">
        <v>236</v>
      </c>
      <c r="F102" s="17">
        <v>240</v>
      </c>
      <c r="G102" s="35">
        <v>50000</v>
      </c>
      <c r="H102" s="30">
        <v>235071</v>
      </c>
      <c r="I102" s="30"/>
      <c r="J102" s="16">
        <f>G102+H102</f>
        <v>285071</v>
      </c>
    </row>
    <row r="103" spans="1:10" ht="12.75">
      <c r="A103" s="8" t="s">
        <v>237</v>
      </c>
      <c r="B103" s="9">
        <v>902</v>
      </c>
      <c r="C103" s="9" t="s">
        <v>18</v>
      </c>
      <c r="D103" s="9">
        <v>10</v>
      </c>
      <c r="E103" s="9"/>
      <c r="F103" s="10"/>
      <c r="G103" s="34">
        <f>G104</f>
        <v>6000</v>
      </c>
      <c r="H103" s="30"/>
      <c r="I103" s="30"/>
      <c r="J103" s="11">
        <f>J104</f>
        <v>6000</v>
      </c>
    </row>
    <row r="104" spans="1:10" ht="43.5" customHeight="1">
      <c r="A104" s="14" t="s">
        <v>238</v>
      </c>
      <c r="B104" s="7">
        <v>902</v>
      </c>
      <c r="C104" s="7" t="s">
        <v>18</v>
      </c>
      <c r="D104" s="7">
        <v>10</v>
      </c>
      <c r="E104" s="7" t="s">
        <v>239</v>
      </c>
      <c r="F104" s="17"/>
      <c r="G104" s="35">
        <f>G105</f>
        <v>6000</v>
      </c>
      <c r="H104" s="30"/>
      <c r="I104" s="30"/>
      <c r="J104" s="16">
        <f>J105</f>
        <v>6000</v>
      </c>
    </row>
    <row r="105" spans="1:10" ht="25.5">
      <c r="A105" s="14" t="s">
        <v>23</v>
      </c>
      <c r="B105" s="7">
        <v>902</v>
      </c>
      <c r="C105" s="7" t="s">
        <v>18</v>
      </c>
      <c r="D105" s="7">
        <v>10</v>
      </c>
      <c r="E105" s="7" t="s">
        <v>239</v>
      </c>
      <c r="F105" s="17">
        <v>200</v>
      </c>
      <c r="G105" s="35">
        <f>G106</f>
        <v>6000</v>
      </c>
      <c r="H105" s="30"/>
      <c r="I105" s="30"/>
      <c r="J105" s="16">
        <f>J106</f>
        <v>6000</v>
      </c>
    </row>
    <row r="106" spans="1:10" ht="38.25">
      <c r="A106" s="14" t="s">
        <v>25</v>
      </c>
      <c r="B106" s="7">
        <v>902</v>
      </c>
      <c r="C106" s="7" t="s">
        <v>18</v>
      </c>
      <c r="D106" s="7">
        <v>10</v>
      </c>
      <c r="E106" s="7" t="s">
        <v>239</v>
      </c>
      <c r="F106" s="17">
        <v>240</v>
      </c>
      <c r="G106" s="35">
        <v>6000</v>
      </c>
      <c r="H106" s="30"/>
      <c r="I106" s="30"/>
      <c r="J106" s="16">
        <v>6000</v>
      </c>
    </row>
    <row r="107" spans="1:10" ht="25.5">
      <c r="A107" s="8" t="s">
        <v>107</v>
      </c>
      <c r="B107" s="9">
        <v>902</v>
      </c>
      <c r="C107" s="9" t="s">
        <v>18</v>
      </c>
      <c r="D107" s="9">
        <v>14</v>
      </c>
      <c r="E107" s="9"/>
      <c r="F107" s="10"/>
      <c r="G107" s="34">
        <f>G108</f>
        <v>40200</v>
      </c>
      <c r="H107" s="30"/>
      <c r="I107" s="30"/>
      <c r="J107" s="11">
        <f>J108</f>
        <v>40200</v>
      </c>
    </row>
    <row r="108" spans="1:10" ht="64.5" customHeight="1">
      <c r="A108" s="14" t="s">
        <v>149</v>
      </c>
      <c r="B108" s="7">
        <v>902</v>
      </c>
      <c r="C108" s="7" t="s">
        <v>18</v>
      </c>
      <c r="D108" s="7">
        <v>14</v>
      </c>
      <c r="E108" s="7" t="s">
        <v>148</v>
      </c>
      <c r="F108" s="17"/>
      <c r="G108" s="35">
        <f>G109</f>
        <v>40200</v>
      </c>
      <c r="H108" s="30"/>
      <c r="I108" s="30"/>
      <c r="J108" s="16">
        <f>J109</f>
        <v>40200</v>
      </c>
    </row>
    <row r="109" spans="1:10" ht="25.5">
      <c r="A109" s="14" t="s">
        <v>23</v>
      </c>
      <c r="B109" s="7">
        <v>902</v>
      </c>
      <c r="C109" s="7" t="s">
        <v>18</v>
      </c>
      <c r="D109" s="7">
        <v>14</v>
      </c>
      <c r="E109" s="7" t="s">
        <v>148</v>
      </c>
      <c r="F109" s="17">
        <v>200</v>
      </c>
      <c r="G109" s="35">
        <f>G110</f>
        <v>40200</v>
      </c>
      <c r="H109" s="30"/>
      <c r="I109" s="30"/>
      <c r="J109" s="16">
        <f>J110</f>
        <v>40200</v>
      </c>
    </row>
    <row r="110" spans="1:10" ht="38.25">
      <c r="A110" s="14" t="s">
        <v>25</v>
      </c>
      <c r="B110" s="7">
        <v>902</v>
      </c>
      <c r="C110" s="7" t="s">
        <v>18</v>
      </c>
      <c r="D110" s="7">
        <v>14</v>
      </c>
      <c r="E110" s="7" t="s">
        <v>148</v>
      </c>
      <c r="F110" s="17">
        <v>240</v>
      </c>
      <c r="G110" s="35">
        <v>40200</v>
      </c>
      <c r="H110" s="30"/>
      <c r="I110" s="30"/>
      <c r="J110" s="16">
        <v>40200</v>
      </c>
    </row>
    <row r="111" spans="1:10" ht="12.75">
      <c r="A111" s="8" t="s">
        <v>48</v>
      </c>
      <c r="B111" s="9">
        <v>902</v>
      </c>
      <c r="C111" s="9" t="s">
        <v>35</v>
      </c>
      <c r="D111" s="12" t="s">
        <v>0</v>
      </c>
      <c r="E111" s="12" t="s">
        <v>0</v>
      </c>
      <c r="F111" s="17"/>
      <c r="G111" s="34">
        <f>G112+G116+G123</f>
        <v>9825471</v>
      </c>
      <c r="H111" s="11">
        <f>H112+H116+H123</f>
        <v>30249914.6</v>
      </c>
      <c r="I111" s="11">
        <f>I112+I116+I123</f>
        <v>3919200</v>
      </c>
      <c r="J111" s="11">
        <f>J112+J116+J123</f>
        <v>43994585.6</v>
      </c>
    </row>
    <row r="112" spans="1:10" ht="12.75">
      <c r="A112" s="8" t="s">
        <v>49</v>
      </c>
      <c r="B112" s="9">
        <v>902</v>
      </c>
      <c r="C112" s="9" t="s">
        <v>35</v>
      </c>
      <c r="D112" s="9" t="s">
        <v>50</v>
      </c>
      <c r="E112" s="7"/>
      <c r="F112" s="17"/>
      <c r="G112" s="34">
        <f>G113</f>
        <v>1761000</v>
      </c>
      <c r="H112" s="30"/>
      <c r="I112" s="30"/>
      <c r="J112" s="11">
        <f>J113</f>
        <v>1761000</v>
      </c>
    </row>
    <row r="113" spans="1:10" ht="38.25">
      <c r="A113" s="18" t="s">
        <v>151</v>
      </c>
      <c r="B113" s="7">
        <v>902</v>
      </c>
      <c r="C113" s="7" t="s">
        <v>35</v>
      </c>
      <c r="D113" s="7" t="s">
        <v>50</v>
      </c>
      <c r="E113" s="7" t="s">
        <v>150</v>
      </c>
      <c r="F113" s="17"/>
      <c r="G113" s="35">
        <f>G114</f>
        <v>1761000</v>
      </c>
      <c r="H113" s="30"/>
      <c r="I113" s="30"/>
      <c r="J113" s="16">
        <f>J114</f>
        <v>1761000</v>
      </c>
    </row>
    <row r="114" spans="1:10" ht="44.25" customHeight="1">
      <c r="A114" s="14" t="s">
        <v>27</v>
      </c>
      <c r="B114" s="7">
        <v>902</v>
      </c>
      <c r="C114" s="7" t="s">
        <v>35</v>
      </c>
      <c r="D114" s="7" t="s">
        <v>50</v>
      </c>
      <c r="E114" s="7" t="s">
        <v>150</v>
      </c>
      <c r="F114" s="17">
        <v>800</v>
      </c>
      <c r="G114" s="35">
        <f>G115</f>
        <v>1761000</v>
      </c>
      <c r="H114" s="30"/>
      <c r="I114" s="30"/>
      <c r="J114" s="16">
        <f>J115</f>
        <v>1761000</v>
      </c>
    </row>
    <row r="115" spans="1:10" ht="38.25">
      <c r="A115" s="14" t="s">
        <v>108</v>
      </c>
      <c r="B115" s="7">
        <v>902</v>
      </c>
      <c r="C115" s="7" t="s">
        <v>35</v>
      </c>
      <c r="D115" s="7" t="s">
        <v>50</v>
      </c>
      <c r="E115" s="7" t="s">
        <v>150</v>
      </c>
      <c r="F115" s="17">
        <v>810</v>
      </c>
      <c r="G115" s="35">
        <v>1761000</v>
      </c>
      <c r="H115" s="30"/>
      <c r="I115" s="30"/>
      <c r="J115" s="16">
        <v>1761000</v>
      </c>
    </row>
    <row r="116" spans="1:10" ht="12.75">
      <c r="A116" s="8" t="s">
        <v>88</v>
      </c>
      <c r="B116" s="9">
        <v>902</v>
      </c>
      <c r="C116" s="9" t="s">
        <v>35</v>
      </c>
      <c r="D116" s="9" t="s">
        <v>45</v>
      </c>
      <c r="E116" s="12" t="s">
        <v>0</v>
      </c>
      <c r="F116" s="13" t="s">
        <v>0</v>
      </c>
      <c r="G116" s="34">
        <f>G117+G120</f>
        <v>7725471</v>
      </c>
      <c r="H116" s="11">
        <f>H117+H120</f>
        <v>30232965.6</v>
      </c>
      <c r="I116" s="11">
        <f>I117+I120</f>
        <v>3919200</v>
      </c>
      <c r="J116" s="11">
        <f>J117+J120</f>
        <v>41877636.6</v>
      </c>
    </row>
    <row r="117" spans="1:10" ht="51">
      <c r="A117" s="18" t="s">
        <v>153</v>
      </c>
      <c r="B117" s="7">
        <v>902</v>
      </c>
      <c r="C117" s="7" t="s">
        <v>35</v>
      </c>
      <c r="D117" s="7" t="s">
        <v>45</v>
      </c>
      <c r="E117" s="7" t="s">
        <v>152</v>
      </c>
      <c r="F117" s="15"/>
      <c r="G117" s="35">
        <f aca="true" t="shared" si="6" ref="G117:J118">G118</f>
        <v>7007271</v>
      </c>
      <c r="H117" s="16">
        <f t="shared" si="6"/>
        <v>499321.6</v>
      </c>
      <c r="I117" s="16"/>
      <c r="J117" s="16">
        <f t="shared" si="6"/>
        <v>7506592.6</v>
      </c>
    </row>
    <row r="118" spans="1:10" ht="25.5">
      <c r="A118" s="14" t="s">
        <v>23</v>
      </c>
      <c r="B118" s="7">
        <v>902</v>
      </c>
      <c r="C118" s="7" t="s">
        <v>35</v>
      </c>
      <c r="D118" s="7" t="s">
        <v>45</v>
      </c>
      <c r="E118" s="7" t="s">
        <v>152</v>
      </c>
      <c r="F118" s="17">
        <v>200</v>
      </c>
      <c r="G118" s="35">
        <f t="shared" si="6"/>
        <v>7007271</v>
      </c>
      <c r="H118" s="16">
        <f t="shared" si="6"/>
        <v>499321.6</v>
      </c>
      <c r="I118" s="16"/>
      <c r="J118" s="16">
        <f t="shared" si="6"/>
        <v>7506592.6</v>
      </c>
    </row>
    <row r="119" spans="1:10" ht="38.25">
      <c r="A119" s="14" t="s">
        <v>25</v>
      </c>
      <c r="B119" s="7">
        <v>902</v>
      </c>
      <c r="C119" s="7" t="s">
        <v>35</v>
      </c>
      <c r="D119" s="7" t="s">
        <v>45</v>
      </c>
      <c r="E119" s="7" t="s">
        <v>152</v>
      </c>
      <c r="F119" s="17">
        <v>240</v>
      </c>
      <c r="G119" s="35">
        <v>7007271</v>
      </c>
      <c r="H119" s="30">
        <v>499321.6</v>
      </c>
      <c r="I119" s="30"/>
      <c r="J119" s="16">
        <f>G119+H119</f>
        <v>7506592.6</v>
      </c>
    </row>
    <row r="120" spans="1:10" ht="25.5">
      <c r="A120" s="18" t="s">
        <v>155</v>
      </c>
      <c r="B120" s="7">
        <v>902</v>
      </c>
      <c r="C120" s="7" t="s">
        <v>35</v>
      </c>
      <c r="D120" s="7" t="s">
        <v>45</v>
      </c>
      <c r="E120" s="7" t="s">
        <v>154</v>
      </c>
      <c r="F120" s="15"/>
      <c r="G120" s="35">
        <f aca="true" t="shared" si="7" ref="G120:J121">G121</f>
        <v>718200</v>
      </c>
      <c r="H120" s="16">
        <f t="shared" si="7"/>
        <v>29733644</v>
      </c>
      <c r="I120" s="16">
        <f t="shared" si="7"/>
        <v>3919200</v>
      </c>
      <c r="J120" s="16">
        <f t="shared" si="7"/>
        <v>34371044</v>
      </c>
    </row>
    <row r="121" spans="1:10" ht="25.5">
      <c r="A121" s="14" t="s">
        <v>23</v>
      </c>
      <c r="B121" s="7">
        <v>902</v>
      </c>
      <c r="C121" s="7" t="s">
        <v>35</v>
      </c>
      <c r="D121" s="7" t="s">
        <v>45</v>
      </c>
      <c r="E121" s="7" t="s">
        <v>154</v>
      </c>
      <c r="F121" s="17">
        <v>200</v>
      </c>
      <c r="G121" s="35">
        <f t="shared" si="7"/>
        <v>718200</v>
      </c>
      <c r="H121" s="16">
        <f t="shared" si="7"/>
        <v>29733644</v>
      </c>
      <c r="I121" s="16">
        <f t="shared" si="7"/>
        <v>3919200</v>
      </c>
      <c r="J121" s="16">
        <f t="shared" si="7"/>
        <v>34371044</v>
      </c>
    </row>
    <row r="122" spans="1:10" ht="38.25">
      <c r="A122" s="14" t="s">
        <v>25</v>
      </c>
      <c r="B122" s="7">
        <v>902</v>
      </c>
      <c r="C122" s="7" t="s">
        <v>35</v>
      </c>
      <c r="D122" s="7" t="s">
        <v>45</v>
      </c>
      <c r="E122" s="7" t="s">
        <v>154</v>
      </c>
      <c r="F122" s="17">
        <v>240</v>
      </c>
      <c r="G122" s="35">
        <v>718200</v>
      </c>
      <c r="H122" s="30">
        <v>29733644</v>
      </c>
      <c r="I122" s="30">
        <v>3919200</v>
      </c>
      <c r="J122" s="16">
        <f>G122+H122+I122</f>
        <v>34371044</v>
      </c>
    </row>
    <row r="123" spans="1:10" ht="12.75">
      <c r="A123" s="8" t="s">
        <v>55</v>
      </c>
      <c r="B123" s="9">
        <v>902</v>
      </c>
      <c r="C123" s="9" t="s">
        <v>35</v>
      </c>
      <c r="D123" s="9" t="s">
        <v>56</v>
      </c>
      <c r="E123" s="12"/>
      <c r="F123" s="13"/>
      <c r="G123" s="34">
        <f>G128+G134</f>
        <v>339000</v>
      </c>
      <c r="H123" s="11">
        <f>H128+H134+H124</f>
        <v>16949</v>
      </c>
      <c r="I123" s="11"/>
      <c r="J123" s="11">
        <f>J128+J134+J124</f>
        <v>355949</v>
      </c>
    </row>
    <row r="124" spans="1:10" ht="25.5">
      <c r="A124" s="18" t="s">
        <v>140</v>
      </c>
      <c r="B124" s="7">
        <v>902</v>
      </c>
      <c r="C124" s="7" t="s">
        <v>35</v>
      </c>
      <c r="D124" s="7" t="s">
        <v>56</v>
      </c>
      <c r="E124" s="7" t="s">
        <v>142</v>
      </c>
      <c r="F124" s="15"/>
      <c r="G124" s="34"/>
      <c r="H124" s="11">
        <f aca="true" t="shared" si="8" ref="H124:J126">H125</f>
        <v>1949</v>
      </c>
      <c r="I124" s="11"/>
      <c r="J124" s="11">
        <f t="shared" si="8"/>
        <v>1949</v>
      </c>
    </row>
    <row r="125" spans="1:10" ht="63.75">
      <c r="A125" s="14" t="s">
        <v>19</v>
      </c>
      <c r="B125" s="7">
        <v>902</v>
      </c>
      <c r="C125" s="7" t="s">
        <v>35</v>
      </c>
      <c r="D125" s="7" t="s">
        <v>56</v>
      </c>
      <c r="E125" s="7" t="s">
        <v>142</v>
      </c>
      <c r="F125" s="17" t="s">
        <v>20</v>
      </c>
      <c r="G125" s="34"/>
      <c r="H125" s="11">
        <f t="shared" si="8"/>
        <v>1949</v>
      </c>
      <c r="I125" s="11"/>
      <c r="J125" s="11">
        <f t="shared" si="8"/>
        <v>1949</v>
      </c>
    </row>
    <row r="126" spans="1:10" ht="25.5">
      <c r="A126" s="14" t="s">
        <v>21</v>
      </c>
      <c r="B126" s="7">
        <v>902</v>
      </c>
      <c r="C126" s="7" t="s">
        <v>35</v>
      </c>
      <c r="D126" s="7" t="s">
        <v>56</v>
      </c>
      <c r="E126" s="7" t="s">
        <v>142</v>
      </c>
      <c r="F126" s="17" t="s">
        <v>22</v>
      </c>
      <c r="G126" s="34"/>
      <c r="H126" s="11">
        <f t="shared" si="8"/>
        <v>1949</v>
      </c>
      <c r="I126" s="11"/>
      <c r="J126" s="11">
        <f t="shared" si="8"/>
        <v>1949</v>
      </c>
    </row>
    <row r="127" spans="1:10" ht="38.25">
      <c r="A127" s="14" t="s">
        <v>227</v>
      </c>
      <c r="B127" s="7">
        <v>902</v>
      </c>
      <c r="C127" s="7" t="s">
        <v>35</v>
      </c>
      <c r="D127" s="7" t="s">
        <v>56</v>
      </c>
      <c r="E127" s="7" t="s">
        <v>142</v>
      </c>
      <c r="F127" s="17">
        <v>121</v>
      </c>
      <c r="G127" s="34"/>
      <c r="H127" s="30">
        <v>1949</v>
      </c>
      <c r="I127" s="30"/>
      <c r="J127" s="16">
        <f>G127+H127</f>
        <v>1949</v>
      </c>
    </row>
    <row r="128" spans="1:10" ht="51">
      <c r="A128" s="29" t="s">
        <v>271</v>
      </c>
      <c r="B128" s="7">
        <v>902</v>
      </c>
      <c r="C128" s="7" t="s">
        <v>35</v>
      </c>
      <c r="D128" s="7" t="s">
        <v>56</v>
      </c>
      <c r="E128" s="7" t="s">
        <v>109</v>
      </c>
      <c r="F128" s="17"/>
      <c r="G128" s="35">
        <f>G129+G132</f>
        <v>329000</v>
      </c>
      <c r="H128" s="30"/>
      <c r="I128" s="30"/>
      <c r="J128" s="16">
        <f>J129+J132</f>
        <v>329000</v>
      </c>
    </row>
    <row r="129" spans="1:10" ht="63.75">
      <c r="A129" s="14" t="s">
        <v>19</v>
      </c>
      <c r="B129" s="7">
        <v>902</v>
      </c>
      <c r="C129" s="7" t="s">
        <v>35</v>
      </c>
      <c r="D129" s="7" t="s">
        <v>56</v>
      </c>
      <c r="E129" s="7" t="s">
        <v>109</v>
      </c>
      <c r="F129" s="17">
        <v>100</v>
      </c>
      <c r="G129" s="35">
        <f>G130</f>
        <v>205725</v>
      </c>
      <c r="H129" s="30"/>
      <c r="I129" s="30"/>
      <c r="J129" s="16">
        <f>J130</f>
        <v>205725</v>
      </c>
    </row>
    <row r="130" spans="1:10" ht="25.5">
      <c r="A130" s="14" t="s">
        <v>21</v>
      </c>
      <c r="B130" s="7">
        <v>902</v>
      </c>
      <c r="C130" s="7" t="s">
        <v>35</v>
      </c>
      <c r="D130" s="7" t="s">
        <v>56</v>
      </c>
      <c r="E130" s="7" t="s">
        <v>109</v>
      </c>
      <c r="F130" s="17">
        <v>120</v>
      </c>
      <c r="G130" s="35">
        <f>G131</f>
        <v>205725</v>
      </c>
      <c r="H130" s="30"/>
      <c r="I130" s="30"/>
      <c r="J130" s="16">
        <f>J131</f>
        <v>205725</v>
      </c>
    </row>
    <row r="131" spans="1:10" ht="38.25">
      <c r="A131" s="14" t="s">
        <v>227</v>
      </c>
      <c r="B131" s="7">
        <v>902</v>
      </c>
      <c r="C131" s="7" t="s">
        <v>35</v>
      </c>
      <c r="D131" s="7" t="s">
        <v>56</v>
      </c>
      <c r="E131" s="7" t="s">
        <v>109</v>
      </c>
      <c r="F131" s="17">
        <v>121</v>
      </c>
      <c r="G131" s="35">
        <v>205725</v>
      </c>
      <c r="H131" s="30"/>
      <c r="I131" s="30"/>
      <c r="J131" s="16">
        <v>205725</v>
      </c>
    </row>
    <row r="132" spans="1:10" ht="25.5">
      <c r="A132" s="14" t="s">
        <v>23</v>
      </c>
      <c r="B132" s="7">
        <v>902</v>
      </c>
      <c r="C132" s="7" t="s">
        <v>35</v>
      </c>
      <c r="D132" s="7" t="s">
        <v>56</v>
      </c>
      <c r="E132" s="7" t="s">
        <v>109</v>
      </c>
      <c r="F132" s="17">
        <v>200</v>
      </c>
      <c r="G132" s="35">
        <f>G133</f>
        <v>123275</v>
      </c>
      <c r="H132" s="30"/>
      <c r="I132" s="30"/>
      <c r="J132" s="16">
        <f>J133</f>
        <v>123275</v>
      </c>
    </row>
    <row r="133" spans="1:10" ht="38.25">
      <c r="A133" s="14" t="s">
        <v>25</v>
      </c>
      <c r="B133" s="7">
        <v>902</v>
      </c>
      <c r="C133" s="7" t="s">
        <v>35</v>
      </c>
      <c r="D133" s="7" t="s">
        <v>56</v>
      </c>
      <c r="E133" s="7" t="s">
        <v>109</v>
      </c>
      <c r="F133" s="17">
        <v>240</v>
      </c>
      <c r="G133" s="35">
        <v>123275</v>
      </c>
      <c r="H133" s="30"/>
      <c r="I133" s="30"/>
      <c r="J133" s="16">
        <v>123275</v>
      </c>
    </row>
    <row r="134" spans="1:10" ht="32.25" customHeight="1">
      <c r="A134" s="18" t="s">
        <v>270</v>
      </c>
      <c r="B134" s="7">
        <v>902</v>
      </c>
      <c r="C134" s="7" t="s">
        <v>35</v>
      </c>
      <c r="D134" s="7" t="s">
        <v>56</v>
      </c>
      <c r="E134" s="7" t="s">
        <v>240</v>
      </c>
      <c r="F134" s="17"/>
      <c r="G134" s="35">
        <f aca="true" t="shared" si="9" ref="G134:J135">G135</f>
        <v>10000</v>
      </c>
      <c r="H134" s="16">
        <f t="shared" si="9"/>
        <v>15000</v>
      </c>
      <c r="I134" s="16"/>
      <c r="J134" s="16">
        <f t="shared" si="9"/>
        <v>25000</v>
      </c>
    </row>
    <row r="135" spans="1:10" ht="25.5">
      <c r="A135" s="14" t="s">
        <v>23</v>
      </c>
      <c r="B135" s="7">
        <v>902</v>
      </c>
      <c r="C135" s="7" t="s">
        <v>35</v>
      </c>
      <c r="D135" s="7" t="s">
        <v>56</v>
      </c>
      <c r="E135" s="7" t="s">
        <v>240</v>
      </c>
      <c r="F135" s="17">
        <v>200</v>
      </c>
      <c r="G135" s="35">
        <f t="shared" si="9"/>
        <v>10000</v>
      </c>
      <c r="H135" s="16">
        <f t="shared" si="9"/>
        <v>15000</v>
      </c>
      <c r="I135" s="16"/>
      <c r="J135" s="16">
        <f t="shared" si="9"/>
        <v>25000</v>
      </c>
    </row>
    <row r="136" spans="1:10" ht="38.25">
      <c r="A136" s="14" t="s">
        <v>25</v>
      </c>
      <c r="B136" s="7">
        <v>902</v>
      </c>
      <c r="C136" s="7" t="s">
        <v>35</v>
      </c>
      <c r="D136" s="7" t="s">
        <v>56</v>
      </c>
      <c r="E136" s="7" t="s">
        <v>240</v>
      </c>
      <c r="F136" s="17">
        <v>240</v>
      </c>
      <c r="G136" s="35">
        <v>10000</v>
      </c>
      <c r="H136" s="30">
        <v>15000</v>
      </c>
      <c r="I136" s="30"/>
      <c r="J136" s="16">
        <f>G136+H136</f>
        <v>25000</v>
      </c>
    </row>
    <row r="137" spans="1:10" ht="12.75">
      <c r="A137" s="8" t="s">
        <v>54</v>
      </c>
      <c r="B137" s="9">
        <v>902</v>
      </c>
      <c r="C137" s="9" t="s">
        <v>53</v>
      </c>
      <c r="D137" s="9"/>
      <c r="E137" s="9"/>
      <c r="F137" s="10"/>
      <c r="G137" s="36">
        <f>G138+G145+G154</f>
        <v>35316102.47</v>
      </c>
      <c r="H137" s="22">
        <f>H138+H145+H154</f>
        <v>9054257.33</v>
      </c>
      <c r="I137" s="41">
        <f>I138+I145+I154</f>
        <v>0</v>
      </c>
      <c r="J137" s="22">
        <f>J138+J145+J154</f>
        <v>44370359.8</v>
      </c>
    </row>
    <row r="138" spans="1:10" ht="12.75">
      <c r="A138" s="8" t="s">
        <v>58</v>
      </c>
      <c r="B138" s="9">
        <v>902</v>
      </c>
      <c r="C138" s="9" t="s">
        <v>53</v>
      </c>
      <c r="D138" s="9" t="s">
        <v>16</v>
      </c>
      <c r="E138" s="9"/>
      <c r="F138" s="10"/>
      <c r="G138" s="34">
        <f>G139+G142</f>
        <v>9062314.47</v>
      </c>
      <c r="H138" s="30"/>
      <c r="I138" s="30"/>
      <c r="J138" s="11">
        <f>J139+J142</f>
        <v>9062314.47</v>
      </c>
    </row>
    <row r="139" spans="1:10" ht="31.5" customHeight="1">
      <c r="A139" s="14" t="s">
        <v>110</v>
      </c>
      <c r="B139" s="7">
        <v>902</v>
      </c>
      <c r="C139" s="7" t="s">
        <v>53</v>
      </c>
      <c r="D139" s="7" t="s">
        <v>16</v>
      </c>
      <c r="E139" s="7" t="s">
        <v>156</v>
      </c>
      <c r="F139" s="17"/>
      <c r="G139" s="35">
        <f>G140</f>
        <v>2212476.72</v>
      </c>
      <c r="H139" s="30"/>
      <c r="I139" s="30"/>
      <c r="J139" s="16">
        <f>J140</f>
        <v>2212476.72</v>
      </c>
    </row>
    <row r="140" spans="1:10" ht="12.75">
      <c r="A140" s="14" t="s">
        <v>27</v>
      </c>
      <c r="B140" s="7">
        <v>902</v>
      </c>
      <c r="C140" s="7" t="s">
        <v>53</v>
      </c>
      <c r="D140" s="7" t="s">
        <v>16</v>
      </c>
      <c r="E140" s="7" t="s">
        <v>156</v>
      </c>
      <c r="F140" s="17">
        <v>800</v>
      </c>
      <c r="G140" s="35">
        <f>G141</f>
        <v>2212476.72</v>
      </c>
      <c r="H140" s="30"/>
      <c r="I140" s="30"/>
      <c r="J140" s="16">
        <f>J141</f>
        <v>2212476.72</v>
      </c>
    </row>
    <row r="141" spans="1:10" ht="38.25">
      <c r="A141" s="14" t="s">
        <v>108</v>
      </c>
      <c r="B141" s="7">
        <v>902</v>
      </c>
      <c r="C141" s="7" t="s">
        <v>53</v>
      </c>
      <c r="D141" s="7" t="s">
        <v>16</v>
      </c>
      <c r="E141" s="7" t="s">
        <v>156</v>
      </c>
      <c r="F141" s="15">
        <v>810</v>
      </c>
      <c r="G141" s="35">
        <v>2212476.72</v>
      </c>
      <c r="H141" s="30"/>
      <c r="I141" s="30"/>
      <c r="J141" s="16">
        <v>2212476.72</v>
      </c>
    </row>
    <row r="142" spans="1:10" ht="38.25">
      <c r="A142" s="18" t="s">
        <v>158</v>
      </c>
      <c r="B142" s="7">
        <v>902</v>
      </c>
      <c r="C142" s="7" t="s">
        <v>53</v>
      </c>
      <c r="D142" s="7" t="s">
        <v>16</v>
      </c>
      <c r="E142" s="7" t="s">
        <v>157</v>
      </c>
      <c r="F142" s="15"/>
      <c r="G142" s="35">
        <f>G143</f>
        <v>6849837.75</v>
      </c>
      <c r="H142" s="30"/>
      <c r="I142" s="30"/>
      <c r="J142" s="16">
        <f>J143</f>
        <v>6849837.75</v>
      </c>
    </row>
    <row r="143" spans="1:10" ht="12.75">
      <c r="A143" s="14" t="s">
        <v>111</v>
      </c>
      <c r="B143" s="7">
        <v>902</v>
      </c>
      <c r="C143" s="7" t="s">
        <v>53</v>
      </c>
      <c r="D143" s="7" t="s">
        <v>16</v>
      </c>
      <c r="E143" s="7" t="s">
        <v>157</v>
      </c>
      <c r="F143" s="15">
        <v>410</v>
      </c>
      <c r="G143" s="35">
        <f>G144</f>
        <v>6849837.75</v>
      </c>
      <c r="H143" s="30"/>
      <c r="I143" s="30"/>
      <c r="J143" s="16">
        <f>J144</f>
        <v>6849837.75</v>
      </c>
    </row>
    <row r="144" spans="1:10" ht="38.25">
      <c r="A144" s="14" t="s">
        <v>94</v>
      </c>
      <c r="B144" s="7">
        <v>902</v>
      </c>
      <c r="C144" s="7" t="s">
        <v>53</v>
      </c>
      <c r="D144" s="7" t="s">
        <v>16</v>
      </c>
      <c r="E144" s="7" t="s">
        <v>157</v>
      </c>
      <c r="F144" s="17">
        <v>412</v>
      </c>
      <c r="G144" s="35">
        <v>6849837.75</v>
      </c>
      <c r="H144" s="30"/>
      <c r="I144" s="30"/>
      <c r="J144" s="16">
        <v>6849837.75</v>
      </c>
    </row>
    <row r="145" spans="1:10" ht="12.75">
      <c r="A145" s="8" t="s">
        <v>241</v>
      </c>
      <c r="B145" s="9">
        <v>902</v>
      </c>
      <c r="C145" s="9" t="s">
        <v>53</v>
      </c>
      <c r="D145" s="9" t="s">
        <v>242</v>
      </c>
      <c r="E145" s="9"/>
      <c r="F145" s="10"/>
      <c r="G145" s="34">
        <f>G146+G149</f>
        <v>600000</v>
      </c>
      <c r="H145" s="11">
        <f>H146+H149</f>
        <v>1211518</v>
      </c>
      <c r="I145" s="11"/>
      <c r="J145" s="11">
        <f>J146+J149</f>
        <v>1811518</v>
      </c>
    </row>
    <row r="146" spans="1:10" ht="12.75">
      <c r="A146" s="14" t="s">
        <v>243</v>
      </c>
      <c r="B146" s="7">
        <v>902</v>
      </c>
      <c r="C146" s="7" t="s">
        <v>53</v>
      </c>
      <c r="D146" s="7" t="s">
        <v>242</v>
      </c>
      <c r="E146" s="7" t="s">
        <v>244</v>
      </c>
      <c r="F146" s="17"/>
      <c r="G146" s="35">
        <f>G147</f>
        <v>100000</v>
      </c>
      <c r="H146" s="30"/>
      <c r="I146" s="30"/>
      <c r="J146" s="16">
        <f>J147</f>
        <v>100000</v>
      </c>
    </row>
    <row r="147" spans="1:10" ht="25.5">
      <c r="A147" s="14" t="s">
        <v>23</v>
      </c>
      <c r="B147" s="7">
        <v>902</v>
      </c>
      <c r="C147" s="7" t="s">
        <v>53</v>
      </c>
      <c r="D147" s="7" t="s">
        <v>242</v>
      </c>
      <c r="E147" s="7" t="s">
        <v>244</v>
      </c>
      <c r="F147" s="17">
        <v>200</v>
      </c>
      <c r="G147" s="35">
        <f>G148</f>
        <v>100000</v>
      </c>
      <c r="H147" s="30"/>
      <c r="I147" s="30"/>
      <c r="J147" s="16">
        <f>J148</f>
        <v>100000</v>
      </c>
    </row>
    <row r="148" spans="1:10" ht="38.25">
      <c r="A148" s="14" t="s">
        <v>25</v>
      </c>
      <c r="B148" s="7">
        <v>902</v>
      </c>
      <c r="C148" s="7" t="s">
        <v>53</v>
      </c>
      <c r="D148" s="7" t="s">
        <v>242</v>
      </c>
      <c r="E148" s="7" t="s">
        <v>244</v>
      </c>
      <c r="F148" s="17">
        <v>240</v>
      </c>
      <c r="G148" s="35">
        <v>100000</v>
      </c>
      <c r="H148" s="30"/>
      <c r="I148" s="30"/>
      <c r="J148" s="16">
        <v>100000</v>
      </c>
    </row>
    <row r="149" spans="1:10" ht="12.75">
      <c r="A149" s="18" t="s">
        <v>245</v>
      </c>
      <c r="B149" s="7">
        <v>902</v>
      </c>
      <c r="C149" s="7" t="s">
        <v>53</v>
      </c>
      <c r="D149" s="7" t="s">
        <v>242</v>
      </c>
      <c r="E149" s="7" t="s">
        <v>246</v>
      </c>
      <c r="F149" s="17"/>
      <c r="G149" s="35">
        <f>G150</f>
        <v>500000</v>
      </c>
      <c r="H149" s="16">
        <f>H150+H152</f>
        <v>1211518</v>
      </c>
      <c r="I149" s="16"/>
      <c r="J149" s="16">
        <f>J150+J152</f>
        <v>1711518</v>
      </c>
    </row>
    <row r="150" spans="1:10" ht="25.5" hidden="1">
      <c r="A150" s="14" t="s">
        <v>23</v>
      </c>
      <c r="B150" s="7">
        <v>902</v>
      </c>
      <c r="C150" s="7" t="s">
        <v>53</v>
      </c>
      <c r="D150" s="7" t="s">
        <v>242</v>
      </c>
      <c r="E150" s="7" t="s">
        <v>246</v>
      </c>
      <c r="F150" s="17">
        <v>200</v>
      </c>
      <c r="G150" s="35">
        <f>G151</f>
        <v>500000</v>
      </c>
      <c r="H150" s="16">
        <f>H151</f>
        <v>-500000</v>
      </c>
      <c r="I150" s="16"/>
      <c r="J150" s="16">
        <f>J151</f>
        <v>0</v>
      </c>
    </row>
    <row r="151" spans="1:10" ht="38.25" hidden="1">
      <c r="A151" s="14" t="s">
        <v>25</v>
      </c>
      <c r="B151" s="7">
        <v>902</v>
      </c>
      <c r="C151" s="7" t="s">
        <v>53</v>
      </c>
      <c r="D151" s="7" t="s">
        <v>242</v>
      </c>
      <c r="E151" s="7" t="s">
        <v>246</v>
      </c>
      <c r="F151" s="17">
        <v>240</v>
      </c>
      <c r="G151" s="35">
        <v>500000</v>
      </c>
      <c r="H151" s="30">
        <v>-500000</v>
      </c>
      <c r="I151" s="30"/>
      <c r="J151" s="16">
        <f>G151+H151</f>
        <v>0</v>
      </c>
    </row>
    <row r="152" spans="1:10" ht="38.25">
      <c r="A152" s="14" t="s">
        <v>273</v>
      </c>
      <c r="B152" s="7">
        <v>902</v>
      </c>
      <c r="C152" s="7" t="s">
        <v>53</v>
      </c>
      <c r="D152" s="7" t="s">
        <v>242</v>
      </c>
      <c r="E152" s="7" t="s">
        <v>246</v>
      </c>
      <c r="F152" s="17">
        <v>400</v>
      </c>
      <c r="G152" s="35"/>
      <c r="H152" s="16">
        <f>H153</f>
        <v>1711518</v>
      </c>
      <c r="I152" s="16"/>
      <c r="J152" s="16">
        <f>J153</f>
        <v>1711518</v>
      </c>
    </row>
    <row r="153" spans="1:10" ht="38.25">
      <c r="A153" s="14" t="s">
        <v>274</v>
      </c>
      <c r="B153" s="7">
        <v>902</v>
      </c>
      <c r="C153" s="7" t="s">
        <v>53</v>
      </c>
      <c r="D153" s="7" t="s">
        <v>242</v>
      </c>
      <c r="E153" s="7" t="s">
        <v>246</v>
      </c>
      <c r="F153" s="17">
        <v>414</v>
      </c>
      <c r="G153" s="35"/>
      <c r="H153" s="30">
        <v>1711518</v>
      </c>
      <c r="I153" s="30"/>
      <c r="J153" s="16">
        <f>G153+H153</f>
        <v>1711518</v>
      </c>
    </row>
    <row r="154" spans="1:10" ht="12.75">
      <c r="A154" s="8" t="s">
        <v>112</v>
      </c>
      <c r="B154" s="9">
        <v>902</v>
      </c>
      <c r="C154" s="9" t="s">
        <v>53</v>
      </c>
      <c r="D154" s="9" t="s">
        <v>18</v>
      </c>
      <c r="E154" s="9"/>
      <c r="F154" s="10"/>
      <c r="G154" s="34">
        <f>G155+G160+G163+G166+G169+G172</f>
        <v>25653788</v>
      </c>
      <c r="H154" s="11">
        <f>H155+H160+H163+H166+H169+H172</f>
        <v>7842739.33</v>
      </c>
      <c r="I154" s="41">
        <f>I155+I160+I163+I166+I169+I172</f>
        <v>0</v>
      </c>
      <c r="J154" s="11">
        <f>J155+J160+J163+J166+J169+J172</f>
        <v>33496527.33</v>
      </c>
    </row>
    <row r="155" spans="1:10" ht="12.75">
      <c r="A155" s="14" t="s">
        <v>113</v>
      </c>
      <c r="B155" s="7">
        <v>902</v>
      </c>
      <c r="C155" s="7" t="s">
        <v>53</v>
      </c>
      <c r="D155" s="7" t="s">
        <v>18</v>
      </c>
      <c r="E155" s="7" t="s">
        <v>159</v>
      </c>
      <c r="F155" s="17"/>
      <c r="G155" s="35">
        <f>G158</f>
        <v>9808168</v>
      </c>
      <c r="H155" s="30"/>
      <c r="I155" s="42">
        <f>I158+I156</f>
        <v>0</v>
      </c>
      <c r="J155" s="16">
        <f>J158+J156</f>
        <v>9808168</v>
      </c>
    </row>
    <row r="156" spans="1:10" ht="25.5">
      <c r="A156" s="14" t="s">
        <v>23</v>
      </c>
      <c r="B156" s="7">
        <v>902</v>
      </c>
      <c r="C156" s="7" t="s">
        <v>53</v>
      </c>
      <c r="D156" s="7" t="s">
        <v>242</v>
      </c>
      <c r="E156" s="7" t="s">
        <v>159</v>
      </c>
      <c r="F156" s="17">
        <v>200</v>
      </c>
      <c r="G156" s="35"/>
      <c r="H156" s="30"/>
      <c r="I156" s="16">
        <f>I157</f>
        <v>199700</v>
      </c>
      <c r="J156" s="16">
        <f>J157</f>
        <v>199700</v>
      </c>
    </row>
    <row r="157" spans="1:10" ht="38.25">
      <c r="A157" s="14" t="s">
        <v>25</v>
      </c>
      <c r="B157" s="7">
        <v>902</v>
      </c>
      <c r="C157" s="7" t="s">
        <v>53</v>
      </c>
      <c r="D157" s="7" t="s">
        <v>242</v>
      </c>
      <c r="E157" s="7" t="s">
        <v>159</v>
      </c>
      <c r="F157" s="17">
        <v>240</v>
      </c>
      <c r="G157" s="35"/>
      <c r="H157" s="30"/>
      <c r="I157" s="30">
        <v>199700</v>
      </c>
      <c r="J157" s="16">
        <f>I157</f>
        <v>199700</v>
      </c>
    </row>
    <row r="158" spans="1:10" ht="12.75">
      <c r="A158" s="14" t="s">
        <v>27</v>
      </c>
      <c r="B158" s="7">
        <v>902</v>
      </c>
      <c r="C158" s="7" t="s">
        <v>53</v>
      </c>
      <c r="D158" s="7" t="s">
        <v>18</v>
      </c>
      <c r="E158" s="7" t="s">
        <v>159</v>
      </c>
      <c r="F158" s="17">
        <v>800</v>
      </c>
      <c r="G158" s="35">
        <f>G159</f>
        <v>9808168</v>
      </c>
      <c r="H158" s="30"/>
      <c r="I158" s="16">
        <f>I159</f>
        <v>-199700</v>
      </c>
      <c r="J158" s="16">
        <f>J159</f>
        <v>9608468</v>
      </c>
    </row>
    <row r="159" spans="1:10" ht="38.25">
      <c r="A159" s="14" t="s">
        <v>108</v>
      </c>
      <c r="B159" s="7">
        <v>902</v>
      </c>
      <c r="C159" s="7" t="s">
        <v>53</v>
      </c>
      <c r="D159" s="7" t="s">
        <v>18</v>
      </c>
      <c r="E159" s="7" t="s">
        <v>159</v>
      </c>
      <c r="F159" s="17">
        <v>810</v>
      </c>
      <c r="G159" s="35">
        <v>9808168</v>
      </c>
      <c r="H159" s="30"/>
      <c r="I159" s="30">
        <v>-199700</v>
      </c>
      <c r="J159" s="16">
        <f>G159+H159+I159</f>
        <v>9608468</v>
      </c>
    </row>
    <row r="160" spans="1:10" ht="12.75">
      <c r="A160" s="14" t="s">
        <v>114</v>
      </c>
      <c r="B160" s="7">
        <v>902</v>
      </c>
      <c r="C160" s="7" t="s">
        <v>53</v>
      </c>
      <c r="D160" s="7" t="s">
        <v>18</v>
      </c>
      <c r="E160" s="7" t="s">
        <v>160</v>
      </c>
      <c r="F160" s="17"/>
      <c r="G160" s="35">
        <f>G161</f>
        <v>3400000</v>
      </c>
      <c r="H160" s="30"/>
      <c r="I160" s="30"/>
      <c r="J160" s="16">
        <f>J161</f>
        <v>3400000</v>
      </c>
    </row>
    <row r="161" spans="1:10" ht="25.5">
      <c r="A161" s="14" t="s">
        <v>23</v>
      </c>
      <c r="B161" s="7">
        <v>902</v>
      </c>
      <c r="C161" s="7" t="s">
        <v>53</v>
      </c>
      <c r="D161" s="7" t="s">
        <v>18</v>
      </c>
      <c r="E161" s="7" t="s">
        <v>160</v>
      </c>
      <c r="F161" s="17">
        <v>200</v>
      </c>
      <c r="G161" s="35">
        <f>G162</f>
        <v>3400000</v>
      </c>
      <c r="H161" s="30"/>
      <c r="I161" s="30"/>
      <c r="J161" s="16">
        <f>J162</f>
        <v>3400000</v>
      </c>
    </row>
    <row r="162" spans="1:10" ht="38.25">
      <c r="A162" s="14" t="s">
        <v>25</v>
      </c>
      <c r="B162" s="7">
        <v>902</v>
      </c>
      <c r="C162" s="7" t="s">
        <v>53</v>
      </c>
      <c r="D162" s="7" t="s">
        <v>18</v>
      </c>
      <c r="E162" s="7" t="s">
        <v>160</v>
      </c>
      <c r="F162" s="17">
        <v>240</v>
      </c>
      <c r="G162" s="35">
        <v>3400000</v>
      </c>
      <c r="H162" s="30"/>
      <c r="I162" s="30"/>
      <c r="J162" s="16">
        <v>3400000</v>
      </c>
    </row>
    <row r="163" spans="1:10" ht="25.5">
      <c r="A163" s="14" t="s">
        <v>115</v>
      </c>
      <c r="B163" s="7">
        <v>902</v>
      </c>
      <c r="C163" s="7" t="s">
        <v>53</v>
      </c>
      <c r="D163" s="7" t="s">
        <v>18</v>
      </c>
      <c r="E163" s="7" t="s">
        <v>161</v>
      </c>
      <c r="F163" s="17"/>
      <c r="G163" s="35">
        <f>G164</f>
        <v>500000</v>
      </c>
      <c r="H163" s="30"/>
      <c r="I163" s="30"/>
      <c r="J163" s="16">
        <f>J164</f>
        <v>500000</v>
      </c>
    </row>
    <row r="164" spans="1:10" ht="25.5">
      <c r="A164" s="14" t="s">
        <v>23</v>
      </c>
      <c r="B164" s="7">
        <v>902</v>
      </c>
      <c r="C164" s="7" t="s">
        <v>53</v>
      </c>
      <c r="D164" s="7" t="s">
        <v>18</v>
      </c>
      <c r="E164" s="7" t="s">
        <v>161</v>
      </c>
      <c r="F164" s="17">
        <v>200</v>
      </c>
      <c r="G164" s="35">
        <f>G165</f>
        <v>500000</v>
      </c>
      <c r="H164" s="30"/>
      <c r="I164" s="30"/>
      <c r="J164" s="16">
        <f>J165</f>
        <v>500000</v>
      </c>
    </row>
    <row r="165" spans="1:10" ht="38.25">
      <c r="A165" s="14" t="s">
        <v>25</v>
      </c>
      <c r="B165" s="7">
        <v>902</v>
      </c>
      <c r="C165" s="7" t="s">
        <v>53</v>
      </c>
      <c r="D165" s="7" t="s">
        <v>18</v>
      </c>
      <c r="E165" s="7" t="s">
        <v>161</v>
      </c>
      <c r="F165" s="17">
        <v>240</v>
      </c>
      <c r="G165" s="35">
        <v>500000</v>
      </c>
      <c r="H165" s="30"/>
      <c r="I165" s="30"/>
      <c r="J165" s="16">
        <v>500000</v>
      </c>
    </row>
    <row r="166" spans="1:10" ht="25.5">
      <c r="A166" s="14" t="s">
        <v>116</v>
      </c>
      <c r="B166" s="7">
        <v>902</v>
      </c>
      <c r="C166" s="7" t="s">
        <v>53</v>
      </c>
      <c r="D166" s="7" t="s">
        <v>18</v>
      </c>
      <c r="E166" s="7" t="s">
        <v>162</v>
      </c>
      <c r="F166" s="17"/>
      <c r="G166" s="35">
        <f aca="true" t="shared" si="10" ref="G166:J167">G167</f>
        <v>2320883</v>
      </c>
      <c r="H166" s="16">
        <f t="shared" si="10"/>
        <v>7344425.33</v>
      </c>
      <c r="I166" s="16"/>
      <c r="J166" s="16">
        <f t="shared" si="10"/>
        <v>9665308.33</v>
      </c>
    </row>
    <row r="167" spans="1:10" ht="25.5">
      <c r="A167" s="14" t="s">
        <v>23</v>
      </c>
      <c r="B167" s="7">
        <v>902</v>
      </c>
      <c r="C167" s="7" t="s">
        <v>53</v>
      </c>
      <c r="D167" s="7" t="s">
        <v>18</v>
      </c>
      <c r="E167" s="7" t="s">
        <v>162</v>
      </c>
      <c r="F167" s="17">
        <v>200</v>
      </c>
      <c r="G167" s="35">
        <f t="shared" si="10"/>
        <v>2320883</v>
      </c>
      <c r="H167" s="16">
        <f t="shared" si="10"/>
        <v>7344425.33</v>
      </c>
      <c r="I167" s="16"/>
      <c r="J167" s="16">
        <f t="shared" si="10"/>
        <v>9665308.33</v>
      </c>
    </row>
    <row r="168" spans="1:10" ht="38.25">
      <c r="A168" s="14" t="s">
        <v>25</v>
      </c>
      <c r="B168" s="7">
        <v>902</v>
      </c>
      <c r="C168" s="7" t="s">
        <v>53</v>
      </c>
      <c r="D168" s="7" t="s">
        <v>18</v>
      </c>
      <c r="E168" s="7" t="s">
        <v>162</v>
      </c>
      <c r="F168" s="17">
        <v>240</v>
      </c>
      <c r="G168" s="35">
        <v>2320883</v>
      </c>
      <c r="H168" s="30">
        <v>7344425.33</v>
      </c>
      <c r="I168" s="30"/>
      <c r="J168" s="16">
        <f>G168+H168</f>
        <v>9665308.33</v>
      </c>
    </row>
    <row r="169" spans="1:10" ht="25.5">
      <c r="A169" s="18" t="s">
        <v>164</v>
      </c>
      <c r="B169" s="7">
        <v>902</v>
      </c>
      <c r="C169" s="7" t="s">
        <v>53</v>
      </c>
      <c r="D169" s="7" t="s">
        <v>18</v>
      </c>
      <c r="E169" s="7" t="s">
        <v>163</v>
      </c>
      <c r="F169" s="17"/>
      <c r="G169" s="35">
        <f aca="true" t="shared" si="11" ref="G169:J170">G170</f>
        <v>9019737</v>
      </c>
      <c r="H169" s="16">
        <f t="shared" si="11"/>
        <v>997635.6</v>
      </c>
      <c r="I169" s="16"/>
      <c r="J169" s="16">
        <f t="shared" si="11"/>
        <v>10017372.6</v>
      </c>
    </row>
    <row r="170" spans="1:10" ht="25.5">
      <c r="A170" s="14" t="s">
        <v>23</v>
      </c>
      <c r="B170" s="7">
        <v>902</v>
      </c>
      <c r="C170" s="7" t="s">
        <v>53</v>
      </c>
      <c r="D170" s="7" t="s">
        <v>18</v>
      </c>
      <c r="E170" s="7" t="s">
        <v>163</v>
      </c>
      <c r="F170" s="17">
        <v>200</v>
      </c>
      <c r="G170" s="35">
        <f t="shared" si="11"/>
        <v>9019737</v>
      </c>
      <c r="H170" s="16">
        <f t="shared" si="11"/>
        <v>997635.6</v>
      </c>
      <c r="I170" s="16"/>
      <c r="J170" s="16">
        <f t="shared" si="11"/>
        <v>10017372.6</v>
      </c>
    </row>
    <row r="171" spans="1:10" ht="38.25">
      <c r="A171" s="14" t="s">
        <v>25</v>
      </c>
      <c r="B171" s="7">
        <v>902</v>
      </c>
      <c r="C171" s="7" t="s">
        <v>53</v>
      </c>
      <c r="D171" s="7" t="s">
        <v>18</v>
      </c>
      <c r="E171" s="7" t="s">
        <v>163</v>
      </c>
      <c r="F171" s="17">
        <v>240</v>
      </c>
      <c r="G171" s="35">
        <v>9019737</v>
      </c>
      <c r="H171" s="30">
        <v>997635.6</v>
      </c>
      <c r="I171" s="30"/>
      <c r="J171" s="16">
        <f>G171+H171</f>
        <v>10017372.6</v>
      </c>
    </row>
    <row r="172" spans="1:10" ht="32.25" customHeight="1">
      <c r="A172" s="14" t="s">
        <v>155</v>
      </c>
      <c r="B172" s="7">
        <v>902</v>
      </c>
      <c r="C172" s="7" t="s">
        <v>53</v>
      </c>
      <c r="D172" s="7" t="s">
        <v>18</v>
      </c>
      <c r="E172" s="7" t="s">
        <v>154</v>
      </c>
      <c r="F172" s="17"/>
      <c r="G172" s="35">
        <f aca="true" t="shared" si="12" ref="G172:J173">G173</f>
        <v>605000</v>
      </c>
      <c r="H172" s="16">
        <f t="shared" si="12"/>
        <v>-499321.6</v>
      </c>
      <c r="I172" s="16"/>
      <c r="J172" s="16">
        <f t="shared" si="12"/>
        <v>105678.40000000002</v>
      </c>
    </row>
    <row r="173" spans="1:10" ht="25.5">
      <c r="A173" s="14" t="s">
        <v>23</v>
      </c>
      <c r="B173" s="7">
        <v>902</v>
      </c>
      <c r="C173" s="7" t="s">
        <v>53</v>
      </c>
      <c r="D173" s="7" t="s">
        <v>18</v>
      </c>
      <c r="E173" s="7" t="s">
        <v>154</v>
      </c>
      <c r="F173" s="17">
        <v>200</v>
      </c>
      <c r="G173" s="35">
        <f t="shared" si="12"/>
        <v>605000</v>
      </c>
      <c r="H173" s="16">
        <f t="shared" si="12"/>
        <v>-499321.6</v>
      </c>
      <c r="I173" s="16"/>
      <c r="J173" s="16">
        <f t="shared" si="12"/>
        <v>105678.40000000002</v>
      </c>
    </row>
    <row r="174" spans="1:10" ht="38.25">
      <c r="A174" s="14" t="s">
        <v>25</v>
      </c>
      <c r="B174" s="7">
        <v>902</v>
      </c>
      <c r="C174" s="7" t="s">
        <v>53</v>
      </c>
      <c r="D174" s="7" t="s">
        <v>18</v>
      </c>
      <c r="E174" s="7" t="s">
        <v>154</v>
      </c>
      <c r="F174" s="17">
        <v>240</v>
      </c>
      <c r="G174" s="35">
        <v>605000</v>
      </c>
      <c r="H174" s="30">
        <v>-499321.6</v>
      </c>
      <c r="I174" s="30"/>
      <c r="J174" s="16">
        <f>G174+H174</f>
        <v>105678.40000000002</v>
      </c>
    </row>
    <row r="175" spans="1:10" ht="12.75">
      <c r="A175" s="8" t="s">
        <v>247</v>
      </c>
      <c r="B175" s="9">
        <v>902</v>
      </c>
      <c r="C175" s="9" t="s">
        <v>248</v>
      </c>
      <c r="D175" s="9"/>
      <c r="E175" s="9"/>
      <c r="F175" s="10"/>
      <c r="G175" s="34">
        <f>G176</f>
        <v>95000</v>
      </c>
      <c r="H175" s="30"/>
      <c r="I175" s="30"/>
      <c r="J175" s="11">
        <f>J176</f>
        <v>95000</v>
      </c>
    </row>
    <row r="176" spans="1:10" ht="25.5">
      <c r="A176" s="14" t="s">
        <v>249</v>
      </c>
      <c r="B176" s="7">
        <v>902</v>
      </c>
      <c r="C176" s="7" t="s">
        <v>248</v>
      </c>
      <c r="D176" s="7" t="s">
        <v>53</v>
      </c>
      <c r="E176" s="7"/>
      <c r="F176" s="17"/>
      <c r="G176" s="35">
        <f>G177</f>
        <v>95000</v>
      </c>
      <c r="H176" s="30"/>
      <c r="I176" s="30"/>
      <c r="J176" s="16">
        <f>J177</f>
        <v>95000</v>
      </c>
    </row>
    <row r="177" spans="1:10" ht="63.75" customHeight="1">
      <c r="A177" s="14" t="s">
        <v>250</v>
      </c>
      <c r="B177" s="7">
        <v>902</v>
      </c>
      <c r="C177" s="7" t="s">
        <v>248</v>
      </c>
      <c r="D177" s="7" t="s">
        <v>53</v>
      </c>
      <c r="E177" s="7" t="s">
        <v>251</v>
      </c>
      <c r="F177" s="17"/>
      <c r="G177" s="35">
        <f>G178</f>
        <v>95000</v>
      </c>
      <c r="H177" s="30"/>
      <c r="I177" s="30"/>
      <c r="J177" s="16">
        <f>J178</f>
        <v>95000</v>
      </c>
    </row>
    <row r="178" spans="1:10" ht="25.5">
      <c r="A178" s="14" t="s">
        <v>23</v>
      </c>
      <c r="B178" s="7">
        <v>902</v>
      </c>
      <c r="C178" s="7" t="s">
        <v>248</v>
      </c>
      <c r="D178" s="7" t="s">
        <v>53</v>
      </c>
      <c r="E178" s="7" t="s">
        <v>251</v>
      </c>
      <c r="F178" s="17">
        <v>200</v>
      </c>
      <c r="G178" s="35">
        <f>G179</f>
        <v>95000</v>
      </c>
      <c r="H178" s="30"/>
      <c r="I178" s="30"/>
      <c r="J178" s="16">
        <f>J179</f>
        <v>95000</v>
      </c>
    </row>
    <row r="179" spans="1:10" ht="38.25">
      <c r="A179" s="14" t="s">
        <v>25</v>
      </c>
      <c r="B179" s="7">
        <v>902</v>
      </c>
      <c r="C179" s="7" t="s">
        <v>248</v>
      </c>
      <c r="D179" s="7" t="s">
        <v>53</v>
      </c>
      <c r="E179" s="7" t="s">
        <v>251</v>
      </c>
      <c r="F179" s="17">
        <v>240</v>
      </c>
      <c r="G179" s="35">
        <v>95000</v>
      </c>
      <c r="H179" s="30"/>
      <c r="I179" s="30"/>
      <c r="J179" s="16">
        <v>95000</v>
      </c>
    </row>
    <row r="180" spans="1:10" ht="12.75">
      <c r="A180" s="8" t="s">
        <v>51</v>
      </c>
      <c r="B180" s="9">
        <v>902</v>
      </c>
      <c r="C180" s="9" t="s">
        <v>52</v>
      </c>
      <c r="D180" s="9"/>
      <c r="E180" s="9"/>
      <c r="F180" s="10"/>
      <c r="G180" s="34">
        <f>G189+G198</f>
        <v>14613705</v>
      </c>
      <c r="H180" s="30"/>
      <c r="I180" s="11">
        <f>I189+I198+I181</f>
        <v>802970</v>
      </c>
      <c r="J180" s="11">
        <f>J189+J198+J181</f>
        <v>15416675</v>
      </c>
    </row>
    <row r="181" spans="1:10" ht="12.75">
      <c r="A181" s="8" t="s">
        <v>74</v>
      </c>
      <c r="B181" s="9">
        <v>902</v>
      </c>
      <c r="C181" s="9" t="s">
        <v>52</v>
      </c>
      <c r="D181" s="7" t="s">
        <v>277</v>
      </c>
      <c r="E181" s="9"/>
      <c r="F181" s="10"/>
      <c r="G181" s="34"/>
      <c r="H181" s="30"/>
      <c r="I181" s="11">
        <f aca="true" t="shared" si="13" ref="I181:J183">I182</f>
        <v>802970</v>
      </c>
      <c r="J181" s="11">
        <f t="shared" si="13"/>
        <v>802970</v>
      </c>
    </row>
    <row r="182" spans="1:10" ht="22.5">
      <c r="A182" s="39" t="s">
        <v>275</v>
      </c>
      <c r="B182" s="7">
        <v>902</v>
      </c>
      <c r="C182" s="9" t="s">
        <v>52</v>
      </c>
      <c r="D182" s="7" t="s">
        <v>277</v>
      </c>
      <c r="E182" s="7" t="s">
        <v>278</v>
      </c>
      <c r="F182" s="17"/>
      <c r="G182" s="34"/>
      <c r="H182" s="30"/>
      <c r="I182" s="11">
        <f t="shared" si="13"/>
        <v>802970</v>
      </c>
      <c r="J182" s="11">
        <f t="shared" si="13"/>
        <v>802970</v>
      </c>
    </row>
    <row r="183" spans="1:10" ht="33.75">
      <c r="A183" s="39" t="s">
        <v>273</v>
      </c>
      <c r="B183" s="7">
        <v>902</v>
      </c>
      <c r="C183" s="9" t="s">
        <v>52</v>
      </c>
      <c r="D183" s="7" t="s">
        <v>277</v>
      </c>
      <c r="E183" s="7" t="s">
        <v>278</v>
      </c>
      <c r="F183" s="17">
        <v>400</v>
      </c>
      <c r="G183" s="34"/>
      <c r="H183" s="30"/>
      <c r="I183" s="11">
        <f t="shared" si="13"/>
        <v>802970</v>
      </c>
      <c r="J183" s="11">
        <f t="shared" si="13"/>
        <v>802970</v>
      </c>
    </row>
    <row r="184" spans="1:10" ht="33.75">
      <c r="A184" s="39" t="s">
        <v>276</v>
      </c>
      <c r="B184" s="7">
        <v>902</v>
      </c>
      <c r="C184" s="9" t="s">
        <v>52</v>
      </c>
      <c r="D184" s="7" t="s">
        <v>277</v>
      </c>
      <c r="E184" s="7" t="s">
        <v>278</v>
      </c>
      <c r="F184" s="17">
        <v>414</v>
      </c>
      <c r="G184" s="34"/>
      <c r="H184" s="30"/>
      <c r="I184" s="30">
        <v>802970</v>
      </c>
      <c r="J184" s="11">
        <f>G184+H184+I184</f>
        <v>802970</v>
      </c>
    </row>
    <row r="185" spans="1:10" ht="12.75" hidden="1">
      <c r="A185" s="8"/>
      <c r="B185" s="9"/>
      <c r="C185" s="9"/>
      <c r="D185" s="9"/>
      <c r="E185" s="9"/>
      <c r="F185" s="10"/>
      <c r="G185" s="34"/>
      <c r="H185" s="30"/>
      <c r="I185" s="30"/>
      <c r="J185" s="11"/>
    </row>
    <row r="186" spans="1:10" ht="12.75" hidden="1">
      <c r="A186" s="8"/>
      <c r="B186" s="9"/>
      <c r="C186" s="9"/>
      <c r="D186" s="9"/>
      <c r="E186" s="9"/>
      <c r="F186" s="10"/>
      <c r="G186" s="34"/>
      <c r="H186" s="30"/>
      <c r="I186" s="30"/>
      <c r="J186" s="11"/>
    </row>
    <row r="187" spans="1:10" ht="12.75" hidden="1">
      <c r="A187" s="8"/>
      <c r="B187" s="9"/>
      <c r="C187" s="9"/>
      <c r="D187" s="9"/>
      <c r="E187" s="9"/>
      <c r="F187" s="10"/>
      <c r="G187" s="34"/>
      <c r="H187" s="30"/>
      <c r="I187" s="30"/>
      <c r="J187" s="11"/>
    </row>
    <row r="188" spans="1:10" ht="12.75" hidden="1">
      <c r="A188" s="8"/>
      <c r="B188" s="9"/>
      <c r="C188" s="9"/>
      <c r="D188" s="9"/>
      <c r="E188" s="9"/>
      <c r="F188" s="10"/>
      <c r="G188" s="34"/>
      <c r="H188" s="30"/>
      <c r="I188" s="30"/>
      <c r="J188" s="11"/>
    </row>
    <row r="189" spans="1:10" ht="12.75">
      <c r="A189" s="8" t="s">
        <v>76</v>
      </c>
      <c r="B189" s="9">
        <v>902</v>
      </c>
      <c r="C189" s="9" t="s">
        <v>52</v>
      </c>
      <c r="D189" s="9" t="s">
        <v>33</v>
      </c>
      <c r="E189" s="9"/>
      <c r="F189" s="10"/>
      <c r="G189" s="34">
        <f>G190+G194</f>
        <v>14513705</v>
      </c>
      <c r="H189" s="30"/>
      <c r="I189" s="30"/>
      <c r="J189" s="11">
        <f>J190+J194</f>
        <v>14513705</v>
      </c>
    </row>
    <row r="190" spans="1:10" ht="38.25">
      <c r="A190" s="18" t="s">
        <v>166</v>
      </c>
      <c r="B190" s="7">
        <v>902</v>
      </c>
      <c r="C190" s="7" t="s">
        <v>52</v>
      </c>
      <c r="D190" s="7" t="s">
        <v>33</v>
      </c>
      <c r="E190" s="7" t="s">
        <v>165</v>
      </c>
      <c r="F190" s="17"/>
      <c r="G190" s="35">
        <f>G191</f>
        <v>11447205</v>
      </c>
      <c r="H190" s="30"/>
      <c r="I190" s="30"/>
      <c r="J190" s="16">
        <f>J191</f>
        <v>11447205</v>
      </c>
    </row>
    <row r="191" spans="1:10" ht="38.25">
      <c r="A191" s="14" t="s">
        <v>229</v>
      </c>
      <c r="B191" s="7">
        <v>902</v>
      </c>
      <c r="C191" s="7" t="s">
        <v>52</v>
      </c>
      <c r="D191" s="7" t="s">
        <v>33</v>
      </c>
      <c r="E191" s="7" t="s">
        <v>165</v>
      </c>
      <c r="F191" s="17">
        <v>600</v>
      </c>
      <c r="G191" s="35">
        <f>G192</f>
        <v>11447205</v>
      </c>
      <c r="H191" s="30"/>
      <c r="I191" s="30"/>
      <c r="J191" s="16">
        <f>J192</f>
        <v>11447205</v>
      </c>
    </row>
    <row r="192" spans="1:10" ht="12.75">
      <c r="A192" s="14" t="s">
        <v>117</v>
      </c>
      <c r="B192" s="7">
        <v>902</v>
      </c>
      <c r="C192" s="7" t="s">
        <v>52</v>
      </c>
      <c r="D192" s="7" t="s">
        <v>33</v>
      </c>
      <c r="E192" s="7" t="s">
        <v>165</v>
      </c>
      <c r="F192" s="17">
        <v>610</v>
      </c>
      <c r="G192" s="35">
        <f>G193</f>
        <v>11447205</v>
      </c>
      <c r="H192" s="30"/>
      <c r="I192" s="30"/>
      <c r="J192" s="16">
        <f>J193</f>
        <v>11447205</v>
      </c>
    </row>
    <row r="193" spans="1:10" ht="51">
      <c r="A193" s="14" t="s">
        <v>39</v>
      </c>
      <c r="B193" s="7">
        <v>902</v>
      </c>
      <c r="C193" s="7" t="s">
        <v>52</v>
      </c>
      <c r="D193" s="7" t="s">
        <v>33</v>
      </c>
      <c r="E193" s="7" t="s">
        <v>165</v>
      </c>
      <c r="F193" s="17">
        <v>611</v>
      </c>
      <c r="G193" s="35">
        <v>11447205</v>
      </c>
      <c r="H193" s="30"/>
      <c r="I193" s="30"/>
      <c r="J193" s="16">
        <v>11447205</v>
      </c>
    </row>
    <row r="194" spans="1:10" ht="38.25">
      <c r="A194" s="14" t="s">
        <v>118</v>
      </c>
      <c r="B194" s="7">
        <v>902</v>
      </c>
      <c r="C194" s="7" t="s">
        <v>52</v>
      </c>
      <c r="D194" s="7" t="s">
        <v>33</v>
      </c>
      <c r="E194" s="7" t="s">
        <v>167</v>
      </c>
      <c r="F194" s="17"/>
      <c r="G194" s="35">
        <f>G195</f>
        <v>3066500</v>
      </c>
      <c r="H194" s="30"/>
      <c r="I194" s="30"/>
      <c r="J194" s="16">
        <f>J195</f>
        <v>3066500</v>
      </c>
    </row>
    <row r="195" spans="1:10" ht="38.25">
      <c r="A195" s="14" t="s">
        <v>229</v>
      </c>
      <c r="B195" s="7">
        <v>902</v>
      </c>
      <c r="C195" s="7" t="s">
        <v>52</v>
      </c>
      <c r="D195" s="7" t="s">
        <v>33</v>
      </c>
      <c r="E195" s="7" t="s">
        <v>167</v>
      </c>
      <c r="F195" s="17">
        <v>600</v>
      </c>
      <c r="G195" s="35">
        <f>G196</f>
        <v>3066500</v>
      </c>
      <c r="H195" s="30"/>
      <c r="I195" s="30"/>
      <c r="J195" s="16">
        <f>J196</f>
        <v>3066500</v>
      </c>
    </row>
    <row r="196" spans="1:10" ht="12.75">
      <c r="A196" s="14" t="s">
        <v>117</v>
      </c>
      <c r="B196" s="7">
        <v>902</v>
      </c>
      <c r="C196" s="7" t="s">
        <v>52</v>
      </c>
      <c r="D196" s="7" t="s">
        <v>33</v>
      </c>
      <c r="E196" s="7" t="s">
        <v>167</v>
      </c>
      <c r="F196" s="17">
        <v>610</v>
      </c>
      <c r="G196" s="35">
        <f>G197</f>
        <v>3066500</v>
      </c>
      <c r="H196" s="30"/>
      <c r="I196" s="30"/>
      <c r="J196" s="16">
        <f>J197</f>
        <v>3066500</v>
      </c>
    </row>
    <row r="197" spans="1:10" ht="51">
      <c r="A197" s="14" t="s">
        <v>39</v>
      </c>
      <c r="B197" s="7">
        <v>902</v>
      </c>
      <c r="C197" s="7" t="s">
        <v>52</v>
      </c>
      <c r="D197" s="7" t="s">
        <v>33</v>
      </c>
      <c r="E197" s="7" t="s">
        <v>167</v>
      </c>
      <c r="F197" s="17">
        <v>611</v>
      </c>
      <c r="G197" s="35">
        <v>3066500</v>
      </c>
      <c r="H197" s="30"/>
      <c r="I197" s="30"/>
      <c r="J197" s="16">
        <v>3066500</v>
      </c>
    </row>
    <row r="198" spans="1:10" ht="12.75">
      <c r="A198" s="8" t="s">
        <v>77</v>
      </c>
      <c r="B198" s="9">
        <v>902</v>
      </c>
      <c r="C198" s="9" t="s">
        <v>52</v>
      </c>
      <c r="D198" s="9" t="s">
        <v>52</v>
      </c>
      <c r="E198" s="12" t="s">
        <v>0</v>
      </c>
      <c r="F198" s="13" t="s">
        <v>0</v>
      </c>
      <c r="G198" s="35">
        <f>G199</f>
        <v>100000</v>
      </c>
      <c r="H198" s="30"/>
      <c r="I198" s="30"/>
      <c r="J198" s="16">
        <f>J199</f>
        <v>100000</v>
      </c>
    </row>
    <row r="199" spans="1:10" ht="12.75">
      <c r="A199" s="18" t="s">
        <v>43</v>
      </c>
      <c r="B199" s="7">
        <v>902</v>
      </c>
      <c r="C199" s="7" t="s">
        <v>52</v>
      </c>
      <c r="D199" s="7" t="s">
        <v>52</v>
      </c>
      <c r="E199" s="7" t="s">
        <v>168</v>
      </c>
      <c r="F199" s="15" t="s">
        <v>0</v>
      </c>
      <c r="G199" s="34">
        <f>G200</f>
        <v>100000</v>
      </c>
      <c r="H199" s="30"/>
      <c r="I199" s="30"/>
      <c r="J199" s="11">
        <f>J200</f>
        <v>100000</v>
      </c>
    </row>
    <row r="200" spans="1:10" ht="25.5">
      <c r="A200" s="14" t="s">
        <v>23</v>
      </c>
      <c r="B200" s="7">
        <v>902</v>
      </c>
      <c r="C200" s="7" t="s">
        <v>52</v>
      </c>
      <c r="D200" s="7" t="s">
        <v>52</v>
      </c>
      <c r="E200" s="7" t="s">
        <v>168</v>
      </c>
      <c r="F200" s="17" t="s">
        <v>24</v>
      </c>
      <c r="G200" s="35">
        <f>G201</f>
        <v>100000</v>
      </c>
      <c r="H200" s="30"/>
      <c r="I200" s="30"/>
      <c r="J200" s="16">
        <f>J201</f>
        <v>100000</v>
      </c>
    </row>
    <row r="201" spans="1:10" ht="38.25">
      <c r="A201" s="14" t="s">
        <v>25</v>
      </c>
      <c r="B201" s="7">
        <v>902</v>
      </c>
      <c r="C201" s="7" t="s">
        <v>52</v>
      </c>
      <c r="D201" s="7" t="s">
        <v>52</v>
      </c>
      <c r="E201" s="7" t="s">
        <v>168</v>
      </c>
      <c r="F201" s="17" t="s">
        <v>26</v>
      </c>
      <c r="G201" s="35">
        <v>100000</v>
      </c>
      <c r="H201" s="30"/>
      <c r="I201" s="30"/>
      <c r="J201" s="16">
        <v>100000</v>
      </c>
    </row>
    <row r="202" spans="1:10" ht="12.75">
      <c r="A202" s="8" t="s">
        <v>69</v>
      </c>
      <c r="B202" s="9">
        <v>902</v>
      </c>
      <c r="C202" s="9" t="s">
        <v>50</v>
      </c>
      <c r="D202" s="12" t="s">
        <v>0</v>
      </c>
      <c r="E202" s="12" t="s">
        <v>0</v>
      </c>
      <c r="F202" s="13" t="s">
        <v>0</v>
      </c>
      <c r="G202" s="34">
        <f>G203+G220</f>
        <v>22390090</v>
      </c>
      <c r="H202" s="30"/>
      <c r="I202" s="11">
        <f>I203+I220</f>
        <v>49370</v>
      </c>
      <c r="J202" s="11">
        <f>J203+J220</f>
        <v>22439460</v>
      </c>
    </row>
    <row r="203" spans="1:10" ht="12.75">
      <c r="A203" s="8" t="s">
        <v>70</v>
      </c>
      <c r="B203" s="9">
        <v>902</v>
      </c>
      <c r="C203" s="9" t="s">
        <v>50</v>
      </c>
      <c r="D203" s="9" t="s">
        <v>16</v>
      </c>
      <c r="E203" s="12" t="s">
        <v>0</v>
      </c>
      <c r="F203" s="13" t="s">
        <v>0</v>
      </c>
      <c r="G203" s="34">
        <f>G204+G208+G212+G216</f>
        <v>20196410</v>
      </c>
      <c r="H203" s="30"/>
      <c r="I203" s="30"/>
      <c r="J203" s="11">
        <f>J204+J208+J212+J216</f>
        <v>20196410</v>
      </c>
    </row>
    <row r="204" spans="1:10" ht="12.75">
      <c r="A204" s="14" t="s">
        <v>71</v>
      </c>
      <c r="B204" s="7">
        <v>902</v>
      </c>
      <c r="C204" s="7" t="s">
        <v>50</v>
      </c>
      <c r="D204" s="7" t="s">
        <v>16</v>
      </c>
      <c r="E204" s="7" t="s">
        <v>169</v>
      </c>
      <c r="F204" s="15" t="s">
        <v>0</v>
      </c>
      <c r="G204" s="35">
        <f>G205</f>
        <v>9040000</v>
      </c>
      <c r="H204" s="30"/>
      <c r="I204" s="30"/>
      <c r="J204" s="16">
        <f>J205</f>
        <v>9040000</v>
      </c>
    </row>
    <row r="205" spans="1:10" ht="38.25">
      <c r="A205" s="14" t="s">
        <v>229</v>
      </c>
      <c r="B205" s="7">
        <v>902</v>
      </c>
      <c r="C205" s="7" t="s">
        <v>50</v>
      </c>
      <c r="D205" s="7" t="s">
        <v>16</v>
      </c>
      <c r="E205" s="7" t="s">
        <v>169</v>
      </c>
      <c r="F205" s="17" t="s">
        <v>38</v>
      </c>
      <c r="G205" s="35">
        <f>G206</f>
        <v>9040000</v>
      </c>
      <c r="H205" s="30"/>
      <c r="I205" s="30"/>
      <c r="J205" s="16">
        <f>J206</f>
        <v>9040000</v>
      </c>
    </row>
    <row r="206" spans="1:10" ht="12.75">
      <c r="A206" s="14" t="s">
        <v>117</v>
      </c>
      <c r="B206" s="7">
        <v>902</v>
      </c>
      <c r="C206" s="7" t="s">
        <v>50</v>
      </c>
      <c r="D206" s="7" t="s">
        <v>16</v>
      </c>
      <c r="E206" s="7" t="s">
        <v>169</v>
      </c>
      <c r="F206" s="17">
        <v>610</v>
      </c>
      <c r="G206" s="35">
        <f>G207</f>
        <v>9040000</v>
      </c>
      <c r="H206" s="30"/>
      <c r="I206" s="30"/>
      <c r="J206" s="16">
        <f>J207</f>
        <v>9040000</v>
      </c>
    </row>
    <row r="207" spans="1:10" ht="51">
      <c r="A207" s="14" t="s">
        <v>39</v>
      </c>
      <c r="B207" s="7">
        <v>902</v>
      </c>
      <c r="C207" s="7" t="s">
        <v>50</v>
      </c>
      <c r="D207" s="7" t="s">
        <v>16</v>
      </c>
      <c r="E207" s="7" t="s">
        <v>169</v>
      </c>
      <c r="F207" s="17" t="s">
        <v>40</v>
      </c>
      <c r="G207" s="35">
        <v>9040000</v>
      </c>
      <c r="H207" s="30"/>
      <c r="I207" s="30"/>
      <c r="J207" s="16">
        <v>9040000</v>
      </c>
    </row>
    <row r="208" spans="1:10" ht="38.25">
      <c r="A208" s="18" t="s">
        <v>171</v>
      </c>
      <c r="B208" s="7">
        <v>902</v>
      </c>
      <c r="C208" s="7" t="s">
        <v>50</v>
      </c>
      <c r="D208" s="7" t="s">
        <v>16</v>
      </c>
      <c r="E208" s="7" t="s">
        <v>170</v>
      </c>
      <c r="F208" s="15" t="s">
        <v>0</v>
      </c>
      <c r="G208" s="35">
        <f>G209</f>
        <v>6166670</v>
      </c>
      <c r="H208" s="30"/>
      <c r="I208" s="30"/>
      <c r="J208" s="16">
        <f>J209</f>
        <v>6166670</v>
      </c>
    </row>
    <row r="209" spans="1:10" ht="38.25">
      <c r="A209" s="14" t="s">
        <v>229</v>
      </c>
      <c r="B209" s="7">
        <v>902</v>
      </c>
      <c r="C209" s="7" t="s">
        <v>50</v>
      </c>
      <c r="D209" s="7" t="s">
        <v>16</v>
      </c>
      <c r="E209" s="7" t="s">
        <v>170</v>
      </c>
      <c r="F209" s="17" t="s">
        <v>38</v>
      </c>
      <c r="G209" s="35">
        <f>G210</f>
        <v>6166670</v>
      </c>
      <c r="H209" s="30"/>
      <c r="I209" s="30"/>
      <c r="J209" s="16">
        <f>J210</f>
        <v>6166670</v>
      </c>
    </row>
    <row r="210" spans="1:10" ht="12.75">
      <c r="A210" s="14" t="s">
        <v>117</v>
      </c>
      <c r="B210" s="7">
        <v>902</v>
      </c>
      <c r="C210" s="7" t="s">
        <v>50</v>
      </c>
      <c r="D210" s="7" t="s">
        <v>16</v>
      </c>
      <c r="E210" s="7" t="s">
        <v>170</v>
      </c>
      <c r="F210" s="17">
        <v>610</v>
      </c>
      <c r="G210" s="35">
        <f>G211</f>
        <v>6166670</v>
      </c>
      <c r="H210" s="30"/>
      <c r="I210" s="30"/>
      <c r="J210" s="16">
        <f>J211</f>
        <v>6166670</v>
      </c>
    </row>
    <row r="211" spans="1:10" ht="51">
      <c r="A211" s="14" t="s">
        <v>39</v>
      </c>
      <c r="B211" s="7">
        <v>902</v>
      </c>
      <c r="C211" s="7" t="s">
        <v>50</v>
      </c>
      <c r="D211" s="7" t="s">
        <v>16</v>
      </c>
      <c r="E211" s="7" t="s">
        <v>170</v>
      </c>
      <c r="F211" s="17" t="s">
        <v>40</v>
      </c>
      <c r="G211" s="35">
        <v>6166670</v>
      </c>
      <c r="H211" s="30"/>
      <c r="I211" s="30"/>
      <c r="J211" s="16">
        <v>6166670</v>
      </c>
    </row>
    <row r="212" spans="1:10" ht="38.25">
      <c r="A212" s="18" t="s">
        <v>173</v>
      </c>
      <c r="B212" s="7">
        <v>902</v>
      </c>
      <c r="C212" s="7" t="s">
        <v>50</v>
      </c>
      <c r="D212" s="7" t="s">
        <v>16</v>
      </c>
      <c r="E212" s="7" t="s">
        <v>172</v>
      </c>
      <c r="F212" s="15" t="s">
        <v>0</v>
      </c>
      <c r="G212" s="35">
        <f>G213</f>
        <v>4980200</v>
      </c>
      <c r="H212" s="30"/>
      <c r="I212" s="30"/>
      <c r="J212" s="16">
        <f>J213</f>
        <v>4980200</v>
      </c>
    </row>
    <row r="213" spans="1:10" ht="38.25">
      <c r="A213" s="14" t="s">
        <v>229</v>
      </c>
      <c r="B213" s="7">
        <v>902</v>
      </c>
      <c r="C213" s="7" t="s">
        <v>50</v>
      </c>
      <c r="D213" s="7" t="s">
        <v>16</v>
      </c>
      <c r="E213" s="7" t="s">
        <v>172</v>
      </c>
      <c r="F213" s="17" t="s">
        <v>38</v>
      </c>
      <c r="G213" s="35">
        <f>G214</f>
        <v>4980200</v>
      </c>
      <c r="H213" s="30"/>
      <c r="I213" s="30"/>
      <c r="J213" s="16">
        <f>J214</f>
        <v>4980200</v>
      </c>
    </row>
    <row r="214" spans="1:10" ht="12.75">
      <c r="A214" s="14" t="s">
        <v>117</v>
      </c>
      <c r="B214" s="7">
        <v>902</v>
      </c>
      <c r="C214" s="7" t="s">
        <v>50</v>
      </c>
      <c r="D214" s="7" t="s">
        <v>16</v>
      </c>
      <c r="E214" s="7" t="s">
        <v>172</v>
      </c>
      <c r="F214" s="17">
        <v>610</v>
      </c>
      <c r="G214" s="35">
        <f>G215</f>
        <v>4980200</v>
      </c>
      <c r="H214" s="30"/>
      <c r="I214" s="30"/>
      <c r="J214" s="16">
        <f>J215</f>
        <v>4980200</v>
      </c>
    </row>
    <row r="215" spans="1:10" ht="51">
      <c r="A215" s="14" t="s">
        <v>39</v>
      </c>
      <c r="B215" s="7">
        <v>902</v>
      </c>
      <c r="C215" s="7" t="s">
        <v>50</v>
      </c>
      <c r="D215" s="7" t="s">
        <v>16</v>
      </c>
      <c r="E215" s="7" t="s">
        <v>172</v>
      </c>
      <c r="F215" s="17" t="s">
        <v>40</v>
      </c>
      <c r="G215" s="35">
        <v>4980200</v>
      </c>
      <c r="H215" s="30"/>
      <c r="I215" s="30"/>
      <c r="J215" s="16">
        <v>4980200</v>
      </c>
    </row>
    <row r="216" spans="1:10" ht="76.5">
      <c r="A216" s="18" t="s">
        <v>72</v>
      </c>
      <c r="B216" s="7">
        <v>902</v>
      </c>
      <c r="C216" s="7" t="s">
        <v>50</v>
      </c>
      <c r="D216" s="7" t="s">
        <v>16</v>
      </c>
      <c r="E216" s="7" t="s">
        <v>119</v>
      </c>
      <c r="F216" s="15" t="s">
        <v>0</v>
      </c>
      <c r="G216" s="35">
        <f>G217</f>
        <v>9540</v>
      </c>
      <c r="H216" s="30"/>
      <c r="I216" s="30"/>
      <c r="J216" s="16">
        <f>J217</f>
        <v>9540</v>
      </c>
    </row>
    <row r="217" spans="1:10" ht="38.25">
      <c r="A217" s="14" t="s">
        <v>229</v>
      </c>
      <c r="B217" s="7">
        <v>902</v>
      </c>
      <c r="C217" s="7" t="s">
        <v>50</v>
      </c>
      <c r="D217" s="7" t="s">
        <v>16</v>
      </c>
      <c r="E217" s="7" t="s">
        <v>119</v>
      </c>
      <c r="F217" s="17" t="s">
        <v>38</v>
      </c>
      <c r="G217" s="35">
        <f>G218</f>
        <v>9540</v>
      </c>
      <c r="H217" s="30"/>
      <c r="I217" s="30"/>
      <c r="J217" s="16">
        <f>J218</f>
        <v>9540</v>
      </c>
    </row>
    <row r="218" spans="1:10" ht="12.75">
      <c r="A218" s="14" t="s">
        <v>117</v>
      </c>
      <c r="B218" s="7">
        <v>902</v>
      </c>
      <c r="C218" s="7" t="s">
        <v>50</v>
      </c>
      <c r="D218" s="7" t="s">
        <v>16</v>
      </c>
      <c r="E218" s="7" t="s">
        <v>119</v>
      </c>
      <c r="F218" s="17">
        <v>610</v>
      </c>
      <c r="G218" s="35">
        <v>9540</v>
      </c>
      <c r="H218" s="30"/>
      <c r="I218" s="30"/>
      <c r="J218" s="16">
        <v>9540</v>
      </c>
    </row>
    <row r="219" spans="1:10" ht="51">
      <c r="A219" s="14" t="s">
        <v>39</v>
      </c>
      <c r="B219" s="7">
        <v>902</v>
      </c>
      <c r="C219" s="7" t="s">
        <v>50</v>
      </c>
      <c r="D219" s="7" t="s">
        <v>16</v>
      </c>
      <c r="E219" s="7" t="s">
        <v>119</v>
      </c>
      <c r="F219" s="17" t="s">
        <v>40</v>
      </c>
      <c r="G219" s="35">
        <v>9540</v>
      </c>
      <c r="H219" s="30"/>
      <c r="I219" s="30"/>
      <c r="J219" s="16">
        <v>9540</v>
      </c>
    </row>
    <row r="220" spans="1:10" ht="25.5">
      <c r="A220" s="14" t="s">
        <v>252</v>
      </c>
      <c r="B220" s="7">
        <v>902</v>
      </c>
      <c r="C220" s="7" t="s">
        <v>50</v>
      </c>
      <c r="D220" s="7" t="s">
        <v>253</v>
      </c>
      <c r="E220" s="7"/>
      <c r="F220" s="17"/>
      <c r="G220" s="35">
        <f>G221</f>
        <v>2193680</v>
      </c>
      <c r="H220" s="30"/>
      <c r="I220" s="16">
        <f>I221</f>
        <v>49370</v>
      </c>
      <c r="J220" s="16">
        <f>J221</f>
        <v>2243050</v>
      </c>
    </row>
    <row r="221" spans="1:10" ht="46.5" customHeight="1">
      <c r="A221" s="14" t="s">
        <v>254</v>
      </c>
      <c r="B221" s="7">
        <v>902</v>
      </c>
      <c r="C221" s="7" t="s">
        <v>50</v>
      </c>
      <c r="D221" s="7" t="s">
        <v>253</v>
      </c>
      <c r="E221" s="7" t="s">
        <v>255</v>
      </c>
      <c r="F221" s="17"/>
      <c r="G221" s="35">
        <f>G222+G224</f>
        <v>2193680</v>
      </c>
      <c r="H221" s="30"/>
      <c r="I221" s="16">
        <f>I222+I224</f>
        <v>49370</v>
      </c>
      <c r="J221" s="16">
        <f>J222+J224</f>
        <v>2243050</v>
      </c>
    </row>
    <row r="222" spans="1:10" ht="25.5">
      <c r="A222" s="14" t="s">
        <v>23</v>
      </c>
      <c r="B222" s="7">
        <v>902</v>
      </c>
      <c r="C222" s="7" t="s">
        <v>50</v>
      </c>
      <c r="D222" s="7" t="s">
        <v>253</v>
      </c>
      <c r="E222" s="7" t="s">
        <v>255</v>
      </c>
      <c r="F222" s="17">
        <v>200</v>
      </c>
      <c r="G222" s="35">
        <f>G223</f>
        <v>615000</v>
      </c>
      <c r="H222" s="30"/>
      <c r="I222" s="30"/>
      <c r="J222" s="16">
        <f>J223</f>
        <v>615000</v>
      </c>
    </row>
    <row r="223" spans="1:10" ht="38.25">
      <c r="A223" s="14" t="s">
        <v>25</v>
      </c>
      <c r="B223" s="7">
        <v>902</v>
      </c>
      <c r="C223" s="7" t="s">
        <v>50</v>
      </c>
      <c r="D223" s="7" t="s">
        <v>253</v>
      </c>
      <c r="E223" s="7" t="s">
        <v>255</v>
      </c>
      <c r="F223" s="17">
        <v>240</v>
      </c>
      <c r="G223" s="35">
        <v>615000</v>
      </c>
      <c r="H223" s="30"/>
      <c r="I223" s="30"/>
      <c r="J223" s="16">
        <v>615000</v>
      </c>
    </row>
    <row r="224" spans="1:10" ht="38.25">
      <c r="A224" s="14" t="s">
        <v>229</v>
      </c>
      <c r="B224" s="7">
        <v>902</v>
      </c>
      <c r="C224" s="7" t="s">
        <v>50</v>
      </c>
      <c r="D224" s="7" t="s">
        <v>253</v>
      </c>
      <c r="E224" s="7" t="s">
        <v>255</v>
      </c>
      <c r="F224" s="17">
        <v>600</v>
      </c>
      <c r="G224" s="35">
        <f>G225</f>
        <v>1578680</v>
      </c>
      <c r="H224" s="30"/>
      <c r="I224" s="16">
        <f>I225</f>
        <v>49370</v>
      </c>
      <c r="J224" s="16">
        <f>J225</f>
        <v>1628050</v>
      </c>
    </row>
    <row r="225" spans="1:10" ht="12.75">
      <c r="A225" s="14" t="s">
        <v>117</v>
      </c>
      <c r="B225" s="7">
        <v>902</v>
      </c>
      <c r="C225" s="7" t="s">
        <v>50</v>
      </c>
      <c r="D225" s="7" t="s">
        <v>253</v>
      </c>
      <c r="E225" s="7" t="s">
        <v>255</v>
      </c>
      <c r="F225" s="17">
        <v>610</v>
      </c>
      <c r="G225" s="35">
        <f>G226</f>
        <v>1578680</v>
      </c>
      <c r="H225" s="30"/>
      <c r="I225" s="16">
        <f>I226</f>
        <v>49370</v>
      </c>
      <c r="J225" s="16">
        <f>J226</f>
        <v>1628050</v>
      </c>
    </row>
    <row r="226" spans="1:10" ht="12.75">
      <c r="A226" s="14" t="s">
        <v>256</v>
      </c>
      <c r="B226" s="7">
        <v>902</v>
      </c>
      <c r="C226" s="7" t="s">
        <v>50</v>
      </c>
      <c r="D226" s="7" t="s">
        <v>253</v>
      </c>
      <c r="E226" s="7" t="s">
        <v>255</v>
      </c>
      <c r="F226" s="17">
        <v>612</v>
      </c>
      <c r="G226" s="35">
        <v>1578680</v>
      </c>
      <c r="H226" s="30"/>
      <c r="I226" s="30">
        <v>49370</v>
      </c>
      <c r="J226" s="16">
        <f>G226+H226+I226</f>
        <v>1628050</v>
      </c>
    </row>
    <row r="227" spans="1:10" ht="12.75">
      <c r="A227" s="40" t="s">
        <v>279</v>
      </c>
      <c r="B227" s="7">
        <v>902</v>
      </c>
      <c r="C227" s="7" t="s">
        <v>283</v>
      </c>
      <c r="D227" s="7"/>
      <c r="E227" s="7"/>
      <c r="F227" s="17"/>
      <c r="G227" s="35"/>
      <c r="H227" s="30"/>
      <c r="I227" s="16">
        <f aca="true" t="shared" si="14" ref="I227:J230">I228</f>
        <v>15200000</v>
      </c>
      <c r="J227" s="16">
        <f t="shared" si="14"/>
        <v>15200000</v>
      </c>
    </row>
    <row r="228" spans="1:10" ht="12.75">
      <c r="A228" s="38" t="s">
        <v>280</v>
      </c>
      <c r="B228" s="7">
        <v>902</v>
      </c>
      <c r="C228" s="7" t="s">
        <v>283</v>
      </c>
      <c r="D228" s="7" t="s">
        <v>277</v>
      </c>
      <c r="E228" s="7"/>
      <c r="F228" s="17"/>
      <c r="G228" s="35"/>
      <c r="H228" s="30"/>
      <c r="I228" s="16">
        <f t="shared" si="14"/>
        <v>15200000</v>
      </c>
      <c r="J228" s="16">
        <f t="shared" si="14"/>
        <v>15200000</v>
      </c>
    </row>
    <row r="229" spans="1:10" ht="22.5">
      <c r="A229" s="38" t="s">
        <v>281</v>
      </c>
      <c r="B229" s="7">
        <v>902</v>
      </c>
      <c r="C229" s="7" t="s">
        <v>283</v>
      </c>
      <c r="D229" s="7" t="s">
        <v>277</v>
      </c>
      <c r="E229" s="7" t="s">
        <v>278</v>
      </c>
      <c r="F229" s="17"/>
      <c r="G229" s="35"/>
      <c r="H229" s="30"/>
      <c r="I229" s="16">
        <f t="shared" si="14"/>
        <v>15200000</v>
      </c>
      <c r="J229" s="16">
        <f t="shared" si="14"/>
        <v>15200000</v>
      </c>
    </row>
    <row r="230" spans="1:10" ht="33.75">
      <c r="A230" s="38" t="s">
        <v>273</v>
      </c>
      <c r="B230" s="7">
        <v>902</v>
      </c>
      <c r="C230" s="7" t="s">
        <v>283</v>
      </c>
      <c r="D230" s="7" t="s">
        <v>277</v>
      </c>
      <c r="E230" s="7" t="s">
        <v>278</v>
      </c>
      <c r="F230" s="17">
        <v>400</v>
      </c>
      <c r="G230" s="35"/>
      <c r="H230" s="30"/>
      <c r="I230" s="16">
        <f t="shared" si="14"/>
        <v>15200000</v>
      </c>
      <c r="J230" s="16">
        <f t="shared" si="14"/>
        <v>15200000</v>
      </c>
    </row>
    <row r="231" spans="1:10" ht="33.75">
      <c r="A231" s="38" t="s">
        <v>282</v>
      </c>
      <c r="B231" s="7">
        <v>902</v>
      </c>
      <c r="C231" s="7" t="s">
        <v>283</v>
      </c>
      <c r="D231" s="7" t="s">
        <v>277</v>
      </c>
      <c r="E231" s="7" t="s">
        <v>278</v>
      </c>
      <c r="F231" s="17">
        <v>414</v>
      </c>
      <c r="G231" s="35"/>
      <c r="H231" s="30"/>
      <c r="I231" s="30">
        <v>15200000</v>
      </c>
      <c r="J231" s="16">
        <f>G231+H231+I231</f>
        <v>15200000</v>
      </c>
    </row>
    <row r="232" spans="1:10" ht="12.75">
      <c r="A232" s="8" t="s">
        <v>63</v>
      </c>
      <c r="B232" s="9">
        <v>902</v>
      </c>
      <c r="C232" s="9" t="s">
        <v>47</v>
      </c>
      <c r="D232" s="12" t="s">
        <v>0</v>
      </c>
      <c r="E232" s="12" t="s">
        <v>0</v>
      </c>
      <c r="F232" s="13" t="s">
        <v>0</v>
      </c>
      <c r="G232" s="34">
        <f>G233+G238+G250+G265</f>
        <v>29246257</v>
      </c>
      <c r="H232" s="11">
        <f>H233+H238+H250+H265</f>
        <v>223538</v>
      </c>
      <c r="I232" s="11">
        <f>I233+I238+I250+I265</f>
        <v>5000</v>
      </c>
      <c r="J232" s="11">
        <f>J233+J238+J250+J265</f>
        <v>29474795</v>
      </c>
    </row>
    <row r="233" spans="1:10" ht="12.75">
      <c r="A233" s="8" t="s">
        <v>91</v>
      </c>
      <c r="B233" s="9">
        <v>902</v>
      </c>
      <c r="C233" s="9" t="s">
        <v>47</v>
      </c>
      <c r="D233" s="9" t="s">
        <v>16</v>
      </c>
      <c r="E233" s="12" t="s">
        <v>0</v>
      </c>
      <c r="F233" s="13" t="s">
        <v>0</v>
      </c>
      <c r="G233" s="34">
        <f>G234</f>
        <v>3519513</v>
      </c>
      <c r="H233" s="30"/>
      <c r="I233" s="30"/>
      <c r="J233" s="11">
        <f>J234</f>
        <v>3519513</v>
      </c>
    </row>
    <row r="234" spans="1:10" ht="38.25">
      <c r="A234" s="18" t="s">
        <v>175</v>
      </c>
      <c r="B234" s="7">
        <v>902</v>
      </c>
      <c r="C234" s="7" t="s">
        <v>47</v>
      </c>
      <c r="D234" s="7" t="s">
        <v>16</v>
      </c>
      <c r="E234" s="7" t="s">
        <v>174</v>
      </c>
      <c r="F234" s="15" t="s">
        <v>0</v>
      </c>
      <c r="G234" s="35">
        <f>G235</f>
        <v>3519513</v>
      </c>
      <c r="H234" s="30"/>
      <c r="I234" s="30"/>
      <c r="J234" s="16">
        <f>J235</f>
        <v>3519513</v>
      </c>
    </row>
    <row r="235" spans="1:10" ht="25.5">
      <c r="A235" s="14" t="s">
        <v>60</v>
      </c>
      <c r="B235" s="7">
        <v>902</v>
      </c>
      <c r="C235" s="7" t="s">
        <v>47</v>
      </c>
      <c r="D235" s="7" t="s">
        <v>16</v>
      </c>
      <c r="E235" s="7" t="s">
        <v>174</v>
      </c>
      <c r="F235" s="17" t="s">
        <v>61</v>
      </c>
      <c r="G235" s="35">
        <f>G237</f>
        <v>3519513</v>
      </c>
      <c r="H235" s="30"/>
      <c r="I235" s="30"/>
      <c r="J235" s="16">
        <f>J237</f>
        <v>3519513</v>
      </c>
    </row>
    <row r="236" spans="1:10" ht="25.5">
      <c r="A236" s="14" t="s">
        <v>259</v>
      </c>
      <c r="B236" s="7">
        <v>902</v>
      </c>
      <c r="C236" s="7" t="s">
        <v>47</v>
      </c>
      <c r="D236" s="7" t="s">
        <v>16</v>
      </c>
      <c r="E236" s="7" t="s">
        <v>174</v>
      </c>
      <c r="F236" s="17">
        <v>320</v>
      </c>
      <c r="G236" s="35">
        <f>G237</f>
        <v>3519513</v>
      </c>
      <c r="H236" s="30"/>
      <c r="I236" s="30"/>
      <c r="J236" s="16">
        <f>J237</f>
        <v>3519513</v>
      </c>
    </row>
    <row r="237" spans="1:10" ht="38.25">
      <c r="A237" s="14" t="s">
        <v>65</v>
      </c>
      <c r="B237" s="7">
        <v>902</v>
      </c>
      <c r="C237" s="7" t="s">
        <v>47</v>
      </c>
      <c r="D237" s="7" t="s">
        <v>16</v>
      </c>
      <c r="E237" s="7" t="s">
        <v>174</v>
      </c>
      <c r="F237" s="17" t="s">
        <v>66</v>
      </c>
      <c r="G237" s="35">
        <v>3519513</v>
      </c>
      <c r="H237" s="30"/>
      <c r="I237" s="30"/>
      <c r="J237" s="16">
        <v>3519513</v>
      </c>
    </row>
    <row r="238" spans="1:10" ht="12.75">
      <c r="A238" s="8" t="s">
        <v>64</v>
      </c>
      <c r="B238" s="9">
        <v>902</v>
      </c>
      <c r="C238" s="9" t="s">
        <v>47</v>
      </c>
      <c r="D238" s="9" t="s">
        <v>18</v>
      </c>
      <c r="E238" s="7"/>
      <c r="F238" s="15"/>
      <c r="G238" s="34">
        <f>G239+G243</f>
        <v>365556</v>
      </c>
      <c r="H238" s="11">
        <f>H239+H243</f>
        <v>193320</v>
      </c>
      <c r="I238" s="11">
        <f>I239+I243+I247</f>
        <v>5000</v>
      </c>
      <c r="J238" s="11">
        <f>J239+J243+J247</f>
        <v>563876</v>
      </c>
    </row>
    <row r="239" spans="1:10" ht="38.25">
      <c r="A239" s="14" t="s">
        <v>92</v>
      </c>
      <c r="B239" s="7">
        <v>902</v>
      </c>
      <c r="C239" s="7" t="s">
        <v>47</v>
      </c>
      <c r="D239" s="7" t="s">
        <v>18</v>
      </c>
      <c r="E239" s="7" t="s">
        <v>120</v>
      </c>
      <c r="F239" s="15" t="s">
        <v>0</v>
      </c>
      <c r="G239" s="35">
        <f>G240</f>
        <v>172236</v>
      </c>
      <c r="H239" s="30"/>
      <c r="I239" s="30"/>
      <c r="J239" s="16">
        <f>J240</f>
        <v>172236</v>
      </c>
    </row>
    <row r="240" spans="1:10" ht="25.5">
      <c r="A240" s="14" t="s">
        <v>60</v>
      </c>
      <c r="B240" s="7">
        <v>902</v>
      </c>
      <c r="C240" s="7" t="s">
        <v>47</v>
      </c>
      <c r="D240" s="7" t="s">
        <v>18</v>
      </c>
      <c r="E240" s="7" t="s">
        <v>120</v>
      </c>
      <c r="F240" s="17">
        <v>300</v>
      </c>
      <c r="G240" s="35">
        <f>G241</f>
        <v>172236</v>
      </c>
      <c r="H240" s="30"/>
      <c r="I240" s="30"/>
      <c r="J240" s="16">
        <f>J241</f>
        <v>172236</v>
      </c>
    </row>
    <row r="241" spans="1:10" ht="25.5">
      <c r="A241" s="14" t="s">
        <v>259</v>
      </c>
      <c r="B241" s="7">
        <v>902</v>
      </c>
      <c r="C241" s="7" t="s">
        <v>47</v>
      </c>
      <c r="D241" s="7" t="s">
        <v>18</v>
      </c>
      <c r="E241" s="7" t="s">
        <v>120</v>
      </c>
      <c r="F241" s="17">
        <v>320</v>
      </c>
      <c r="G241" s="35">
        <f>G242</f>
        <v>172236</v>
      </c>
      <c r="H241" s="30"/>
      <c r="I241" s="30"/>
      <c r="J241" s="16">
        <f>J242</f>
        <v>172236</v>
      </c>
    </row>
    <row r="242" spans="1:10" ht="25.5">
      <c r="A242" s="14" t="s">
        <v>62</v>
      </c>
      <c r="B242" s="7">
        <v>902</v>
      </c>
      <c r="C242" s="7" t="s">
        <v>47</v>
      </c>
      <c r="D242" s="7" t="s">
        <v>18</v>
      </c>
      <c r="E242" s="7" t="s">
        <v>120</v>
      </c>
      <c r="F242" s="17">
        <v>323</v>
      </c>
      <c r="G242" s="35">
        <v>172236</v>
      </c>
      <c r="H242" s="30"/>
      <c r="I242" s="30"/>
      <c r="J242" s="16">
        <v>172236</v>
      </c>
    </row>
    <row r="243" spans="1:10" ht="12.75">
      <c r="A243" s="14" t="s">
        <v>257</v>
      </c>
      <c r="B243" s="7">
        <v>902</v>
      </c>
      <c r="C243" s="7" t="s">
        <v>47</v>
      </c>
      <c r="D243" s="7" t="s">
        <v>18</v>
      </c>
      <c r="E243" s="7" t="s">
        <v>258</v>
      </c>
      <c r="F243" s="17"/>
      <c r="G243" s="35">
        <f aca="true" t="shared" si="15" ref="G243:J245">G244</f>
        <v>193320</v>
      </c>
      <c r="H243" s="16">
        <f t="shared" si="15"/>
        <v>193320</v>
      </c>
      <c r="I243" s="16"/>
      <c r="J243" s="16">
        <f t="shared" si="15"/>
        <v>386640</v>
      </c>
    </row>
    <row r="244" spans="1:10" ht="25.5">
      <c r="A244" s="14" t="s">
        <v>60</v>
      </c>
      <c r="B244" s="7">
        <v>902</v>
      </c>
      <c r="C244" s="7" t="s">
        <v>47</v>
      </c>
      <c r="D244" s="7" t="s">
        <v>18</v>
      </c>
      <c r="E244" s="7" t="s">
        <v>258</v>
      </c>
      <c r="F244" s="17">
        <v>300</v>
      </c>
      <c r="G244" s="35">
        <f t="shared" si="15"/>
        <v>193320</v>
      </c>
      <c r="H244" s="16">
        <f t="shared" si="15"/>
        <v>193320</v>
      </c>
      <c r="I244" s="16"/>
      <c r="J244" s="16">
        <f t="shared" si="15"/>
        <v>386640</v>
      </c>
    </row>
    <row r="245" spans="1:10" ht="25.5">
      <c r="A245" s="14" t="s">
        <v>259</v>
      </c>
      <c r="B245" s="7">
        <v>902</v>
      </c>
      <c r="C245" s="7" t="s">
        <v>47</v>
      </c>
      <c r="D245" s="7" t="s">
        <v>18</v>
      </c>
      <c r="E245" s="7" t="s">
        <v>258</v>
      </c>
      <c r="F245" s="17">
        <v>320</v>
      </c>
      <c r="G245" s="35">
        <f t="shared" si="15"/>
        <v>193320</v>
      </c>
      <c r="H245" s="16">
        <f t="shared" si="15"/>
        <v>193320</v>
      </c>
      <c r="I245" s="16"/>
      <c r="J245" s="16">
        <f t="shared" si="15"/>
        <v>386640</v>
      </c>
    </row>
    <row r="246" spans="1:10" ht="12.75">
      <c r="A246" s="14" t="s">
        <v>260</v>
      </c>
      <c r="B246" s="7">
        <v>902</v>
      </c>
      <c r="C246" s="7" t="s">
        <v>47</v>
      </c>
      <c r="D246" s="7" t="s">
        <v>18</v>
      </c>
      <c r="E246" s="7" t="s">
        <v>258</v>
      </c>
      <c r="F246" s="17">
        <v>322</v>
      </c>
      <c r="G246" s="35">
        <v>193320</v>
      </c>
      <c r="H246" s="30">
        <v>193320</v>
      </c>
      <c r="I246" s="30"/>
      <c r="J246" s="16">
        <f>G246+H246</f>
        <v>386640</v>
      </c>
    </row>
    <row r="247" spans="1:10" ht="12.75">
      <c r="A247" s="14" t="s">
        <v>105</v>
      </c>
      <c r="B247" s="7">
        <v>902</v>
      </c>
      <c r="C247" s="7" t="s">
        <v>47</v>
      </c>
      <c r="D247" s="7" t="s">
        <v>18</v>
      </c>
      <c r="E247" s="7" t="s">
        <v>106</v>
      </c>
      <c r="F247" s="17"/>
      <c r="G247" s="35"/>
      <c r="H247" s="30"/>
      <c r="I247" s="16">
        <f>I248</f>
        <v>5000</v>
      </c>
      <c r="J247" s="16">
        <f>J248</f>
        <v>5000</v>
      </c>
    </row>
    <row r="248" spans="1:10" ht="12.75">
      <c r="A248" s="14" t="s">
        <v>27</v>
      </c>
      <c r="B248" s="7">
        <v>902</v>
      </c>
      <c r="C248" s="7" t="s">
        <v>47</v>
      </c>
      <c r="D248" s="7" t="s">
        <v>18</v>
      </c>
      <c r="E248" s="7" t="s">
        <v>106</v>
      </c>
      <c r="F248" s="17">
        <v>800</v>
      </c>
      <c r="G248" s="35"/>
      <c r="H248" s="30"/>
      <c r="I248" s="16">
        <f>I249</f>
        <v>5000</v>
      </c>
      <c r="J248" s="16">
        <f>J249</f>
        <v>5000</v>
      </c>
    </row>
    <row r="249" spans="1:10" ht="12.75">
      <c r="A249" s="14" t="s">
        <v>59</v>
      </c>
      <c r="B249" s="7">
        <v>902</v>
      </c>
      <c r="C249" s="7" t="s">
        <v>47</v>
      </c>
      <c r="D249" s="7" t="s">
        <v>18</v>
      </c>
      <c r="E249" s="7" t="s">
        <v>106</v>
      </c>
      <c r="F249" s="17">
        <v>870</v>
      </c>
      <c r="G249" s="35"/>
      <c r="H249" s="30"/>
      <c r="I249" s="30">
        <v>5000</v>
      </c>
      <c r="J249" s="16">
        <f>G249+H249+I249</f>
        <v>5000</v>
      </c>
    </row>
    <row r="250" spans="1:10" ht="12.75">
      <c r="A250" s="8" t="s">
        <v>79</v>
      </c>
      <c r="B250" s="9">
        <v>902</v>
      </c>
      <c r="C250" s="9" t="s">
        <v>47</v>
      </c>
      <c r="D250" s="9" t="s">
        <v>35</v>
      </c>
      <c r="E250" s="9"/>
      <c r="F250" s="10"/>
      <c r="G250" s="34">
        <f>G251+G255+G259</f>
        <v>22607204</v>
      </c>
      <c r="H250" s="30"/>
      <c r="I250" s="30"/>
      <c r="J250" s="11">
        <f>J251+J255+J259</f>
        <v>22607204</v>
      </c>
    </row>
    <row r="251" spans="1:10" ht="76.5">
      <c r="A251" s="18" t="s">
        <v>272</v>
      </c>
      <c r="B251" s="7">
        <v>902</v>
      </c>
      <c r="C251" s="7" t="s">
        <v>47</v>
      </c>
      <c r="D251" s="7" t="s">
        <v>35</v>
      </c>
      <c r="E251" s="7" t="s">
        <v>121</v>
      </c>
      <c r="F251" s="17"/>
      <c r="G251" s="35">
        <f>G252</f>
        <v>457356</v>
      </c>
      <c r="H251" s="30"/>
      <c r="I251" s="30"/>
      <c r="J251" s="16">
        <f>J252</f>
        <v>457356</v>
      </c>
    </row>
    <row r="252" spans="1:10" ht="25.5">
      <c r="A252" s="14" t="s">
        <v>60</v>
      </c>
      <c r="B252" s="7">
        <v>902</v>
      </c>
      <c r="C252" s="7" t="s">
        <v>47</v>
      </c>
      <c r="D252" s="7" t="s">
        <v>35</v>
      </c>
      <c r="E252" s="7" t="s">
        <v>121</v>
      </c>
      <c r="F252" s="17">
        <v>300</v>
      </c>
      <c r="G252" s="35">
        <f>G253</f>
        <v>457356</v>
      </c>
      <c r="H252" s="30"/>
      <c r="I252" s="30"/>
      <c r="J252" s="16">
        <f>J253</f>
        <v>457356</v>
      </c>
    </row>
    <row r="253" spans="1:10" ht="25.5">
      <c r="A253" s="14" t="s">
        <v>122</v>
      </c>
      <c r="B253" s="7">
        <v>902</v>
      </c>
      <c r="C253" s="7" t="s">
        <v>47</v>
      </c>
      <c r="D253" s="7" t="s">
        <v>35</v>
      </c>
      <c r="E253" s="7" t="s">
        <v>121</v>
      </c>
      <c r="F253" s="17">
        <v>310</v>
      </c>
      <c r="G253" s="35">
        <f>G254</f>
        <v>457356</v>
      </c>
      <c r="H253" s="30"/>
      <c r="I253" s="30"/>
      <c r="J253" s="16">
        <f>J254</f>
        <v>457356</v>
      </c>
    </row>
    <row r="254" spans="1:10" ht="38.25">
      <c r="A254" s="14" t="s">
        <v>67</v>
      </c>
      <c r="B254" s="7">
        <v>902</v>
      </c>
      <c r="C254" s="7" t="s">
        <v>47</v>
      </c>
      <c r="D254" s="7" t="s">
        <v>35</v>
      </c>
      <c r="E254" s="7" t="s">
        <v>121</v>
      </c>
      <c r="F254" s="17">
        <v>313</v>
      </c>
      <c r="G254" s="35">
        <v>457356</v>
      </c>
      <c r="H254" s="30"/>
      <c r="I254" s="30"/>
      <c r="J254" s="16">
        <v>457356</v>
      </c>
    </row>
    <row r="255" spans="1:10" ht="51">
      <c r="A255" s="18" t="s">
        <v>176</v>
      </c>
      <c r="B255" s="7">
        <v>902</v>
      </c>
      <c r="C255" s="7" t="s">
        <v>47</v>
      </c>
      <c r="D255" s="7" t="s">
        <v>35</v>
      </c>
      <c r="E255" s="7" t="s">
        <v>123</v>
      </c>
      <c r="F255" s="15"/>
      <c r="G255" s="35">
        <f>G256</f>
        <v>1772100</v>
      </c>
      <c r="H255" s="30"/>
      <c r="I255" s="30"/>
      <c r="J255" s="16">
        <f>J256</f>
        <v>1772100</v>
      </c>
    </row>
    <row r="256" spans="1:10" ht="25.5">
      <c r="A256" s="14" t="s">
        <v>60</v>
      </c>
      <c r="B256" s="7">
        <v>902</v>
      </c>
      <c r="C256" s="7" t="s">
        <v>47</v>
      </c>
      <c r="D256" s="7" t="s">
        <v>35</v>
      </c>
      <c r="E256" s="7" t="s">
        <v>123</v>
      </c>
      <c r="F256" s="17">
        <v>300</v>
      </c>
      <c r="G256" s="35">
        <f>G257</f>
        <v>1772100</v>
      </c>
      <c r="H256" s="30"/>
      <c r="I256" s="30"/>
      <c r="J256" s="16">
        <f>J257</f>
        <v>1772100</v>
      </c>
    </row>
    <row r="257" spans="1:10" ht="25.5">
      <c r="A257" s="14" t="s">
        <v>259</v>
      </c>
      <c r="B257" s="7">
        <v>902</v>
      </c>
      <c r="C257" s="7" t="s">
        <v>47</v>
      </c>
      <c r="D257" s="7" t="s">
        <v>35</v>
      </c>
      <c r="E257" s="7" t="s">
        <v>123</v>
      </c>
      <c r="F257" s="17">
        <v>320</v>
      </c>
      <c r="G257" s="35">
        <f>G258</f>
        <v>1772100</v>
      </c>
      <c r="H257" s="30"/>
      <c r="I257" s="30"/>
      <c r="J257" s="16">
        <f>J258</f>
        <v>1772100</v>
      </c>
    </row>
    <row r="258" spans="1:10" ht="25.5">
      <c r="A258" s="14" t="s">
        <v>62</v>
      </c>
      <c r="B258" s="7">
        <v>902</v>
      </c>
      <c r="C258" s="7" t="s">
        <v>47</v>
      </c>
      <c r="D258" s="7" t="s">
        <v>35</v>
      </c>
      <c r="E258" s="7" t="s">
        <v>123</v>
      </c>
      <c r="F258" s="17">
        <v>323</v>
      </c>
      <c r="G258" s="35">
        <v>1772100</v>
      </c>
      <c r="H258" s="30"/>
      <c r="I258" s="30"/>
      <c r="J258" s="16">
        <v>1772100</v>
      </c>
    </row>
    <row r="259" spans="1:10" ht="76.5">
      <c r="A259" s="18" t="s">
        <v>93</v>
      </c>
      <c r="B259" s="7">
        <v>902</v>
      </c>
      <c r="C259" s="7" t="s">
        <v>47</v>
      </c>
      <c r="D259" s="7" t="s">
        <v>35</v>
      </c>
      <c r="E259" s="7" t="s">
        <v>124</v>
      </c>
      <c r="F259" s="15"/>
      <c r="G259" s="35">
        <f>G260+G262</f>
        <v>20377748</v>
      </c>
      <c r="H259" s="30"/>
      <c r="I259" s="30"/>
      <c r="J259" s="16">
        <f>J260+J262</f>
        <v>20377748</v>
      </c>
    </row>
    <row r="260" spans="1:10" ht="25.5">
      <c r="A260" s="14" t="s">
        <v>23</v>
      </c>
      <c r="B260" s="7">
        <v>902</v>
      </c>
      <c r="C260" s="7" t="s">
        <v>47</v>
      </c>
      <c r="D260" s="7" t="s">
        <v>35</v>
      </c>
      <c r="E260" s="7" t="s">
        <v>124</v>
      </c>
      <c r="F260" s="17" t="s">
        <v>24</v>
      </c>
      <c r="G260" s="35">
        <f>G261</f>
        <v>2483611.8</v>
      </c>
      <c r="H260" s="30"/>
      <c r="I260" s="30"/>
      <c r="J260" s="16">
        <f>J261</f>
        <v>2483611.8</v>
      </c>
    </row>
    <row r="261" spans="1:10" ht="38.25">
      <c r="A261" s="14" t="s">
        <v>25</v>
      </c>
      <c r="B261" s="7">
        <v>902</v>
      </c>
      <c r="C261" s="7" t="s">
        <v>47</v>
      </c>
      <c r="D261" s="7" t="s">
        <v>35</v>
      </c>
      <c r="E261" s="7" t="s">
        <v>124</v>
      </c>
      <c r="F261" s="17" t="s">
        <v>26</v>
      </c>
      <c r="G261" s="35">
        <v>2483611.8</v>
      </c>
      <c r="H261" s="30"/>
      <c r="I261" s="30"/>
      <c r="J261" s="16">
        <v>2483611.8</v>
      </c>
    </row>
    <row r="262" spans="1:10" ht="25.5">
      <c r="A262" s="14" t="s">
        <v>60</v>
      </c>
      <c r="B262" s="7">
        <v>902</v>
      </c>
      <c r="C262" s="7" t="s">
        <v>47</v>
      </c>
      <c r="D262" s="7" t="s">
        <v>35</v>
      </c>
      <c r="E262" s="7" t="s">
        <v>124</v>
      </c>
      <c r="F262" s="17">
        <v>300</v>
      </c>
      <c r="G262" s="35">
        <f>G263</f>
        <v>17894136.2</v>
      </c>
      <c r="H262" s="30"/>
      <c r="I262" s="30"/>
      <c r="J262" s="16">
        <f>J263</f>
        <v>17894136.2</v>
      </c>
    </row>
    <row r="263" spans="1:10" ht="25.5">
      <c r="A263" s="14" t="s">
        <v>122</v>
      </c>
      <c r="B263" s="7">
        <v>902</v>
      </c>
      <c r="C263" s="7" t="s">
        <v>47</v>
      </c>
      <c r="D263" s="7" t="s">
        <v>35</v>
      </c>
      <c r="E263" s="7" t="s">
        <v>124</v>
      </c>
      <c r="F263" s="17">
        <v>310</v>
      </c>
      <c r="G263" s="35">
        <f>G264</f>
        <v>17894136.2</v>
      </c>
      <c r="H263" s="30"/>
      <c r="I263" s="30"/>
      <c r="J263" s="16">
        <f>J264</f>
        <v>17894136.2</v>
      </c>
    </row>
    <row r="264" spans="1:10" ht="38.25">
      <c r="A264" s="14" t="s">
        <v>67</v>
      </c>
      <c r="B264" s="7">
        <v>902</v>
      </c>
      <c r="C264" s="7" t="s">
        <v>47</v>
      </c>
      <c r="D264" s="7" t="s">
        <v>35</v>
      </c>
      <c r="E264" s="7" t="s">
        <v>124</v>
      </c>
      <c r="F264" s="17">
        <v>313</v>
      </c>
      <c r="G264" s="35">
        <v>17894136.2</v>
      </c>
      <c r="H264" s="30"/>
      <c r="I264" s="30"/>
      <c r="J264" s="16">
        <v>17894136.2</v>
      </c>
    </row>
    <row r="265" spans="1:10" ht="12.75">
      <c r="A265" s="8" t="s">
        <v>73</v>
      </c>
      <c r="B265" s="9">
        <v>902</v>
      </c>
      <c r="C265" s="9" t="s">
        <v>47</v>
      </c>
      <c r="D265" s="9" t="s">
        <v>57</v>
      </c>
      <c r="E265" s="7"/>
      <c r="F265" s="17"/>
      <c r="G265" s="34">
        <f>G266+G271+G275</f>
        <v>2753984</v>
      </c>
      <c r="H265" s="11">
        <f>H266+H271+H275</f>
        <v>30218</v>
      </c>
      <c r="I265" s="11"/>
      <c r="J265" s="11">
        <f>J266+J271+J275</f>
        <v>2784202</v>
      </c>
    </row>
    <row r="266" spans="1:10" ht="25.5">
      <c r="A266" s="18" t="s">
        <v>140</v>
      </c>
      <c r="B266" s="7">
        <v>902</v>
      </c>
      <c r="C266" s="7">
        <v>10</v>
      </c>
      <c r="D266" s="7" t="s">
        <v>57</v>
      </c>
      <c r="E266" s="7" t="s">
        <v>142</v>
      </c>
      <c r="F266" s="17"/>
      <c r="G266" s="35">
        <f aca="true" t="shared" si="16" ref="G266:J267">G267</f>
        <v>121984</v>
      </c>
      <c r="H266" s="16">
        <f t="shared" si="16"/>
        <v>30218</v>
      </c>
      <c r="I266" s="16"/>
      <c r="J266" s="16">
        <f t="shared" si="16"/>
        <v>152202</v>
      </c>
    </row>
    <row r="267" spans="1:10" ht="63.75">
      <c r="A267" s="14" t="s">
        <v>19</v>
      </c>
      <c r="B267" s="7">
        <v>902</v>
      </c>
      <c r="C267" s="7">
        <v>10</v>
      </c>
      <c r="D267" s="7" t="s">
        <v>57</v>
      </c>
      <c r="E267" s="7" t="s">
        <v>142</v>
      </c>
      <c r="F267" s="17">
        <v>100</v>
      </c>
      <c r="G267" s="35">
        <f t="shared" si="16"/>
        <v>121984</v>
      </c>
      <c r="H267" s="16">
        <f t="shared" si="16"/>
        <v>30218</v>
      </c>
      <c r="I267" s="16"/>
      <c r="J267" s="16">
        <f t="shared" si="16"/>
        <v>152202</v>
      </c>
    </row>
    <row r="268" spans="1:10" ht="25.5">
      <c r="A268" s="14" t="s">
        <v>21</v>
      </c>
      <c r="B268" s="7">
        <v>902</v>
      </c>
      <c r="C268" s="7">
        <v>10</v>
      </c>
      <c r="D268" s="7" t="s">
        <v>57</v>
      </c>
      <c r="E268" s="7" t="s">
        <v>142</v>
      </c>
      <c r="F268" s="17">
        <v>120</v>
      </c>
      <c r="G268" s="35">
        <f>G269+G270</f>
        <v>121984</v>
      </c>
      <c r="H268" s="16">
        <f>H269+H270</f>
        <v>30218</v>
      </c>
      <c r="I268" s="16"/>
      <c r="J268" s="16">
        <f>J269+J270</f>
        <v>152202</v>
      </c>
    </row>
    <row r="269" spans="1:10" ht="38.25">
      <c r="A269" s="14" t="s">
        <v>227</v>
      </c>
      <c r="B269" s="7">
        <v>902</v>
      </c>
      <c r="C269" s="7">
        <v>10</v>
      </c>
      <c r="D269" s="7" t="s">
        <v>57</v>
      </c>
      <c r="E269" s="7" t="s">
        <v>142</v>
      </c>
      <c r="F269" s="17">
        <v>121</v>
      </c>
      <c r="G269" s="35">
        <v>28294</v>
      </c>
      <c r="H269" s="30">
        <v>30218</v>
      </c>
      <c r="I269" s="30"/>
      <c r="J269" s="16">
        <f>G269+H269</f>
        <v>58512</v>
      </c>
    </row>
    <row r="270" spans="1:10" ht="38.25">
      <c r="A270" s="14" t="s">
        <v>139</v>
      </c>
      <c r="B270" s="7">
        <v>902</v>
      </c>
      <c r="C270" s="7">
        <v>10</v>
      </c>
      <c r="D270" s="7" t="s">
        <v>57</v>
      </c>
      <c r="E270" s="7" t="s">
        <v>142</v>
      </c>
      <c r="F270" s="17">
        <v>122</v>
      </c>
      <c r="G270" s="35">
        <v>93690</v>
      </c>
      <c r="H270" s="30"/>
      <c r="I270" s="30"/>
      <c r="J270" s="16">
        <v>93690</v>
      </c>
    </row>
    <row r="271" spans="1:10" ht="114.75">
      <c r="A271" s="18" t="s">
        <v>177</v>
      </c>
      <c r="B271" s="7">
        <v>902</v>
      </c>
      <c r="C271" s="7">
        <v>10</v>
      </c>
      <c r="D271" s="7" t="s">
        <v>57</v>
      </c>
      <c r="E271" s="7" t="s">
        <v>125</v>
      </c>
      <c r="F271" s="17"/>
      <c r="G271" s="35">
        <f>G272</f>
        <v>987000</v>
      </c>
      <c r="H271" s="30"/>
      <c r="I271" s="30"/>
      <c r="J271" s="16">
        <f>J272</f>
        <v>987000</v>
      </c>
    </row>
    <row r="272" spans="1:10" ht="63.75">
      <c r="A272" s="14" t="s">
        <v>19</v>
      </c>
      <c r="B272" s="7">
        <v>902</v>
      </c>
      <c r="C272" s="7">
        <v>10</v>
      </c>
      <c r="D272" s="7" t="s">
        <v>57</v>
      </c>
      <c r="E272" s="7" t="s">
        <v>125</v>
      </c>
      <c r="F272" s="17">
        <v>100</v>
      </c>
      <c r="G272" s="35">
        <f>G273</f>
        <v>987000</v>
      </c>
      <c r="H272" s="30"/>
      <c r="I272" s="30"/>
      <c r="J272" s="16">
        <f>J273</f>
        <v>987000</v>
      </c>
    </row>
    <row r="273" spans="1:10" ht="25.5">
      <c r="A273" s="14" t="s">
        <v>21</v>
      </c>
      <c r="B273" s="7">
        <v>902</v>
      </c>
      <c r="C273" s="7">
        <v>10</v>
      </c>
      <c r="D273" s="7" t="s">
        <v>57</v>
      </c>
      <c r="E273" s="7" t="s">
        <v>125</v>
      </c>
      <c r="F273" s="17">
        <v>120</v>
      </c>
      <c r="G273" s="35">
        <f>G274</f>
        <v>987000</v>
      </c>
      <c r="H273" s="30"/>
      <c r="I273" s="30"/>
      <c r="J273" s="16">
        <f>J274</f>
        <v>987000</v>
      </c>
    </row>
    <row r="274" spans="1:10" ht="38.25">
      <c r="A274" s="14" t="s">
        <v>227</v>
      </c>
      <c r="B274" s="7">
        <v>902</v>
      </c>
      <c r="C274" s="7">
        <v>10</v>
      </c>
      <c r="D274" s="7" t="s">
        <v>57</v>
      </c>
      <c r="E274" s="7" t="s">
        <v>125</v>
      </c>
      <c r="F274" s="17">
        <v>121</v>
      </c>
      <c r="G274" s="35">
        <v>987000</v>
      </c>
      <c r="H274" s="30"/>
      <c r="I274" s="30"/>
      <c r="J274" s="16">
        <v>987000</v>
      </c>
    </row>
    <row r="275" spans="1:10" ht="76.5">
      <c r="A275" s="18" t="s">
        <v>93</v>
      </c>
      <c r="B275" s="7">
        <v>902</v>
      </c>
      <c r="C275" s="7">
        <v>10</v>
      </c>
      <c r="D275" s="7" t="s">
        <v>57</v>
      </c>
      <c r="E275" s="7" t="s">
        <v>124</v>
      </c>
      <c r="F275" s="17"/>
      <c r="G275" s="35">
        <f>G276</f>
        <v>1645000</v>
      </c>
      <c r="H275" s="30"/>
      <c r="I275" s="30"/>
      <c r="J275" s="16">
        <f>J276</f>
        <v>1645000</v>
      </c>
    </row>
    <row r="276" spans="1:10" ht="63.75">
      <c r="A276" s="14" t="s">
        <v>19</v>
      </c>
      <c r="B276" s="7">
        <v>902</v>
      </c>
      <c r="C276" s="7">
        <v>10</v>
      </c>
      <c r="D276" s="7" t="s">
        <v>57</v>
      </c>
      <c r="E276" s="7" t="s">
        <v>124</v>
      </c>
      <c r="F276" s="17">
        <v>100</v>
      </c>
      <c r="G276" s="35">
        <f>G277</f>
        <v>1645000</v>
      </c>
      <c r="H276" s="30"/>
      <c r="I276" s="30"/>
      <c r="J276" s="16">
        <f>J277</f>
        <v>1645000</v>
      </c>
    </row>
    <row r="277" spans="1:10" ht="25.5">
      <c r="A277" s="14" t="s">
        <v>21</v>
      </c>
      <c r="B277" s="7">
        <v>902</v>
      </c>
      <c r="C277" s="7">
        <v>10</v>
      </c>
      <c r="D277" s="7" t="s">
        <v>57</v>
      </c>
      <c r="E277" s="7" t="s">
        <v>124</v>
      </c>
      <c r="F277" s="17">
        <v>120</v>
      </c>
      <c r="G277" s="35">
        <f>G278</f>
        <v>1645000</v>
      </c>
      <c r="H277" s="30"/>
      <c r="I277" s="30"/>
      <c r="J277" s="16">
        <f>J278</f>
        <v>1645000</v>
      </c>
    </row>
    <row r="278" spans="1:10" ht="38.25">
      <c r="A278" s="14" t="s">
        <v>227</v>
      </c>
      <c r="B278" s="7">
        <v>902</v>
      </c>
      <c r="C278" s="7">
        <v>10</v>
      </c>
      <c r="D278" s="7" t="s">
        <v>57</v>
      </c>
      <c r="E278" s="7" t="s">
        <v>124</v>
      </c>
      <c r="F278" s="17">
        <v>121</v>
      </c>
      <c r="G278" s="35">
        <v>1645000</v>
      </c>
      <c r="H278" s="30"/>
      <c r="I278" s="30"/>
      <c r="J278" s="16">
        <v>1645000</v>
      </c>
    </row>
    <row r="279" spans="1:10" ht="12.75">
      <c r="A279" s="8" t="s">
        <v>89</v>
      </c>
      <c r="B279" s="9">
        <v>902</v>
      </c>
      <c r="C279" s="9" t="s">
        <v>83</v>
      </c>
      <c r="D279" s="12" t="s">
        <v>0</v>
      </c>
      <c r="E279" s="7"/>
      <c r="F279" s="17"/>
      <c r="G279" s="34">
        <f>G280</f>
        <v>1177900</v>
      </c>
      <c r="H279" s="11">
        <f>H280</f>
        <v>54337715</v>
      </c>
      <c r="I279" s="11">
        <f>I280</f>
        <v>27000</v>
      </c>
      <c r="J279" s="11">
        <f>J280</f>
        <v>55542615</v>
      </c>
    </row>
    <row r="280" spans="1:10" ht="12.75">
      <c r="A280" s="8" t="s">
        <v>90</v>
      </c>
      <c r="B280" s="9">
        <v>902</v>
      </c>
      <c r="C280" s="9" t="s">
        <v>83</v>
      </c>
      <c r="D280" s="9" t="s">
        <v>16</v>
      </c>
      <c r="E280" s="7"/>
      <c r="F280" s="17"/>
      <c r="G280" s="34">
        <f>G281+G284</f>
        <v>1177900</v>
      </c>
      <c r="H280" s="11">
        <f>H281+H284</f>
        <v>54337715</v>
      </c>
      <c r="I280" s="11">
        <f>I281+I284</f>
        <v>27000</v>
      </c>
      <c r="J280" s="11">
        <f>J281+J284</f>
        <v>55542615</v>
      </c>
    </row>
    <row r="281" spans="1:10" ht="25.5">
      <c r="A281" s="18" t="s">
        <v>138</v>
      </c>
      <c r="B281" s="7">
        <v>902</v>
      </c>
      <c r="C281" s="7" t="s">
        <v>83</v>
      </c>
      <c r="D281" s="7" t="s">
        <v>16</v>
      </c>
      <c r="E281" s="7" t="s">
        <v>178</v>
      </c>
      <c r="F281" s="15" t="s">
        <v>0</v>
      </c>
      <c r="G281" s="35">
        <f>G282</f>
        <v>917900</v>
      </c>
      <c r="H281" s="30"/>
      <c r="I281" s="30"/>
      <c r="J281" s="16">
        <f>J282</f>
        <v>917900</v>
      </c>
    </row>
    <row r="282" spans="1:10" ht="25.5">
      <c r="A282" s="14" t="s">
        <v>23</v>
      </c>
      <c r="B282" s="7">
        <v>902</v>
      </c>
      <c r="C282" s="7" t="s">
        <v>83</v>
      </c>
      <c r="D282" s="7" t="s">
        <v>16</v>
      </c>
      <c r="E282" s="7" t="s">
        <v>178</v>
      </c>
      <c r="F282" s="17" t="s">
        <v>24</v>
      </c>
      <c r="G282" s="35">
        <f>G283</f>
        <v>917900</v>
      </c>
      <c r="H282" s="30"/>
      <c r="I282" s="30"/>
      <c r="J282" s="16">
        <f>J283</f>
        <v>917900</v>
      </c>
    </row>
    <row r="283" spans="1:10" ht="38.25">
      <c r="A283" s="14" t="s">
        <v>25</v>
      </c>
      <c r="B283" s="7">
        <v>902</v>
      </c>
      <c r="C283" s="7" t="s">
        <v>83</v>
      </c>
      <c r="D283" s="7" t="s">
        <v>16</v>
      </c>
      <c r="E283" s="7" t="s">
        <v>178</v>
      </c>
      <c r="F283" s="17" t="s">
        <v>26</v>
      </c>
      <c r="G283" s="35">
        <v>917900</v>
      </c>
      <c r="H283" s="30"/>
      <c r="I283" s="30"/>
      <c r="J283" s="16">
        <v>917900</v>
      </c>
    </row>
    <row r="284" spans="1:10" ht="38.25">
      <c r="A284" s="18" t="s">
        <v>179</v>
      </c>
      <c r="B284" s="7">
        <v>902</v>
      </c>
      <c r="C284" s="7" t="s">
        <v>83</v>
      </c>
      <c r="D284" s="7" t="s">
        <v>16</v>
      </c>
      <c r="E284" s="7" t="s">
        <v>180</v>
      </c>
      <c r="F284" s="17"/>
      <c r="G284" s="35">
        <f>G285</f>
        <v>260000</v>
      </c>
      <c r="H284" s="16">
        <f>H285+H287</f>
        <v>54337715</v>
      </c>
      <c r="I284" s="16">
        <f>I285+I287</f>
        <v>27000</v>
      </c>
      <c r="J284" s="16">
        <f>J285+J287</f>
        <v>54624715</v>
      </c>
    </row>
    <row r="285" spans="1:10" ht="25.5">
      <c r="A285" s="14" t="s">
        <v>23</v>
      </c>
      <c r="B285" s="7">
        <v>902</v>
      </c>
      <c r="C285" s="7" t="s">
        <v>83</v>
      </c>
      <c r="D285" s="7" t="s">
        <v>16</v>
      </c>
      <c r="E285" s="7" t="s">
        <v>180</v>
      </c>
      <c r="F285" s="17" t="s">
        <v>24</v>
      </c>
      <c r="G285" s="35">
        <f>G286</f>
        <v>260000</v>
      </c>
      <c r="H285" s="30"/>
      <c r="I285" s="16">
        <f>I286</f>
        <v>27000</v>
      </c>
      <c r="J285" s="16">
        <f>J286</f>
        <v>287000</v>
      </c>
    </row>
    <row r="286" spans="1:10" ht="38.25">
      <c r="A286" s="14" t="s">
        <v>25</v>
      </c>
      <c r="B286" s="7">
        <v>902</v>
      </c>
      <c r="C286" s="7" t="s">
        <v>83</v>
      </c>
      <c r="D286" s="7" t="s">
        <v>16</v>
      </c>
      <c r="E286" s="7" t="s">
        <v>180</v>
      </c>
      <c r="F286" s="17" t="s">
        <v>26</v>
      </c>
      <c r="G286" s="35">
        <v>260000</v>
      </c>
      <c r="H286" s="30"/>
      <c r="I286" s="30">
        <v>27000</v>
      </c>
      <c r="J286" s="16">
        <f>G286+H286+I286</f>
        <v>287000</v>
      </c>
    </row>
    <row r="287" spans="1:10" ht="38.25">
      <c r="A287" s="14" t="s">
        <v>273</v>
      </c>
      <c r="B287" s="7">
        <v>902</v>
      </c>
      <c r="C287" s="7" t="s">
        <v>83</v>
      </c>
      <c r="D287" s="7" t="s">
        <v>16</v>
      </c>
      <c r="E287" s="7" t="s">
        <v>180</v>
      </c>
      <c r="F287" s="17">
        <v>400</v>
      </c>
      <c r="G287" s="35"/>
      <c r="H287" s="16">
        <f>H288</f>
        <v>54337715</v>
      </c>
      <c r="I287" s="16"/>
      <c r="J287" s="16">
        <f>J288</f>
        <v>54337715</v>
      </c>
    </row>
    <row r="288" spans="1:10" ht="38.25">
      <c r="A288" s="14" t="s">
        <v>274</v>
      </c>
      <c r="B288" s="7">
        <v>902</v>
      </c>
      <c r="C288" s="7" t="s">
        <v>83</v>
      </c>
      <c r="D288" s="7" t="s">
        <v>16</v>
      </c>
      <c r="E288" s="7" t="s">
        <v>180</v>
      </c>
      <c r="F288" s="17">
        <v>414</v>
      </c>
      <c r="G288" s="35"/>
      <c r="H288" s="30">
        <v>54337715</v>
      </c>
      <c r="I288" s="30"/>
      <c r="J288" s="16">
        <f>G288+H288</f>
        <v>54337715</v>
      </c>
    </row>
    <row r="289" spans="1:10" ht="25.5">
      <c r="A289" s="8" t="s">
        <v>126</v>
      </c>
      <c r="B289" s="9">
        <v>903</v>
      </c>
      <c r="C289" s="12" t="s">
        <v>0</v>
      </c>
      <c r="D289" s="12" t="s">
        <v>0</v>
      </c>
      <c r="E289" s="12" t="s">
        <v>0</v>
      </c>
      <c r="F289" s="13" t="s">
        <v>0</v>
      </c>
      <c r="G289" s="34">
        <f aca="true" t="shared" si="17" ref="G289:J290">G290</f>
        <v>5510800</v>
      </c>
      <c r="H289" s="11">
        <f t="shared" si="17"/>
        <v>-3071.61</v>
      </c>
      <c r="I289" s="11"/>
      <c r="J289" s="11">
        <f t="shared" si="17"/>
        <v>5507728.390000001</v>
      </c>
    </row>
    <row r="290" spans="1:10" ht="12.75">
      <c r="A290" s="8" t="s">
        <v>15</v>
      </c>
      <c r="B290" s="9">
        <v>903</v>
      </c>
      <c r="C290" s="9" t="s">
        <v>16</v>
      </c>
      <c r="D290" s="12" t="s">
        <v>0</v>
      </c>
      <c r="E290" s="12" t="s">
        <v>0</v>
      </c>
      <c r="F290" s="13" t="s">
        <v>0</v>
      </c>
      <c r="G290" s="34">
        <f t="shared" si="17"/>
        <v>5510800</v>
      </c>
      <c r="H290" s="11">
        <f t="shared" si="17"/>
        <v>-3071.61</v>
      </c>
      <c r="I290" s="11"/>
      <c r="J290" s="11">
        <f t="shared" si="17"/>
        <v>5507728.390000001</v>
      </c>
    </row>
    <row r="291" spans="1:10" ht="12.75">
      <c r="A291" s="8" t="s">
        <v>36</v>
      </c>
      <c r="B291" s="9">
        <v>903</v>
      </c>
      <c r="C291" s="9" t="s">
        <v>16</v>
      </c>
      <c r="D291" s="9" t="s">
        <v>37</v>
      </c>
      <c r="E291" s="12" t="s">
        <v>0</v>
      </c>
      <c r="F291" s="13" t="s">
        <v>0</v>
      </c>
      <c r="G291" s="34">
        <f>G292+G303+G306</f>
        <v>5510800</v>
      </c>
      <c r="H291" s="11">
        <f>H292+H303+H306</f>
        <v>-3071.61</v>
      </c>
      <c r="I291" s="11"/>
      <c r="J291" s="11">
        <f>J292+J303+J306</f>
        <v>5507728.390000001</v>
      </c>
    </row>
    <row r="292" spans="1:10" ht="25.5">
      <c r="A292" s="18" t="s">
        <v>140</v>
      </c>
      <c r="B292" s="7">
        <v>903</v>
      </c>
      <c r="C292" s="7" t="s">
        <v>16</v>
      </c>
      <c r="D292" s="7" t="s">
        <v>37</v>
      </c>
      <c r="E292" s="7" t="s">
        <v>181</v>
      </c>
      <c r="F292" s="15"/>
      <c r="G292" s="35">
        <f>G293+G297+G300</f>
        <v>4469200</v>
      </c>
      <c r="H292" s="16">
        <f>H293+H297+H300</f>
        <v>-3071.61</v>
      </c>
      <c r="I292" s="16"/>
      <c r="J292" s="16">
        <f>J293+J297+J300</f>
        <v>4466128.390000001</v>
      </c>
    </row>
    <row r="293" spans="1:10" ht="63.75">
      <c r="A293" s="14" t="s">
        <v>19</v>
      </c>
      <c r="B293" s="7">
        <v>903</v>
      </c>
      <c r="C293" s="7" t="s">
        <v>16</v>
      </c>
      <c r="D293" s="7" t="s">
        <v>37</v>
      </c>
      <c r="E293" s="7" t="s">
        <v>181</v>
      </c>
      <c r="F293" s="17" t="s">
        <v>20</v>
      </c>
      <c r="G293" s="35">
        <f>G294</f>
        <v>3352082</v>
      </c>
      <c r="H293" s="16">
        <f>H294</f>
        <v>-3071.61</v>
      </c>
      <c r="I293" s="16"/>
      <c r="J293" s="16">
        <f>J294</f>
        <v>3349010.39</v>
      </c>
    </row>
    <row r="294" spans="1:10" ht="25.5">
      <c r="A294" s="14" t="s">
        <v>21</v>
      </c>
      <c r="B294" s="7">
        <v>903</v>
      </c>
      <c r="C294" s="7" t="s">
        <v>16</v>
      </c>
      <c r="D294" s="7" t="s">
        <v>37</v>
      </c>
      <c r="E294" s="7" t="s">
        <v>181</v>
      </c>
      <c r="F294" s="17" t="s">
        <v>22</v>
      </c>
      <c r="G294" s="35">
        <f>G295+G296</f>
        <v>3352082</v>
      </c>
      <c r="H294" s="16">
        <f>H295+H296</f>
        <v>-3071.61</v>
      </c>
      <c r="I294" s="16"/>
      <c r="J294" s="16">
        <f>J295+J296</f>
        <v>3349010.39</v>
      </c>
    </row>
    <row r="295" spans="1:10" ht="38.25">
      <c r="A295" s="14" t="s">
        <v>227</v>
      </c>
      <c r="B295" s="7">
        <v>903</v>
      </c>
      <c r="C295" s="7" t="s">
        <v>16</v>
      </c>
      <c r="D295" s="7" t="s">
        <v>37</v>
      </c>
      <c r="E295" s="7" t="s">
        <v>181</v>
      </c>
      <c r="F295" s="17">
        <v>121</v>
      </c>
      <c r="G295" s="35">
        <v>3253392</v>
      </c>
      <c r="H295" s="30">
        <v>-3071.61</v>
      </c>
      <c r="I295" s="30"/>
      <c r="J295" s="16">
        <f>G295+H295</f>
        <v>3250320.39</v>
      </c>
    </row>
    <row r="296" spans="1:10" ht="38.25">
      <c r="A296" s="14" t="s">
        <v>139</v>
      </c>
      <c r="B296" s="7">
        <v>903</v>
      </c>
      <c r="C296" s="7" t="s">
        <v>16</v>
      </c>
      <c r="D296" s="7" t="s">
        <v>37</v>
      </c>
      <c r="E296" s="7" t="s">
        <v>181</v>
      </c>
      <c r="F296" s="17">
        <v>122</v>
      </c>
      <c r="G296" s="35">
        <v>98690</v>
      </c>
      <c r="H296" s="30">
        <v>0</v>
      </c>
      <c r="I296" s="30"/>
      <c r="J296" s="16">
        <v>98690</v>
      </c>
    </row>
    <row r="297" spans="1:10" ht="25.5">
      <c r="A297" s="14" t="s">
        <v>23</v>
      </c>
      <c r="B297" s="7">
        <v>903</v>
      </c>
      <c r="C297" s="7" t="s">
        <v>16</v>
      </c>
      <c r="D297" s="7" t="s">
        <v>37</v>
      </c>
      <c r="E297" s="7" t="s">
        <v>181</v>
      </c>
      <c r="F297" s="17">
        <v>200</v>
      </c>
      <c r="G297" s="35">
        <f>G298</f>
        <v>605490</v>
      </c>
      <c r="H297" s="30"/>
      <c r="I297" s="30"/>
      <c r="J297" s="16">
        <f>J298</f>
        <v>605490</v>
      </c>
    </row>
    <row r="298" spans="1:10" ht="38.25">
      <c r="A298" s="14" t="s">
        <v>25</v>
      </c>
      <c r="B298" s="7">
        <v>903</v>
      </c>
      <c r="C298" s="7" t="s">
        <v>16</v>
      </c>
      <c r="D298" s="7" t="s">
        <v>37</v>
      </c>
      <c r="E298" s="7" t="s">
        <v>181</v>
      </c>
      <c r="F298" s="17">
        <v>240</v>
      </c>
      <c r="G298" s="35">
        <v>605490</v>
      </c>
      <c r="H298" s="30"/>
      <c r="I298" s="30"/>
      <c r="J298" s="16">
        <v>605490</v>
      </c>
    </row>
    <row r="299" spans="1:10" ht="12.75">
      <c r="A299" s="14" t="s">
        <v>27</v>
      </c>
      <c r="B299" s="7">
        <v>903</v>
      </c>
      <c r="C299" s="7" t="s">
        <v>16</v>
      </c>
      <c r="D299" s="7" t="s">
        <v>37</v>
      </c>
      <c r="E299" s="7" t="s">
        <v>181</v>
      </c>
      <c r="F299" s="17">
        <v>800</v>
      </c>
      <c r="G299" s="35">
        <f>G300</f>
        <v>511628</v>
      </c>
      <c r="H299" s="30"/>
      <c r="I299" s="30"/>
      <c r="J299" s="16">
        <f>J300</f>
        <v>511628</v>
      </c>
    </row>
    <row r="300" spans="1:10" ht="12.75">
      <c r="A300" s="14" t="s">
        <v>101</v>
      </c>
      <c r="B300" s="7">
        <v>903</v>
      </c>
      <c r="C300" s="7" t="s">
        <v>16</v>
      </c>
      <c r="D300" s="7" t="s">
        <v>37</v>
      </c>
      <c r="E300" s="7" t="s">
        <v>181</v>
      </c>
      <c r="F300" s="17">
        <v>850</v>
      </c>
      <c r="G300" s="35">
        <f>G301+G302</f>
        <v>511628</v>
      </c>
      <c r="H300" s="30"/>
      <c r="I300" s="30"/>
      <c r="J300" s="16">
        <f>J301+J302</f>
        <v>511628</v>
      </c>
    </row>
    <row r="301" spans="1:10" ht="25.5">
      <c r="A301" s="14" t="s">
        <v>29</v>
      </c>
      <c r="B301" s="7">
        <v>903</v>
      </c>
      <c r="C301" s="7" t="s">
        <v>16</v>
      </c>
      <c r="D301" s="7" t="s">
        <v>37</v>
      </c>
      <c r="E301" s="7" t="s">
        <v>181</v>
      </c>
      <c r="F301" s="17">
        <v>851</v>
      </c>
      <c r="G301" s="35">
        <v>485928</v>
      </c>
      <c r="H301" s="30"/>
      <c r="I301" s="30"/>
      <c r="J301" s="16">
        <v>485928</v>
      </c>
    </row>
    <row r="302" spans="1:10" ht="12.75">
      <c r="A302" s="14" t="s">
        <v>31</v>
      </c>
      <c r="B302" s="7">
        <v>903</v>
      </c>
      <c r="C302" s="7" t="s">
        <v>16</v>
      </c>
      <c r="D302" s="7" t="s">
        <v>37</v>
      </c>
      <c r="E302" s="7" t="s">
        <v>181</v>
      </c>
      <c r="F302" s="17">
        <v>852</v>
      </c>
      <c r="G302" s="35">
        <v>25700</v>
      </c>
      <c r="H302" s="30"/>
      <c r="I302" s="30"/>
      <c r="J302" s="16">
        <v>25700</v>
      </c>
    </row>
    <row r="303" spans="1:10" ht="38.25">
      <c r="A303" s="18" t="s">
        <v>183</v>
      </c>
      <c r="B303" s="7">
        <v>903</v>
      </c>
      <c r="C303" s="7" t="s">
        <v>16</v>
      </c>
      <c r="D303" s="7" t="s">
        <v>37</v>
      </c>
      <c r="E303" s="7" t="s">
        <v>182</v>
      </c>
      <c r="F303" s="15" t="s">
        <v>0</v>
      </c>
      <c r="G303" s="35">
        <f>G304</f>
        <v>1000000</v>
      </c>
      <c r="H303" s="30"/>
      <c r="I303" s="30"/>
      <c r="J303" s="16">
        <f>J304</f>
        <v>1000000</v>
      </c>
    </row>
    <row r="304" spans="1:10" ht="25.5">
      <c r="A304" s="14" t="s">
        <v>23</v>
      </c>
      <c r="B304" s="7">
        <v>903</v>
      </c>
      <c r="C304" s="7" t="s">
        <v>16</v>
      </c>
      <c r="D304" s="7" t="s">
        <v>37</v>
      </c>
      <c r="E304" s="7" t="s">
        <v>182</v>
      </c>
      <c r="F304" s="17" t="s">
        <v>24</v>
      </c>
      <c r="G304" s="35">
        <f>G305</f>
        <v>1000000</v>
      </c>
      <c r="H304" s="30"/>
      <c r="I304" s="30"/>
      <c r="J304" s="16">
        <f>J305</f>
        <v>1000000</v>
      </c>
    </row>
    <row r="305" spans="1:10" ht="38.25">
      <c r="A305" s="14" t="s">
        <v>25</v>
      </c>
      <c r="B305" s="7">
        <v>903</v>
      </c>
      <c r="C305" s="7" t="s">
        <v>16</v>
      </c>
      <c r="D305" s="7" t="s">
        <v>37</v>
      </c>
      <c r="E305" s="7" t="s">
        <v>182</v>
      </c>
      <c r="F305" s="17" t="s">
        <v>26</v>
      </c>
      <c r="G305" s="35">
        <v>1000000</v>
      </c>
      <c r="H305" s="30"/>
      <c r="I305" s="30"/>
      <c r="J305" s="16">
        <v>1000000</v>
      </c>
    </row>
    <row r="306" spans="1:10" ht="25.5">
      <c r="A306" s="18" t="s">
        <v>185</v>
      </c>
      <c r="B306" s="7">
        <v>903</v>
      </c>
      <c r="C306" s="7" t="s">
        <v>16</v>
      </c>
      <c r="D306" s="7" t="s">
        <v>37</v>
      </c>
      <c r="E306" s="7" t="s">
        <v>184</v>
      </c>
      <c r="F306" s="17"/>
      <c r="G306" s="35">
        <f>G307</f>
        <v>41600</v>
      </c>
      <c r="H306" s="30"/>
      <c r="I306" s="30"/>
      <c r="J306" s="16">
        <f>J307</f>
        <v>41600</v>
      </c>
    </row>
    <row r="307" spans="1:10" ht="25.5">
      <c r="A307" s="14" t="s">
        <v>23</v>
      </c>
      <c r="B307" s="7">
        <v>903</v>
      </c>
      <c r="C307" s="7" t="s">
        <v>16</v>
      </c>
      <c r="D307" s="7" t="s">
        <v>37</v>
      </c>
      <c r="E307" s="7" t="s">
        <v>184</v>
      </c>
      <c r="F307" s="17" t="s">
        <v>24</v>
      </c>
      <c r="G307" s="35">
        <f>G308</f>
        <v>41600</v>
      </c>
      <c r="H307" s="30"/>
      <c r="I307" s="30"/>
      <c r="J307" s="16">
        <f>J308</f>
        <v>41600</v>
      </c>
    </row>
    <row r="308" spans="1:10" ht="38.25">
      <c r="A308" s="14" t="s">
        <v>25</v>
      </c>
      <c r="B308" s="7">
        <v>903</v>
      </c>
      <c r="C308" s="7" t="s">
        <v>16</v>
      </c>
      <c r="D308" s="7" t="s">
        <v>37</v>
      </c>
      <c r="E308" s="7" t="s">
        <v>184</v>
      </c>
      <c r="F308" s="17" t="s">
        <v>26</v>
      </c>
      <c r="G308" s="35">
        <v>41600</v>
      </c>
      <c r="H308" s="30"/>
      <c r="I308" s="30"/>
      <c r="J308" s="16">
        <v>41600</v>
      </c>
    </row>
    <row r="309" spans="1:10" ht="25.5">
      <c r="A309" s="8" t="s">
        <v>127</v>
      </c>
      <c r="B309" s="9">
        <v>921</v>
      </c>
      <c r="C309" s="12" t="s">
        <v>0</v>
      </c>
      <c r="D309" s="12" t="s">
        <v>0</v>
      </c>
      <c r="E309" s="12" t="s">
        <v>0</v>
      </c>
      <c r="F309" s="17"/>
      <c r="G309" s="34">
        <f>G310+G316</f>
        <v>457796963</v>
      </c>
      <c r="H309" s="11">
        <f>H310+H316</f>
        <v>2415.680000000051</v>
      </c>
      <c r="I309" s="11">
        <f>I310+I316</f>
        <v>1023000</v>
      </c>
      <c r="J309" s="11">
        <f>J310+J316</f>
        <v>458822378.68</v>
      </c>
    </row>
    <row r="310" spans="1:10" ht="12.75">
      <c r="A310" s="8" t="s">
        <v>48</v>
      </c>
      <c r="B310" s="9">
        <v>921</v>
      </c>
      <c r="C310" s="9" t="s">
        <v>35</v>
      </c>
      <c r="D310" s="12"/>
      <c r="E310" s="12"/>
      <c r="F310" s="17"/>
      <c r="G310" s="34">
        <f aca="true" t="shared" si="18" ref="G310:J314">G311</f>
        <v>999359.28</v>
      </c>
      <c r="H310" s="11">
        <f t="shared" si="18"/>
        <v>-999359.28</v>
      </c>
      <c r="I310" s="11"/>
      <c r="J310" s="11">
        <f t="shared" si="18"/>
        <v>0</v>
      </c>
    </row>
    <row r="311" spans="1:10" ht="12.75">
      <c r="A311" s="14" t="s">
        <v>55</v>
      </c>
      <c r="B311" s="7">
        <v>921</v>
      </c>
      <c r="C311" s="7" t="s">
        <v>35</v>
      </c>
      <c r="D311" s="7" t="s">
        <v>56</v>
      </c>
      <c r="E311" s="23"/>
      <c r="F311" s="17"/>
      <c r="G311" s="35">
        <f t="shared" si="18"/>
        <v>999359.28</v>
      </c>
      <c r="H311" s="16">
        <f t="shared" si="18"/>
        <v>-999359.28</v>
      </c>
      <c r="I311" s="16"/>
      <c r="J311" s="16">
        <f t="shared" si="18"/>
        <v>0</v>
      </c>
    </row>
    <row r="312" spans="1:10" ht="12.75">
      <c r="A312" s="14" t="s">
        <v>261</v>
      </c>
      <c r="B312" s="7">
        <v>921</v>
      </c>
      <c r="C312" s="7" t="s">
        <v>35</v>
      </c>
      <c r="D312" s="7" t="s">
        <v>56</v>
      </c>
      <c r="E312" s="24" t="s">
        <v>262</v>
      </c>
      <c r="F312" s="17"/>
      <c r="G312" s="35">
        <f t="shared" si="18"/>
        <v>999359.28</v>
      </c>
      <c r="H312" s="16">
        <f t="shared" si="18"/>
        <v>-999359.28</v>
      </c>
      <c r="I312" s="16"/>
      <c r="J312" s="16">
        <f t="shared" si="18"/>
        <v>0</v>
      </c>
    </row>
    <row r="313" spans="1:10" ht="38.25">
      <c r="A313" s="14" t="s">
        <v>229</v>
      </c>
      <c r="B313" s="7">
        <v>921</v>
      </c>
      <c r="C313" s="7" t="s">
        <v>35</v>
      </c>
      <c r="D313" s="7">
        <v>12</v>
      </c>
      <c r="E313" s="7" t="s">
        <v>262</v>
      </c>
      <c r="F313" s="17">
        <v>600</v>
      </c>
      <c r="G313" s="35">
        <f t="shared" si="18"/>
        <v>999359.28</v>
      </c>
      <c r="H313" s="16">
        <f t="shared" si="18"/>
        <v>-999359.28</v>
      </c>
      <c r="I313" s="16"/>
      <c r="J313" s="16">
        <f t="shared" si="18"/>
        <v>0</v>
      </c>
    </row>
    <row r="314" spans="1:10" ht="12.75">
      <c r="A314" s="14" t="s">
        <v>117</v>
      </c>
      <c r="B314" s="7">
        <v>921</v>
      </c>
      <c r="C314" s="7" t="s">
        <v>35</v>
      </c>
      <c r="D314" s="7">
        <v>12</v>
      </c>
      <c r="E314" s="7" t="s">
        <v>262</v>
      </c>
      <c r="F314" s="17">
        <v>610</v>
      </c>
      <c r="G314" s="35">
        <f t="shared" si="18"/>
        <v>999359.28</v>
      </c>
      <c r="H314" s="16">
        <f t="shared" si="18"/>
        <v>-999359.28</v>
      </c>
      <c r="I314" s="16"/>
      <c r="J314" s="16">
        <f t="shared" si="18"/>
        <v>0</v>
      </c>
    </row>
    <row r="315" spans="1:10" ht="12.75">
      <c r="A315" s="14" t="s">
        <v>256</v>
      </c>
      <c r="B315" s="7">
        <v>921</v>
      </c>
      <c r="C315" s="7" t="s">
        <v>35</v>
      </c>
      <c r="D315" s="7">
        <v>12</v>
      </c>
      <c r="E315" s="7" t="s">
        <v>262</v>
      </c>
      <c r="F315" s="17">
        <v>612</v>
      </c>
      <c r="G315" s="35">
        <v>999359.28</v>
      </c>
      <c r="H315" s="30">
        <v>-999359.28</v>
      </c>
      <c r="I315" s="30"/>
      <c r="J315" s="16">
        <f>G315+H315</f>
        <v>0</v>
      </c>
    </row>
    <row r="316" spans="1:10" ht="12.75">
      <c r="A316" s="8" t="s">
        <v>51</v>
      </c>
      <c r="B316" s="9">
        <v>921</v>
      </c>
      <c r="C316" s="9" t="s">
        <v>52</v>
      </c>
      <c r="D316" s="12" t="s">
        <v>0</v>
      </c>
      <c r="E316" s="12" t="s">
        <v>0</v>
      </c>
      <c r="F316" s="17"/>
      <c r="G316" s="34">
        <f>G317+G337+G415+G443</f>
        <v>456797603.72</v>
      </c>
      <c r="H316" s="11">
        <f>H317+H337+H415+H443</f>
        <v>1001774.9600000001</v>
      </c>
      <c r="I316" s="11">
        <f>I317+I337+I415+I443</f>
        <v>1023000</v>
      </c>
      <c r="J316" s="11">
        <f>J317+J337+J415+J443</f>
        <v>458822378.68</v>
      </c>
    </row>
    <row r="317" spans="1:10" ht="12.75">
      <c r="A317" s="8" t="s">
        <v>74</v>
      </c>
      <c r="B317" s="9">
        <v>921</v>
      </c>
      <c r="C317" s="9" t="s">
        <v>52</v>
      </c>
      <c r="D317" s="9" t="s">
        <v>16</v>
      </c>
      <c r="E317" s="12" t="s">
        <v>0</v>
      </c>
      <c r="F317" s="10"/>
      <c r="G317" s="34">
        <f>G318+G322+G326</f>
        <v>159296385.56</v>
      </c>
      <c r="H317" s="11">
        <f>H318+H322+H326+H330</f>
        <v>580471.44</v>
      </c>
      <c r="I317" s="11"/>
      <c r="J317" s="11">
        <f>J318+J322+J326+J330</f>
        <v>159876857</v>
      </c>
    </row>
    <row r="318" spans="1:10" ht="12.75">
      <c r="A318" s="14" t="s">
        <v>130</v>
      </c>
      <c r="B318" s="7">
        <v>921</v>
      </c>
      <c r="C318" s="7" t="s">
        <v>52</v>
      </c>
      <c r="D318" s="7" t="s">
        <v>16</v>
      </c>
      <c r="E318" s="7" t="s">
        <v>186</v>
      </c>
      <c r="F318" s="17"/>
      <c r="G318" s="35">
        <f>G319</f>
        <v>41925909.56</v>
      </c>
      <c r="H318" s="30"/>
      <c r="I318" s="30"/>
      <c r="J318" s="16">
        <f>J319</f>
        <v>41925909.56</v>
      </c>
    </row>
    <row r="319" spans="1:10" ht="38.25">
      <c r="A319" s="14" t="s">
        <v>229</v>
      </c>
      <c r="B319" s="7">
        <v>921</v>
      </c>
      <c r="C319" s="7" t="s">
        <v>52</v>
      </c>
      <c r="D319" s="7" t="s">
        <v>16</v>
      </c>
      <c r="E319" s="7" t="s">
        <v>186</v>
      </c>
      <c r="F319" s="17" t="s">
        <v>38</v>
      </c>
      <c r="G319" s="35">
        <f>G320</f>
        <v>41925909.56</v>
      </c>
      <c r="H319" s="30"/>
      <c r="I319" s="30"/>
      <c r="J319" s="16">
        <f>J320</f>
        <v>41925909.56</v>
      </c>
    </row>
    <row r="320" spans="1:10" ht="12.75">
      <c r="A320" s="14" t="s">
        <v>117</v>
      </c>
      <c r="B320" s="7">
        <v>921</v>
      </c>
      <c r="C320" s="7" t="s">
        <v>52</v>
      </c>
      <c r="D320" s="7" t="s">
        <v>16</v>
      </c>
      <c r="E320" s="7" t="s">
        <v>186</v>
      </c>
      <c r="F320" s="17">
        <v>610</v>
      </c>
      <c r="G320" s="35">
        <f>G321</f>
        <v>41925909.56</v>
      </c>
      <c r="H320" s="30"/>
      <c r="I320" s="30"/>
      <c r="J320" s="16">
        <f>J321</f>
        <v>41925909.56</v>
      </c>
    </row>
    <row r="321" spans="1:10" ht="51">
      <c r="A321" s="14" t="s">
        <v>39</v>
      </c>
      <c r="B321" s="7">
        <v>921</v>
      </c>
      <c r="C321" s="7" t="s">
        <v>52</v>
      </c>
      <c r="D321" s="7" t="s">
        <v>16</v>
      </c>
      <c r="E321" s="7" t="s">
        <v>186</v>
      </c>
      <c r="F321" s="17" t="s">
        <v>40</v>
      </c>
      <c r="G321" s="35">
        <v>41925909.56</v>
      </c>
      <c r="H321" s="30"/>
      <c r="I321" s="30"/>
      <c r="J321" s="16">
        <v>41925909.56</v>
      </c>
    </row>
    <row r="322" spans="1:10" ht="38.25">
      <c r="A322" s="18" t="s">
        <v>75</v>
      </c>
      <c r="B322" s="7">
        <v>921</v>
      </c>
      <c r="C322" s="7" t="s">
        <v>52</v>
      </c>
      <c r="D322" s="7" t="s">
        <v>16</v>
      </c>
      <c r="E322" s="7" t="s">
        <v>128</v>
      </c>
      <c r="F322" s="17"/>
      <c r="G322" s="35">
        <f>G323</f>
        <v>117250476</v>
      </c>
      <c r="H322" s="30"/>
      <c r="I322" s="30"/>
      <c r="J322" s="16">
        <f>J323</f>
        <v>117250476</v>
      </c>
    </row>
    <row r="323" spans="1:10" ht="38.25">
      <c r="A323" s="14" t="s">
        <v>229</v>
      </c>
      <c r="B323" s="7">
        <v>921</v>
      </c>
      <c r="C323" s="7" t="s">
        <v>52</v>
      </c>
      <c r="D323" s="7" t="s">
        <v>16</v>
      </c>
      <c r="E323" s="7" t="s">
        <v>128</v>
      </c>
      <c r="F323" s="17" t="s">
        <v>38</v>
      </c>
      <c r="G323" s="35">
        <f>G324</f>
        <v>117250476</v>
      </c>
      <c r="H323" s="30"/>
      <c r="I323" s="30"/>
      <c r="J323" s="16">
        <f>J324</f>
        <v>117250476</v>
      </c>
    </row>
    <row r="324" spans="1:10" ht="12.75">
      <c r="A324" s="14" t="s">
        <v>117</v>
      </c>
      <c r="B324" s="7">
        <v>921</v>
      </c>
      <c r="C324" s="7" t="s">
        <v>52</v>
      </c>
      <c r="D324" s="7" t="s">
        <v>16</v>
      </c>
      <c r="E324" s="7" t="s">
        <v>128</v>
      </c>
      <c r="F324" s="17">
        <v>610</v>
      </c>
      <c r="G324" s="35">
        <f>G325</f>
        <v>117250476</v>
      </c>
      <c r="H324" s="30"/>
      <c r="I324" s="30"/>
      <c r="J324" s="16">
        <f>J325</f>
        <v>117250476</v>
      </c>
    </row>
    <row r="325" spans="1:10" ht="51">
      <c r="A325" s="14" t="s">
        <v>39</v>
      </c>
      <c r="B325" s="7">
        <v>921</v>
      </c>
      <c r="C325" s="7" t="s">
        <v>52</v>
      </c>
      <c r="D325" s="7" t="s">
        <v>16</v>
      </c>
      <c r="E325" s="7" t="s">
        <v>128</v>
      </c>
      <c r="F325" s="17" t="s">
        <v>40</v>
      </c>
      <c r="G325" s="35">
        <v>117250476</v>
      </c>
      <c r="H325" s="30"/>
      <c r="I325" s="30"/>
      <c r="J325" s="16">
        <v>117250476</v>
      </c>
    </row>
    <row r="326" spans="1:10" ht="63.75">
      <c r="A326" s="18" t="s">
        <v>78</v>
      </c>
      <c r="B326" s="7">
        <v>921</v>
      </c>
      <c r="C326" s="7" t="s">
        <v>52</v>
      </c>
      <c r="D326" s="7" t="s">
        <v>16</v>
      </c>
      <c r="E326" s="7" t="s">
        <v>132</v>
      </c>
      <c r="F326" s="15" t="s">
        <v>0</v>
      </c>
      <c r="G326" s="35">
        <f>G327</f>
        <v>120000</v>
      </c>
      <c r="H326" s="30"/>
      <c r="I326" s="30"/>
      <c r="J326" s="16">
        <f>J327</f>
        <v>120000</v>
      </c>
    </row>
    <row r="327" spans="1:10" ht="38.25">
      <c r="A327" s="14" t="s">
        <v>229</v>
      </c>
      <c r="B327" s="7">
        <v>921</v>
      </c>
      <c r="C327" s="7" t="s">
        <v>52</v>
      </c>
      <c r="D327" s="7" t="s">
        <v>16</v>
      </c>
      <c r="E327" s="7" t="s">
        <v>132</v>
      </c>
      <c r="F327" s="17" t="s">
        <v>38</v>
      </c>
      <c r="G327" s="35">
        <f>G328</f>
        <v>120000</v>
      </c>
      <c r="H327" s="30"/>
      <c r="I327" s="30"/>
      <c r="J327" s="16">
        <f>J328</f>
        <v>120000</v>
      </c>
    </row>
    <row r="328" spans="1:10" ht="12.75">
      <c r="A328" s="14" t="s">
        <v>117</v>
      </c>
      <c r="B328" s="7">
        <v>921</v>
      </c>
      <c r="C328" s="7" t="s">
        <v>52</v>
      </c>
      <c r="D328" s="7" t="s">
        <v>16</v>
      </c>
      <c r="E328" s="7" t="s">
        <v>132</v>
      </c>
      <c r="F328" s="17">
        <v>610</v>
      </c>
      <c r="G328" s="35">
        <f>G329</f>
        <v>120000</v>
      </c>
      <c r="H328" s="30"/>
      <c r="I328" s="30"/>
      <c r="J328" s="16">
        <f>J329</f>
        <v>120000</v>
      </c>
    </row>
    <row r="329" spans="1:10" ht="51">
      <c r="A329" s="14" t="s">
        <v>39</v>
      </c>
      <c r="B329" s="7">
        <v>921</v>
      </c>
      <c r="C329" s="7" t="s">
        <v>52</v>
      </c>
      <c r="D329" s="7" t="s">
        <v>16</v>
      </c>
      <c r="E329" s="7" t="s">
        <v>132</v>
      </c>
      <c r="F329" s="17" t="s">
        <v>40</v>
      </c>
      <c r="G329" s="35">
        <v>120000</v>
      </c>
      <c r="H329" s="30"/>
      <c r="I329" s="30"/>
      <c r="J329" s="16">
        <v>120000</v>
      </c>
    </row>
    <row r="330" spans="1:10" ht="12.75">
      <c r="A330" s="14" t="s">
        <v>261</v>
      </c>
      <c r="B330" s="7">
        <v>921</v>
      </c>
      <c r="C330" s="7" t="s">
        <v>52</v>
      </c>
      <c r="D330" s="7" t="s">
        <v>16</v>
      </c>
      <c r="E330" s="24" t="s">
        <v>262</v>
      </c>
      <c r="F330" s="17"/>
      <c r="G330" s="35"/>
      <c r="H330" s="16">
        <f aca="true" t="shared" si="19" ref="H330:J332">H331</f>
        <v>580471.44</v>
      </c>
      <c r="I330" s="16"/>
      <c r="J330" s="16">
        <f t="shared" si="19"/>
        <v>580471.44</v>
      </c>
    </row>
    <row r="331" spans="1:10" ht="38.25">
      <c r="A331" s="14" t="s">
        <v>229</v>
      </c>
      <c r="B331" s="7">
        <v>921</v>
      </c>
      <c r="C331" s="7" t="s">
        <v>52</v>
      </c>
      <c r="D331" s="7" t="s">
        <v>16</v>
      </c>
      <c r="E331" s="7" t="s">
        <v>262</v>
      </c>
      <c r="F331" s="17">
        <v>600</v>
      </c>
      <c r="G331" s="35"/>
      <c r="H331" s="16">
        <f t="shared" si="19"/>
        <v>580471.44</v>
      </c>
      <c r="I331" s="16"/>
      <c r="J331" s="16">
        <f t="shared" si="19"/>
        <v>580471.44</v>
      </c>
    </row>
    <row r="332" spans="1:10" ht="12.75">
      <c r="A332" s="14" t="s">
        <v>117</v>
      </c>
      <c r="B332" s="7">
        <v>921</v>
      </c>
      <c r="C332" s="7" t="s">
        <v>52</v>
      </c>
      <c r="D332" s="7" t="s">
        <v>16</v>
      </c>
      <c r="E332" s="7" t="s">
        <v>262</v>
      </c>
      <c r="F332" s="17">
        <v>610</v>
      </c>
      <c r="G332" s="35"/>
      <c r="H332" s="16">
        <f t="shared" si="19"/>
        <v>580471.44</v>
      </c>
      <c r="I332" s="16"/>
      <c r="J332" s="16">
        <f t="shared" si="19"/>
        <v>580471.44</v>
      </c>
    </row>
    <row r="333" spans="1:10" ht="12.75">
      <c r="A333" s="14" t="s">
        <v>256</v>
      </c>
      <c r="B333" s="7">
        <v>921</v>
      </c>
      <c r="C333" s="7" t="s">
        <v>52</v>
      </c>
      <c r="D333" s="7" t="s">
        <v>16</v>
      </c>
      <c r="E333" s="7" t="s">
        <v>262</v>
      </c>
      <c r="F333" s="17">
        <v>612</v>
      </c>
      <c r="G333" s="35"/>
      <c r="H333" s="30">
        <v>580471.44</v>
      </c>
      <c r="I333" s="30"/>
      <c r="J333" s="16">
        <f>G333+H333</f>
        <v>580471.44</v>
      </c>
    </row>
    <row r="334" spans="1:10" ht="12.75" hidden="1">
      <c r="A334" s="14"/>
      <c r="B334" s="7"/>
      <c r="C334" s="7"/>
      <c r="D334" s="7"/>
      <c r="E334" s="7"/>
      <c r="F334" s="17"/>
      <c r="G334" s="35"/>
      <c r="H334" s="30"/>
      <c r="I334" s="30"/>
      <c r="J334" s="16"/>
    </row>
    <row r="335" spans="1:10" ht="12.75" hidden="1">
      <c r="A335" s="14"/>
      <c r="B335" s="7"/>
      <c r="C335" s="7"/>
      <c r="D335" s="7"/>
      <c r="E335" s="7"/>
      <c r="F335" s="17"/>
      <c r="G335" s="35"/>
      <c r="H335" s="30"/>
      <c r="I335" s="30"/>
      <c r="J335" s="16"/>
    </row>
    <row r="336" spans="1:10" ht="12.75" hidden="1">
      <c r="A336" s="14"/>
      <c r="B336" s="7"/>
      <c r="C336" s="7"/>
      <c r="D336" s="7"/>
      <c r="E336" s="7"/>
      <c r="F336" s="17"/>
      <c r="G336" s="35"/>
      <c r="H336" s="30"/>
      <c r="I336" s="30"/>
      <c r="J336" s="16"/>
    </row>
    <row r="337" spans="1:10" ht="12.75">
      <c r="A337" s="8" t="s">
        <v>76</v>
      </c>
      <c r="B337" s="9">
        <v>921</v>
      </c>
      <c r="C337" s="9" t="s">
        <v>52</v>
      </c>
      <c r="D337" s="9" t="s">
        <v>33</v>
      </c>
      <c r="E337" s="12" t="s">
        <v>0</v>
      </c>
      <c r="F337" s="10"/>
      <c r="G337" s="34">
        <f>G338+G387+G391+G395+G399+G403+G407</f>
        <v>265069062.16</v>
      </c>
      <c r="H337" s="11">
        <f>H338+H387+H391+H395+H399+H403+H407+H411</f>
        <v>418887.84</v>
      </c>
      <c r="I337" s="41">
        <f>I338+I387+I391+I395+I399+I403+I407+I411</f>
        <v>0</v>
      </c>
      <c r="J337" s="11">
        <f>J338+J387+J391+J395+J399+J403+J407+J411</f>
        <v>265487950</v>
      </c>
    </row>
    <row r="338" spans="1:10" ht="25.5">
      <c r="A338" s="18" t="s">
        <v>188</v>
      </c>
      <c r="B338" s="7">
        <v>921</v>
      </c>
      <c r="C338" s="7" t="s">
        <v>52</v>
      </c>
      <c r="D338" s="7" t="s">
        <v>33</v>
      </c>
      <c r="E338" s="7" t="s">
        <v>187</v>
      </c>
      <c r="F338" s="17"/>
      <c r="G338" s="35">
        <f>G339+G343+G347+G351+G355+G359+G363+G367+G371+G375+G379+G383</f>
        <v>42366049.080000006</v>
      </c>
      <c r="H338" s="30"/>
      <c r="I338" s="16">
        <f>I339+I343+I347+I351+I355+I359+I363+I367+I371+I375+I379+I383</f>
        <v>-61272</v>
      </c>
      <c r="J338" s="16">
        <f>J339+J343+J347+J351+J355+J359+J363+J367+J371+J375+J379+J383</f>
        <v>42304777.080000006</v>
      </c>
    </row>
    <row r="339" spans="1:10" ht="51">
      <c r="A339" s="18" t="s">
        <v>189</v>
      </c>
      <c r="B339" s="7">
        <v>921</v>
      </c>
      <c r="C339" s="7" t="s">
        <v>52</v>
      </c>
      <c r="D339" s="7" t="s">
        <v>33</v>
      </c>
      <c r="E339" s="7" t="s">
        <v>190</v>
      </c>
      <c r="F339" s="17"/>
      <c r="G339" s="35">
        <f>G340</f>
        <v>3573590.44</v>
      </c>
      <c r="H339" s="30"/>
      <c r="I339" s="30"/>
      <c r="J339" s="16">
        <f>J340</f>
        <v>3573590.44</v>
      </c>
    </row>
    <row r="340" spans="1:10" ht="38.25">
      <c r="A340" s="14" t="s">
        <v>229</v>
      </c>
      <c r="B340" s="7">
        <v>921</v>
      </c>
      <c r="C340" s="7" t="s">
        <v>52</v>
      </c>
      <c r="D340" s="7" t="s">
        <v>33</v>
      </c>
      <c r="E340" s="7" t="s">
        <v>190</v>
      </c>
      <c r="F340" s="17">
        <v>600</v>
      </c>
      <c r="G340" s="35">
        <f>G341</f>
        <v>3573590.44</v>
      </c>
      <c r="H340" s="30"/>
      <c r="I340" s="30"/>
      <c r="J340" s="16">
        <f>J341</f>
        <v>3573590.44</v>
      </c>
    </row>
    <row r="341" spans="1:10" ht="12.75">
      <c r="A341" s="14" t="s">
        <v>117</v>
      </c>
      <c r="B341" s="7">
        <v>921</v>
      </c>
      <c r="C341" s="7" t="s">
        <v>52</v>
      </c>
      <c r="D341" s="7" t="s">
        <v>33</v>
      </c>
      <c r="E341" s="7" t="s">
        <v>190</v>
      </c>
      <c r="F341" s="17">
        <v>610</v>
      </c>
      <c r="G341" s="35">
        <f>G342</f>
        <v>3573590.44</v>
      </c>
      <c r="H341" s="30"/>
      <c r="I341" s="30"/>
      <c r="J341" s="16">
        <f>J342</f>
        <v>3573590.44</v>
      </c>
    </row>
    <row r="342" spans="1:10" ht="51">
      <c r="A342" s="14" t="s">
        <v>39</v>
      </c>
      <c r="B342" s="7">
        <v>921</v>
      </c>
      <c r="C342" s="7" t="s">
        <v>52</v>
      </c>
      <c r="D342" s="7" t="s">
        <v>33</v>
      </c>
      <c r="E342" s="7" t="s">
        <v>190</v>
      </c>
      <c r="F342" s="17">
        <v>611</v>
      </c>
      <c r="G342" s="35">
        <v>3573590.44</v>
      </c>
      <c r="H342" s="30"/>
      <c r="I342" s="30"/>
      <c r="J342" s="16">
        <v>3573590.44</v>
      </c>
    </row>
    <row r="343" spans="1:10" ht="63.75">
      <c r="A343" s="18" t="s">
        <v>191</v>
      </c>
      <c r="B343" s="7">
        <v>921</v>
      </c>
      <c r="C343" s="7" t="s">
        <v>52</v>
      </c>
      <c r="D343" s="7" t="s">
        <v>33</v>
      </c>
      <c r="E343" s="7" t="s">
        <v>192</v>
      </c>
      <c r="F343" s="17"/>
      <c r="G343" s="35">
        <f>G344</f>
        <v>2535764.44</v>
      </c>
      <c r="H343" s="30"/>
      <c r="I343" s="30"/>
      <c r="J343" s="16">
        <f>J344</f>
        <v>2535764.44</v>
      </c>
    </row>
    <row r="344" spans="1:10" ht="38.25">
      <c r="A344" s="14" t="s">
        <v>229</v>
      </c>
      <c r="B344" s="7">
        <v>921</v>
      </c>
      <c r="C344" s="7" t="s">
        <v>52</v>
      </c>
      <c r="D344" s="7" t="s">
        <v>33</v>
      </c>
      <c r="E344" s="7" t="s">
        <v>192</v>
      </c>
      <c r="F344" s="17">
        <v>600</v>
      </c>
      <c r="G344" s="35">
        <f>G345</f>
        <v>2535764.44</v>
      </c>
      <c r="H344" s="30"/>
      <c r="I344" s="30"/>
      <c r="J344" s="16">
        <f>J345</f>
        <v>2535764.44</v>
      </c>
    </row>
    <row r="345" spans="1:10" ht="12.75">
      <c r="A345" s="14" t="s">
        <v>117</v>
      </c>
      <c r="B345" s="7">
        <v>921</v>
      </c>
      <c r="C345" s="7" t="s">
        <v>52</v>
      </c>
      <c r="D345" s="7" t="s">
        <v>33</v>
      </c>
      <c r="E345" s="7" t="s">
        <v>192</v>
      </c>
      <c r="F345" s="17">
        <v>610</v>
      </c>
      <c r="G345" s="35">
        <f>G346</f>
        <v>2535764.44</v>
      </c>
      <c r="H345" s="30"/>
      <c r="I345" s="30"/>
      <c r="J345" s="16">
        <f>J346</f>
        <v>2535764.44</v>
      </c>
    </row>
    <row r="346" spans="1:10" ht="51">
      <c r="A346" s="14" t="s">
        <v>39</v>
      </c>
      <c r="B346" s="7">
        <v>921</v>
      </c>
      <c r="C346" s="7" t="s">
        <v>52</v>
      </c>
      <c r="D346" s="7" t="s">
        <v>33</v>
      </c>
      <c r="E346" s="7" t="s">
        <v>192</v>
      </c>
      <c r="F346" s="17">
        <v>611</v>
      </c>
      <c r="G346" s="35">
        <v>2535764.44</v>
      </c>
      <c r="H346" s="30"/>
      <c r="I346" s="30"/>
      <c r="J346" s="16">
        <v>2535764.44</v>
      </c>
    </row>
    <row r="347" spans="1:10" ht="63.75">
      <c r="A347" s="18" t="s">
        <v>193</v>
      </c>
      <c r="B347" s="7">
        <v>921</v>
      </c>
      <c r="C347" s="7" t="s">
        <v>52</v>
      </c>
      <c r="D347" s="7" t="s">
        <v>33</v>
      </c>
      <c r="E347" s="7" t="s">
        <v>194</v>
      </c>
      <c r="F347" s="17"/>
      <c r="G347" s="35">
        <f>G348</f>
        <v>4433372</v>
      </c>
      <c r="H347" s="30"/>
      <c r="I347" s="30"/>
      <c r="J347" s="16">
        <f>J348</f>
        <v>4433372</v>
      </c>
    </row>
    <row r="348" spans="1:10" ht="38.25">
      <c r="A348" s="14" t="s">
        <v>229</v>
      </c>
      <c r="B348" s="7">
        <v>921</v>
      </c>
      <c r="C348" s="7" t="s">
        <v>52</v>
      </c>
      <c r="D348" s="7" t="s">
        <v>33</v>
      </c>
      <c r="E348" s="7" t="s">
        <v>194</v>
      </c>
      <c r="F348" s="17">
        <v>600</v>
      </c>
      <c r="G348" s="35">
        <f>G349</f>
        <v>4433372</v>
      </c>
      <c r="H348" s="30"/>
      <c r="I348" s="30"/>
      <c r="J348" s="16">
        <f>J349</f>
        <v>4433372</v>
      </c>
    </row>
    <row r="349" spans="1:10" ht="12.75">
      <c r="A349" s="14" t="s">
        <v>117</v>
      </c>
      <c r="B349" s="7">
        <v>921</v>
      </c>
      <c r="C349" s="7" t="s">
        <v>52</v>
      </c>
      <c r="D349" s="7" t="s">
        <v>33</v>
      </c>
      <c r="E349" s="7" t="s">
        <v>194</v>
      </c>
      <c r="F349" s="17">
        <v>610</v>
      </c>
      <c r="G349" s="35">
        <f>G350</f>
        <v>4433372</v>
      </c>
      <c r="H349" s="30"/>
      <c r="I349" s="30"/>
      <c r="J349" s="16">
        <f>J350</f>
        <v>4433372</v>
      </c>
    </row>
    <row r="350" spans="1:10" ht="51">
      <c r="A350" s="14" t="s">
        <v>39</v>
      </c>
      <c r="B350" s="7">
        <v>921</v>
      </c>
      <c r="C350" s="7" t="s">
        <v>52</v>
      </c>
      <c r="D350" s="7" t="s">
        <v>33</v>
      </c>
      <c r="E350" s="7" t="s">
        <v>194</v>
      </c>
      <c r="F350" s="17">
        <v>611</v>
      </c>
      <c r="G350" s="35">
        <v>4433372</v>
      </c>
      <c r="H350" s="30"/>
      <c r="I350" s="30"/>
      <c r="J350" s="16">
        <v>4433372</v>
      </c>
    </row>
    <row r="351" spans="1:10" ht="63.75">
      <c r="A351" s="18" t="s">
        <v>195</v>
      </c>
      <c r="B351" s="7">
        <v>921</v>
      </c>
      <c r="C351" s="7" t="s">
        <v>52</v>
      </c>
      <c r="D351" s="7" t="s">
        <v>33</v>
      </c>
      <c r="E351" s="7" t="s">
        <v>196</v>
      </c>
      <c r="F351" s="17"/>
      <c r="G351" s="35">
        <f>G352</f>
        <v>2540186.44</v>
      </c>
      <c r="H351" s="30"/>
      <c r="I351" s="30"/>
      <c r="J351" s="16">
        <f>J352</f>
        <v>2540186.44</v>
      </c>
    </row>
    <row r="352" spans="1:10" ht="38.25">
      <c r="A352" s="14" t="s">
        <v>229</v>
      </c>
      <c r="B352" s="7">
        <v>921</v>
      </c>
      <c r="C352" s="7" t="s">
        <v>52</v>
      </c>
      <c r="D352" s="7" t="s">
        <v>33</v>
      </c>
      <c r="E352" s="7" t="s">
        <v>196</v>
      </c>
      <c r="F352" s="17">
        <v>600</v>
      </c>
      <c r="G352" s="35">
        <f>G353</f>
        <v>2540186.44</v>
      </c>
      <c r="H352" s="30"/>
      <c r="I352" s="30"/>
      <c r="J352" s="16">
        <f>J353</f>
        <v>2540186.44</v>
      </c>
    </row>
    <row r="353" spans="1:10" ht="12.75">
      <c r="A353" s="14" t="s">
        <v>117</v>
      </c>
      <c r="B353" s="7">
        <v>921</v>
      </c>
      <c r="C353" s="7" t="s">
        <v>52</v>
      </c>
      <c r="D353" s="7" t="s">
        <v>33</v>
      </c>
      <c r="E353" s="7" t="s">
        <v>196</v>
      </c>
      <c r="F353" s="17">
        <v>610</v>
      </c>
      <c r="G353" s="35">
        <f>G354</f>
        <v>2540186.44</v>
      </c>
      <c r="H353" s="30"/>
      <c r="I353" s="30"/>
      <c r="J353" s="16">
        <f>J354</f>
        <v>2540186.44</v>
      </c>
    </row>
    <row r="354" spans="1:10" ht="51">
      <c r="A354" s="14" t="s">
        <v>39</v>
      </c>
      <c r="B354" s="7">
        <v>921</v>
      </c>
      <c r="C354" s="7" t="s">
        <v>52</v>
      </c>
      <c r="D354" s="7" t="s">
        <v>33</v>
      </c>
      <c r="E354" s="7" t="s">
        <v>196</v>
      </c>
      <c r="F354" s="17">
        <v>611</v>
      </c>
      <c r="G354" s="35">
        <v>2540186.44</v>
      </c>
      <c r="H354" s="30"/>
      <c r="I354" s="30"/>
      <c r="J354" s="16">
        <v>2540186.44</v>
      </c>
    </row>
    <row r="355" spans="1:10" ht="63.75">
      <c r="A355" s="18" t="s">
        <v>197</v>
      </c>
      <c r="B355" s="7">
        <v>921</v>
      </c>
      <c r="C355" s="7" t="s">
        <v>52</v>
      </c>
      <c r="D355" s="7" t="s">
        <v>33</v>
      </c>
      <c r="E355" s="7" t="s">
        <v>198</v>
      </c>
      <c r="F355" s="17"/>
      <c r="G355" s="35">
        <f>G356</f>
        <v>2349590.44</v>
      </c>
      <c r="H355" s="30"/>
      <c r="I355" s="30"/>
      <c r="J355" s="16">
        <f>J356</f>
        <v>2349590.44</v>
      </c>
    </row>
    <row r="356" spans="1:10" ht="38.25">
      <c r="A356" s="14" t="s">
        <v>229</v>
      </c>
      <c r="B356" s="7">
        <v>921</v>
      </c>
      <c r="C356" s="7" t="s">
        <v>52</v>
      </c>
      <c r="D356" s="7" t="s">
        <v>33</v>
      </c>
      <c r="E356" s="7" t="s">
        <v>198</v>
      </c>
      <c r="F356" s="17">
        <v>600</v>
      </c>
      <c r="G356" s="35">
        <f>G357</f>
        <v>2349590.44</v>
      </c>
      <c r="H356" s="30"/>
      <c r="I356" s="30"/>
      <c r="J356" s="16">
        <f>J357</f>
        <v>2349590.44</v>
      </c>
    </row>
    <row r="357" spans="1:10" ht="12.75">
      <c r="A357" s="14" t="s">
        <v>117</v>
      </c>
      <c r="B357" s="7">
        <v>921</v>
      </c>
      <c r="C357" s="7" t="s">
        <v>52</v>
      </c>
      <c r="D357" s="7" t="s">
        <v>33</v>
      </c>
      <c r="E357" s="7" t="s">
        <v>198</v>
      </c>
      <c r="F357" s="17">
        <v>610</v>
      </c>
      <c r="G357" s="35">
        <f>G358</f>
        <v>2349590.44</v>
      </c>
      <c r="H357" s="30"/>
      <c r="I357" s="30"/>
      <c r="J357" s="16">
        <f>J358</f>
        <v>2349590.44</v>
      </c>
    </row>
    <row r="358" spans="1:10" ht="51">
      <c r="A358" s="14" t="s">
        <v>39</v>
      </c>
      <c r="B358" s="7">
        <v>921</v>
      </c>
      <c r="C358" s="7" t="s">
        <v>52</v>
      </c>
      <c r="D358" s="7" t="s">
        <v>33</v>
      </c>
      <c r="E358" s="7" t="s">
        <v>198</v>
      </c>
      <c r="F358" s="17">
        <v>611</v>
      </c>
      <c r="G358" s="35">
        <v>2349590.44</v>
      </c>
      <c r="H358" s="30"/>
      <c r="I358" s="30"/>
      <c r="J358" s="16">
        <v>2349590.44</v>
      </c>
    </row>
    <row r="359" spans="1:10" ht="63.75">
      <c r="A359" s="18" t="s">
        <v>199</v>
      </c>
      <c r="B359" s="7">
        <v>921</v>
      </c>
      <c r="C359" s="7" t="s">
        <v>52</v>
      </c>
      <c r="D359" s="7" t="s">
        <v>33</v>
      </c>
      <c r="E359" s="7" t="s">
        <v>200</v>
      </c>
      <c r="F359" s="17"/>
      <c r="G359" s="35">
        <f>G360</f>
        <v>2851764.44</v>
      </c>
      <c r="H359" s="30"/>
      <c r="I359" s="30"/>
      <c r="J359" s="16">
        <f>J360</f>
        <v>2851764.44</v>
      </c>
    </row>
    <row r="360" spans="1:10" ht="38.25">
      <c r="A360" s="14" t="s">
        <v>229</v>
      </c>
      <c r="B360" s="7">
        <v>921</v>
      </c>
      <c r="C360" s="7" t="s">
        <v>52</v>
      </c>
      <c r="D360" s="7" t="s">
        <v>33</v>
      </c>
      <c r="E360" s="7" t="s">
        <v>200</v>
      </c>
      <c r="F360" s="17">
        <v>600</v>
      </c>
      <c r="G360" s="35">
        <f>G361</f>
        <v>2851764.44</v>
      </c>
      <c r="H360" s="30"/>
      <c r="I360" s="30"/>
      <c r="J360" s="16">
        <f>J361</f>
        <v>2851764.44</v>
      </c>
    </row>
    <row r="361" spans="1:10" ht="12.75">
      <c r="A361" s="14" t="s">
        <v>117</v>
      </c>
      <c r="B361" s="7">
        <v>921</v>
      </c>
      <c r="C361" s="7" t="s">
        <v>52</v>
      </c>
      <c r="D361" s="7" t="s">
        <v>33</v>
      </c>
      <c r="E361" s="7" t="s">
        <v>200</v>
      </c>
      <c r="F361" s="17">
        <v>610</v>
      </c>
      <c r="G361" s="35">
        <f>G362</f>
        <v>2851764.44</v>
      </c>
      <c r="H361" s="30"/>
      <c r="I361" s="30"/>
      <c r="J361" s="16">
        <f>J362</f>
        <v>2851764.44</v>
      </c>
    </row>
    <row r="362" spans="1:10" ht="51">
      <c r="A362" s="14" t="s">
        <v>39</v>
      </c>
      <c r="B362" s="7">
        <v>921</v>
      </c>
      <c r="C362" s="7" t="s">
        <v>52</v>
      </c>
      <c r="D362" s="7" t="s">
        <v>33</v>
      </c>
      <c r="E362" s="7" t="s">
        <v>200</v>
      </c>
      <c r="F362" s="17">
        <v>611</v>
      </c>
      <c r="G362" s="35">
        <v>2851764.44</v>
      </c>
      <c r="H362" s="30"/>
      <c r="I362" s="30"/>
      <c r="J362" s="16">
        <v>2851764.44</v>
      </c>
    </row>
    <row r="363" spans="1:10" ht="63.75">
      <c r="A363" s="18" t="s">
        <v>201</v>
      </c>
      <c r="B363" s="7">
        <v>921</v>
      </c>
      <c r="C363" s="7" t="s">
        <v>52</v>
      </c>
      <c r="D363" s="7" t="s">
        <v>33</v>
      </c>
      <c r="E363" s="7" t="s">
        <v>202</v>
      </c>
      <c r="F363" s="17"/>
      <c r="G363" s="35">
        <f>G364</f>
        <v>4897036.44</v>
      </c>
      <c r="H363" s="30"/>
      <c r="I363" s="16">
        <f aca="true" t="shared" si="20" ref="I363:J365">I364</f>
        <v>-61272</v>
      </c>
      <c r="J363" s="16">
        <f t="shared" si="20"/>
        <v>4835764.44</v>
      </c>
    </row>
    <row r="364" spans="1:10" ht="38.25">
      <c r="A364" s="14" t="s">
        <v>229</v>
      </c>
      <c r="B364" s="7">
        <v>921</v>
      </c>
      <c r="C364" s="7" t="s">
        <v>52</v>
      </c>
      <c r="D364" s="7" t="s">
        <v>33</v>
      </c>
      <c r="E364" s="7" t="s">
        <v>202</v>
      </c>
      <c r="F364" s="17">
        <v>600</v>
      </c>
      <c r="G364" s="35">
        <f>G365</f>
        <v>4897036.44</v>
      </c>
      <c r="H364" s="30"/>
      <c r="I364" s="16">
        <f t="shared" si="20"/>
        <v>-61272</v>
      </c>
      <c r="J364" s="16">
        <f t="shared" si="20"/>
        <v>4835764.44</v>
      </c>
    </row>
    <row r="365" spans="1:10" ht="12.75">
      <c r="A365" s="14" t="s">
        <v>117</v>
      </c>
      <c r="B365" s="7">
        <v>921</v>
      </c>
      <c r="C365" s="7" t="s">
        <v>52</v>
      </c>
      <c r="D365" s="7" t="s">
        <v>33</v>
      </c>
      <c r="E365" s="7" t="s">
        <v>202</v>
      </c>
      <c r="F365" s="17">
        <v>610</v>
      </c>
      <c r="G365" s="35">
        <f>G366</f>
        <v>4897036.44</v>
      </c>
      <c r="H365" s="30"/>
      <c r="I365" s="16">
        <f t="shared" si="20"/>
        <v>-61272</v>
      </c>
      <c r="J365" s="16">
        <f t="shared" si="20"/>
        <v>4835764.44</v>
      </c>
    </row>
    <row r="366" spans="1:10" ht="51">
      <c r="A366" s="14" t="s">
        <v>39</v>
      </c>
      <c r="B366" s="7">
        <v>921</v>
      </c>
      <c r="C366" s="7" t="s">
        <v>52</v>
      </c>
      <c r="D366" s="7" t="s">
        <v>33</v>
      </c>
      <c r="E366" s="7" t="s">
        <v>202</v>
      </c>
      <c r="F366" s="17">
        <v>611</v>
      </c>
      <c r="G366" s="35">
        <v>4897036.44</v>
      </c>
      <c r="H366" s="30"/>
      <c r="I366" s="30">
        <v>-61272</v>
      </c>
      <c r="J366" s="16">
        <f>G366+H366+I366</f>
        <v>4835764.44</v>
      </c>
    </row>
    <row r="367" spans="1:10" ht="63.75">
      <c r="A367" s="18" t="s">
        <v>203</v>
      </c>
      <c r="B367" s="7">
        <v>921</v>
      </c>
      <c r="C367" s="7" t="s">
        <v>52</v>
      </c>
      <c r="D367" s="7" t="s">
        <v>33</v>
      </c>
      <c r="E367" s="7" t="s">
        <v>204</v>
      </c>
      <c r="F367" s="17"/>
      <c r="G367" s="35">
        <f>G368</f>
        <v>2441782.44</v>
      </c>
      <c r="H367" s="30"/>
      <c r="I367" s="30"/>
      <c r="J367" s="16">
        <f>J368</f>
        <v>2441782.44</v>
      </c>
    </row>
    <row r="368" spans="1:10" ht="38.25">
      <c r="A368" s="14" t="s">
        <v>229</v>
      </c>
      <c r="B368" s="7">
        <v>921</v>
      </c>
      <c r="C368" s="7" t="s">
        <v>52</v>
      </c>
      <c r="D368" s="7" t="s">
        <v>33</v>
      </c>
      <c r="E368" s="7" t="s">
        <v>204</v>
      </c>
      <c r="F368" s="17">
        <v>600</v>
      </c>
      <c r="G368" s="35">
        <f>G369</f>
        <v>2441782.44</v>
      </c>
      <c r="H368" s="30"/>
      <c r="I368" s="30"/>
      <c r="J368" s="16">
        <f>J369</f>
        <v>2441782.44</v>
      </c>
    </row>
    <row r="369" spans="1:10" ht="12.75">
      <c r="A369" s="14" t="s">
        <v>117</v>
      </c>
      <c r="B369" s="7">
        <v>921</v>
      </c>
      <c r="C369" s="7" t="s">
        <v>52</v>
      </c>
      <c r="D369" s="7" t="s">
        <v>33</v>
      </c>
      <c r="E369" s="7" t="s">
        <v>204</v>
      </c>
      <c r="F369" s="17">
        <v>610</v>
      </c>
      <c r="G369" s="35">
        <f>G370</f>
        <v>2441782.44</v>
      </c>
      <c r="H369" s="30"/>
      <c r="I369" s="30"/>
      <c r="J369" s="16">
        <f>J370</f>
        <v>2441782.44</v>
      </c>
    </row>
    <row r="370" spans="1:10" ht="51">
      <c r="A370" s="14" t="s">
        <v>39</v>
      </c>
      <c r="B370" s="7">
        <v>921</v>
      </c>
      <c r="C370" s="7" t="s">
        <v>52</v>
      </c>
      <c r="D370" s="7" t="s">
        <v>33</v>
      </c>
      <c r="E370" s="7" t="s">
        <v>204</v>
      </c>
      <c r="F370" s="17">
        <v>611</v>
      </c>
      <c r="G370" s="35">
        <v>2441782.44</v>
      </c>
      <c r="H370" s="30"/>
      <c r="I370" s="30"/>
      <c r="J370" s="16">
        <v>2441782.44</v>
      </c>
    </row>
    <row r="371" spans="1:10" ht="63.75">
      <c r="A371" s="18" t="s">
        <v>205</v>
      </c>
      <c r="B371" s="7">
        <v>921</v>
      </c>
      <c r="C371" s="7" t="s">
        <v>52</v>
      </c>
      <c r="D371" s="7" t="s">
        <v>33</v>
      </c>
      <c r="E371" s="7" t="s">
        <v>206</v>
      </c>
      <c r="F371" s="17"/>
      <c r="G371" s="35">
        <f>G372</f>
        <v>6063336.32</v>
      </c>
      <c r="H371" s="30"/>
      <c r="I371" s="30"/>
      <c r="J371" s="16">
        <f>J372</f>
        <v>6063336.32</v>
      </c>
    </row>
    <row r="372" spans="1:10" ht="38.25">
      <c r="A372" s="14" t="s">
        <v>229</v>
      </c>
      <c r="B372" s="7">
        <v>921</v>
      </c>
      <c r="C372" s="7" t="s">
        <v>52</v>
      </c>
      <c r="D372" s="7" t="s">
        <v>33</v>
      </c>
      <c r="E372" s="7" t="s">
        <v>206</v>
      </c>
      <c r="F372" s="17">
        <v>600</v>
      </c>
      <c r="G372" s="35">
        <f>G373</f>
        <v>6063336.32</v>
      </c>
      <c r="H372" s="30"/>
      <c r="I372" s="30"/>
      <c r="J372" s="16">
        <f>J373</f>
        <v>6063336.32</v>
      </c>
    </row>
    <row r="373" spans="1:10" ht="12.75">
      <c r="A373" s="14" t="s">
        <v>117</v>
      </c>
      <c r="B373" s="7">
        <v>921</v>
      </c>
      <c r="C373" s="7" t="s">
        <v>52</v>
      </c>
      <c r="D373" s="7" t="s">
        <v>33</v>
      </c>
      <c r="E373" s="7" t="s">
        <v>206</v>
      </c>
      <c r="F373" s="17">
        <v>610</v>
      </c>
      <c r="G373" s="35">
        <f>G374</f>
        <v>6063336.32</v>
      </c>
      <c r="H373" s="30"/>
      <c r="I373" s="30"/>
      <c r="J373" s="16">
        <f>J374</f>
        <v>6063336.32</v>
      </c>
    </row>
    <row r="374" spans="1:10" ht="51">
      <c r="A374" s="14" t="s">
        <v>39</v>
      </c>
      <c r="B374" s="7">
        <v>921</v>
      </c>
      <c r="C374" s="7" t="s">
        <v>52</v>
      </c>
      <c r="D374" s="7" t="s">
        <v>33</v>
      </c>
      <c r="E374" s="7" t="s">
        <v>206</v>
      </c>
      <c r="F374" s="17">
        <v>611</v>
      </c>
      <c r="G374" s="35">
        <v>6063336.32</v>
      </c>
      <c r="H374" s="30"/>
      <c r="I374" s="30"/>
      <c r="J374" s="16">
        <v>6063336.32</v>
      </c>
    </row>
    <row r="375" spans="1:10" ht="63.75">
      <c r="A375" s="18" t="s">
        <v>207</v>
      </c>
      <c r="B375" s="7">
        <v>921</v>
      </c>
      <c r="C375" s="7" t="s">
        <v>52</v>
      </c>
      <c r="D375" s="7" t="s">
        <v>33</v>
      </c>
      <c r="E375" s="7" t="s">
        <v>208</v>
      </c>
      <c r="F375" s="17"/>
      <c r="G375" s="35">
        <f>G376</f>
        <v>2663998</v>
      </c>
      <c r="H375" s="30"/>
      <c r="I375" s="30"/>
      <c r="J375" s="16">
        <f>J376</f>
        <v>2663998</v>
      </c>
    </row>
    <row r="376" spans="1:10" ht="38.25">
      <c r="A376" s="14" t="s">
        <v>229</v>
      </c>
      <c r="B376" s="7">
        <v>921</v>
      </c>
      <c r="C376" s="7" t="s">
        <v>52</v>
      </c>
      <c r="D376" s="7" t="s">
        <v>33</v>
      </c>
      <c r="E376" s="7" t="s">
        <v>208</v>
      </c>
      <c r="F376" s="17">
        <v>600</v>
      </c>
      <c r="G376" s="35">
        <f>G377</f>
        <v>2663998</v>
      </c>
      <c r="H376" s="30"/>
      <c r="I376" s="30"/>
      <c r="J376" s="16">
        <f>J377</f>
        <v>2663998</v>
      </c>
    </row>
    <row r="377" spans="1:10" ht="12.75">
      <c r="A377" s="14" t="s">
        <v>117</v>
      </c>
      <c r="B377" s="7">
        <v>921</v>
      </c>
      <c r="C377" s="7" t="s">
        <v>52</v>
      </c>
      <c r="D377" s="7" t="s">
        <v>33</v>
      </c>
      <c r="E377" s="7" t="s">
        <v>208</v>
      </c>
      <c r="F377" s="17">
        <v>610</v>
      </c>
      <c r="G377" s="35">
        <f>G378</f>
        <v>2663998</v>
      </c>
      <c r="H377" s="30"/>
      <c r="I377" s="30"/>
      <c r="J377" s="16">
        <f>J378</f>
        <v>2663998</v>
      </c>
    </row>
    <row r="378" spans="1:10" ht="51">
      <c r="A378" s="14" t="s">
        <v>39</v>
      </c>
      <c r="B378" s="7">
        <v>921</v>
      </c>
      <c r="C378" s="7" t="s">
        <v>52</v>
      </c>
      <c r="D378" s="7" t="s">
        <v>33</v>
      </c>
      <c r="E378" s="7" t="s">
        <v>208</v>
      </c>
      <c r="F378" s="17">
        <v>611</v>
      </c>
      <c r="G378" s="35">
        <v>2663998</v>
      </c>
      <c r="H378" s="30"/>
      <c r="I378" s="30"/>
      <c r="J378" s="16">
        <v>2663998</v>
      </c>
    </row>
    <row r="379" spans="1:10" ht="63.75">
      <c r="A379" s="18" t="s">
        <v>209</v>
      </c>
      <c r="B379" s="7">
        <v>921</v>
      </c>
      <c r="C379" s="7" t="s">
        <v>52</v>
      </c>
      <c r="D379" s="7" t="s">
        <v>33</v>
      </c>
      <c r="E379" s="7" t="s">
        <v>210</v>
      </c>
      <c r="F379" s="17"/>
      <c r="G379" s="35">
        <f>G380</f>
        <v>4147838.24</v>
      </c>
      <c r="H379" s="30"/>
      <c r="I379" s="30"/>
      <c r="J379" s="16">
        <f>J380</f>
        <v>4147838.24</v>
      </c>
    </row>
    <row r="380" spans="1:10" ht="38.25">
      <c r="A380" s="14" t="s">
        <v>229</v>
      </c>
      <c r="B380" s="7">
        <v>921</v>
      </c>
      <c r="C380" s="7" t="s">
        <v>52</v>
      </c>
      <c r="D380" s="7" t="s">
        <v>33</v>
      </c>
      <c r="E380" s="7" t="s">
        <v>210</v>
      </c>
      <c r="F380" s="17">
        <v>600</v>
      </c>
      <c r="G380" s="35">
        <f>G381</f>
        <v>4147838.24</v>
      </c>
      <c r="H380" s="30"/>
      <c r="I380" s="30"/>
      <c r="J380" s="16">
        <f>J381</f>
        <v>4147838.24</v>
      </c>
    </row>
    <row r="381" spans="1:10" ht="12.75">
      <c r="A381" s="14" t="s">
        <v>117</v>
      </c>
      <c r="B381" s="7">
        <v>921</v>
      </c>
      <c r="C381" s="7" t="s">
        <v>52</v>
      </c>
      <c r="D381" s="7" t="s">
        <v>33</v>
      </c>
      <c r="E381" s="7" t="s">
        <v>210</v>
      </c>
      <c r="F381" s="17">
        <v>610</v>
      </c>
      <c r="G381" s="35">
        <f>G382</f>
        <v>4147838.24</v>
      </c>
      <c r="H381" s="30"/>
      <c r="I381" s="30"/>
      <c r="J381" s="16">
        <f>J382</f>
        <v>4147838.24</v>
      </c>
    </row>
    <row r="382" spans="1:10" ht="51">
      <c r="A382" s="14" t="s">
        <v>39</v>
      </c>
      <c r="B382" s="7">
        <v>921</v>
      </c>
      <c r="C382" s="7" t="s">
        <v>52</v>
      </c>
      <c r="D382" s="7" t="s">
        <v>33</v>
      </c>
      <c r="E382" s="7" t="s">
        <v>210</v>
      </c>
      <c r="F382" s="17">
        <v>611</v>
      </c>
      <c r="G382" s="35">
        <v>4147838.24</v>
      </c>
      <c r="H382" s="30"/>
      <c r="I382" s="30"/>
      <c r="J382" s="16">
        <v>4147838.24</v>
      </c>
    </row>
    <row r="383" spans="1:10" ht="38.25">
      <c r="A383" s="18" t="s">
        <v>211</v>
      </c>
      <c r="B383" s="7">
        <v>921</v>
      </c>
      <c r="C383" s="7" t="s">
        <v>52</v>
      </c>
      <c r="D383" s="7" t="s">
        <v>33</v>
      </c>
      <c r="E383" s="7" t="s">
        <v>212</v>
      </c>
      <c r="F383" s="17"/>
      <c r="G383" s="35">
        <f>G384</f>
        <v>3867789.44</v>
      </c>
      <c r="H383" s="30"/>
      <c r="I383" s="30"/>
      <c r="J383" s="16">
        <f>J384</f>
        <v>3867789.44</v>
      </c>
    </row>
    <row r="384" spans="1:10" ht="38.25">
      <c r="A384" s="14" t="s">
        <v>229</v>
      </c>
      <c r="B384" s="7">
        <v>921</v>
      </c>
      <c r="C384" s="7" t="s">
        <v>52</v>
      </c>
      <c r="D384" s="7" t="s">
        <v>33</v>
      </c>
      <c r="E384" s="7" t="s">
        <v>212</v>
      </c>
      <c r="F384" s="17">
        <v>600</v>
      </c>
      <c r="G384" s="35">
        <f>G385</f>
        <v>3867789.44</v>
      </c>
      <c r="H384" s="30"/>
      <c r="I384" s="30"/>
      <c r="J384" s="16">
        <f>J385</f>
        <v>3867789.44</v>
      </c>
    </row>
    <row r="385" spans="1:10" ht="12.75">
      <c r="A385" s="14" t="s">
        <v>117</v>
      </c>
      <c r="B385" s="7">
        <v>921</v>
      </c>
      <c r="C385" s="7" t="s">
        <v>52</v>
      </c>
      <c r="D385" s="7" t="s">
        <v>33</v>
      </c>
      <c r="E385" s="7" t="s">
        <v>212</v>
      </c>
      <c r="F385" s="17">
        <v>610</v>
      </c>
      <c r="G385" s="35">
        <f>G386</f>
        <v>3867789.44</v>
      </c>
      <c r="H385" s="30"/>
      <c r="I385" s="30"/>
      <c r="J385" s="16">
        <f>J386</f>
        <v>3867789.44</v>
      </c>
    </row>
    <row r="386" spans="1:10" ht="51">
      <c r="A386" s="14" t="s">
        <v>39</v>
      </c>
      <c r="B386" s="7">
        <v>921</v>
      </c>
      <c r="C386" s="7" t="s">
        <v>52</v>
      </c>
      <c r="D386" s="7" t="s">
        <v>33</v>
      </c>
      <c r="E386" s="7" t="s">
        <v>212</v>
      </c>
      <c r="F386" s="17">
        <v>611</v>
      </c>
      <c r="G386" s="35">
        <v>3867789.44</v>
      </c>
      <c r="H386" s="30"/>
      <c r="I386" s="30"/>
      <c r="J386" s="16">
        <v>3867789.44</v>
      </c>
    </row>
    <row r="387" spans="1:10" ht="76.5">
      <c r="A387" s="18" t="s">
        <v>213</v>
      </c>
      <c r="B387" s="7">
        <v>921</v>
      </c>
      <c r="C387" s="7" t="s">
        <v>52</v>
      </c>
      <c r="D387" s="7" t="s">
        <v>33</v>
      </c>
      <c r="E387" s="7" t="s">
        <v>129</v>
      </c>
      <c r="F387" s="17"/>
      <c r="G387" s="35">
        <f>G388</f>
        <v>16706819.64</v>
      </c>
      <c r="H387" s="30"/>
      <c r="I387" s="16">
        <f aca="true" t="shared" si="21" ref="I387:J389">I388</f>
        <v>61272</v>
      </c>
      <c r="J387" s="16">
        <f t="shared" si="21"/>
        <v>16768091.64</v>
      </c>
    </row>
    <row r="388" spans="1:10" ht="38.25">
      <c r="A388" s="14" t="s">
        <v>229</v>
      </c>
      <c r="B388" s="7">
        <v>921</v>
      </c>
      <c r="C388" s="7" t="s">
        <v>52</v>
      </c>
      <c r="D388" s="7" t="s">
        <v>33</v>
      </c>
      <c r="E388" s="7" t="s">
        <v>129</v>
      </c>
      <c r="F388" s="17">
        <v>600</v>
      </c>
      <c r="G388" s="35">
        <f>G389</f>
        <v>16706819.64</v>
      </c>
      <c r="H388" s="30"/>
      <c r="I388" s="16">
        <f t="shared" si="21"/>
        <v>61272</v>
      </c>
      <c r="J388" s="16">
        <f t="shared" si="21"/>
        <v>16768091.64</v>
      </c>
    </row>
    <row r="389" spans="1:10" ht="12.75">
      <c r="A389" s="14" t="s">
        <v>117</v>
      </c>
      <c r="B389" s="7">
        <v>921</v>
      </c>
      <c r="C389" s="7" t="s">
        <v>52</v>
      </c>
      <c r="D389" s="7" t="s">
        <v>33</v>
      </c>
      <c r="E389" s="7" t="s">
        <v>129</v>
      </c>
      <c r="F389" s="17">
        <v>610</v>
      </c>
      <c r="G389" s="35">
        <f>G390</f>
        <v>16706819.64</v>
      </c>
      <c r="H389" s="30"/>
      <c r="I389" s="16">
        <f t="shared" si="21"/>
        <v>61272</v>
      </c>
      <c r="J389" s="16">
        <f t="shared" si="21"/>
        <v>16768091.64</v>
      </c>
    </row>
    <row r="390" spans="1:10" ht="51">
      <c r="A390" s="14" t="s">
        <v>39</v>
      </c>
      <c r="B390" s="7">
        <v>921</v>
      </c>
      <c r="C390" s="7" t="s">
        <v>52</v>
      </c>
      <c r="D390" s="7" t="s">
        <v>33</v>
      </c>
      <c r="E390" s="7" t="s">
        <v>129</v>
      </c>
      <c r="F390" s="17">
        <v>611</v>
      </c>
      <c r="G390" s="35">
        <v>16706819.64</v>
      </c>
      <c r="H390" s="30"/>
      <c r="I390" s="30">
        <v>61272</v>
      </c>
      <c r="J390" s="16">
        <f>G390+H390+I390</f>
        <v>16768091.64</v>
      </c>
    </row>
    <row r="391" spans="1:10" ht="76.5">
      <c r="A391" s="18" t="s">
        <v>214</v>
      </c>
      <c r="B391" s="7">
        <v>921</v>
      </c>
      <c r="C391" s="7" t="s">
        <v>52</v>
      </c>
      <c r="D391" s="7" t="s">
        <v>33</v>
      </c>
      <c r="E391" s="7" t="s">
        <v>131</v>
      </c>
      <c r="F391" s="17"/>
      <c r="G391" s="35">
        <f>G392</f>
        <v>14892490</v>
      </c>
      <c r="H391" s="30"/>
      <c r="I391" s="30"/>
      <c r="J391" s="16">
        <f>J392</f>
        <v>14892490</v>
      </c>
    </row>
    <row r="392" spans="1:10" ht="38.25">
      <c r="A392" s="14" t="s">
        <v>229</v>
      </c>
      <c r="B392" s="7">
        <v>921</v>
      </c>
      <c r="C392" s="7" t="s">
        <v>52</v>
      </c>
      <c r="D392" s="7" t="s">
        <v>33</v>
      </c>
      <c r="E392" s="7" t="s">
        <v>131</v>
      </c>
      <c r="F392" s="17">
        <v>600</v>
      </c>
      <c r="G392" s="35">
        <f>G393</f>
        <v>14892490</v>
      </c>
      <c r="H392" s="30"/>
      <c r="I392" s="30"/>
      <c r="J392" s="16">
        <f>J393</f>
        <v>14892490</v>
      </c>
    </row>
    <row r="393" spans="1:10" ht="12.75">
      <c r="A393" s="14" t="s">
        <v>117</v>
      </c>
      <c r="B393" s="7">
        <v>921</v>
      </c>
      <c r="C393" s="7" t="s">
        <v>52</v>
      </c>
      <c r="D393" s="7" t="s">
        <v>33</v>
      </c>
      <c r="E393" s="7" t="s">
        <v>131</v>
      </c>
      <c r="F393" s="17">
        <v>610</v>
      </c>
      <c r="G393" s="35">
        <f>G394</f>
        <v>14892490</v>
      </c>
      <c r="H393" s="30"/>
      <c r="I393" s="30"/>
      <c r="J393" s="16">
        <f>J394</f>
        <v>14892490</v>
      </c>
    </row>
    <row r="394" spans="1:10" ht="51">
      <c r="A394" s="14" t="s">
        <v>39</v>
      </c>
      <c r="B394" s="7">
        <v>921</v>
      </c>
      <c r="C394" s="7" t="s">
        <v>52</v>
      </c>
      <c r="D394" s="7" t="s">
        <v>33</v>
      </c>
      <c r="E394" s="7" t="s">
        <v>131</v>
      </c>
      <c r="F394" s="17">
        <v>611</v>
      </c>
      <c r="G394" s="35">
        <v>14892490</v>
      </c>
      <c r="H394" s="30"/>
      <c r="I394" s="30"/>
      <c r="J394" s="16">
        <v>14892490</v>
      </c>
    </row>
    <row r="395" spans="1:10" ht="38.25">
      <c r="A395" s="18" t="s">
        <v>216</v>
      </c>
      <c r="B395" s="7">
        <v>921</v>
      </c>
      <c r="C395" s="7" t="s">
        <v>52</v>
      </c>
      <c r="D395" s="7" t="s">
        <v>33</v>
      </c>
      <c r="E395" s="7" t="s">
        <v>215</v>
      </c>
      <c r="F395" s="17"/>
      <c r="G395" s="35">
        <f>G396</f>
        <v>5997011.44</v>
      </c>
      <c r="H395" s="30"/>
      <c r="I395" s="30"/>
      <c r="J395" s="16">
        <f>J396</f>
        <v>5997011.44</v>
      </c>
    </row>
    <row r="396" spans="1:10" ht="38.25">
      <c r="A396" s="14" t="s">
        <v>229</v>
      </c>
      <c r="B396" s="7">
        <v>921</v>
      </c>
      <c r="C396" s="7" t="s">
        <v>52</v>
      </c>
      <c r="D396" s="7" t="s">
        <v>33</v>
      </c>
      <c r="E396" s="7" t="s">
        <v>215</v>
      </c>
      <c r="F396" s="17">
        <v>600</v>
      </c>
      <c r="G396" s="35">
        <f>G397</f>
        <v>5997011.44</v>
      </c>
      <c r="H396" s="30"/>
      <c r="I396" s="30"/>
      <c r="J396" s="16">
        <f>J397</f>
        <v>5997011.44</v>
      </c>
    </row>
    <row r="397" spans="1:10" ht="12.75">
      <c r="A397" s="14" t="s">
        <v>117</v>
      </c>
      <c r="B397" s="7">
        <v>921</v>
      </c>
      <c r="C397" s="7" t="s">
        <v>52</v>
      </c>
      <c r="D397" s="7" t="s">
        <v>33</v>
      </c>
      <c r="E397" s="7" t="s">
        <v>215</v>
      </c>
      <c r="F397" s="17">
        <v>610</v>
      </c>
      <c r="G397" s="35">
        <f>G398</f>
        <v>5997011.44</v>
      </c>
      <c r="H397" s="30"/>
      <c r="I397" s="30"/>
      <c r="J397" s="16">
        <f>J398</f>
        <v>5997011.44</v>
      </c>
    </row>
    <row r="398" spans="1:10" ht="51">
      <c r="A398" s="14" t="s">
        <v>39</v>
      </c>
      <c r="B398" s="7">
        <v>921</v>
      </c>
      <c r="C398" s="7" t="s">
        <v>52</v>
      </c>
      <c r="D398" s="7" t="s">
        <v>33</v>
      </c>
      <c r="E398" s="7" t="s">
        <v>215</v>
      </c>
      <c r="F398" s="17">
        <v>611</v>
      </c>
      <c r="G398" s="35">
        <v>5997011.44</v>
      </c>
      <c r="H398" s="30"/>
      <c r="I398" s="30"/>
      <c r="J398" s="16">
        <v>5997011.44</v>
      </c>
    </row>
    <row r="399" spans="1:10" ht="38.25">
      <c r="A399" s="14" t="s">
        <v>133</v>
      </c>
      <c r="B399" s="7">
        <v>921</v>
      </c>
      <c r="C399" s="7" t="s">
        <v>52</v>
      </c>
      <c r="D399" s="7" t="s">
        <v>33</v>
      </c>
      <c r="E399" s="7" t="s">
        <v>134</v>
      </c>
      <c r="F399" s="17"/>
      <c r="G399" s="35">
        <f>G400</f>
        <v>177906971</v>
      </c>
      <c r="H399" s="30"/>
      <c r="I399" s="30"/>
      <c r="J399" s="16">
        <f>J400</f>
        <v>177906971</v>
      </c>
    </row>
    <row r="400" spans="1:10" ht="38.25">
      <c r="A400" s="14" t="s">
        <v>229</v>
      </c>
      <c r="B400" s="7">
        <v>921</v>
      </c>
      <c r="C400" s="7" t="s">
        <v>52</v>
      </c>
      <c r="D400" s="7" t="s">
        <v>33</v>
      </c>
      <c r="E400" s="7" t="s">
        <v>134</v>
      </c>
      <c r="F400" s="17" t="s">
        <v>38</v>
      </c>
      <c r="G400" s="35">
        <f>G401</f>
        <v>177906971</v>
      </c>
      <c r="H400" s="30"/>
      <c r="I400" s="30"/>
      <c r="J400" s="16">
        <f>J401</f>
        <v>177906971</v>
      </c>
    </row>
    <row r="401" spans="1:10" ht="12.75">
      <c r="A401" s="14" t="s">
        <v>117</v>
      </c>
      <c r="B401" s="7">
        <v>921</v>
      </c>
      <c r="C401" s="7" t="s">
        <v>52</v>
      </c>
      <c r="D401" s="7" t="s">
        <v>33</v>
      </c>
      <c r="E401" s="7" t="s">
        <v>134</v>
      </c>
      <c r="F401" s="17">
        <v>610</v>
      </c>
      <c r="G401" s="35">
        <f>G402</f>
        <v>177906971</v>
      </c>
      <c r="H401" s="30"/>
      <c r="I401" s="30"/>
      <c r="J401" s="16">
        <f>J402</f>
        <v>177906971</v>
      </c>
    </row>
    <row r="402" spans="1:10" ht="51">
      <c r="A402" s="14" t="s">
        <v>39</v>
      </c>
      <c r="B402" s="7">
        <v>921</v>
      </c>
      <c r="C402" s="7" t="s">
        <v>52</v>
      </c>
      <c r="D402" s="7" t="s">
        <v>33</v>
      </c>
      <c r="E402" s="7" t="s">
        <v>134</v>
      </c>
      <c r="F402" s="17" t="s">
        <v>40</v>
      </c>
      <c r="G402" s="35">
        <v>177906971</v>
      </c>
      <c r="H402" s="30"/>
      <c r="I402" s="30"/>
      <c r="J402" s="16">
        <v>177906971</v>
      </c>
    </row>
    <row r="403" spans="1:10" ht="38.25">
      <c r="A403" s="14" t="s">
        <v>75</v>
      </c>
      <c r="B403" s="7">
        <v>921</v>
      </c>
      <c r="C403" s="7" t="s">
        <v>52</v>
      </c>
      <c r="D403" s="7" t="s">
        <v>33</v>
      </c>
      <c r="E403" s="7" t="s">
        <v>128</v>
      </c>
      <c r="F403" s="17"/>
      <c r="G403" s="35">
        <f>G404</f>
        <v>6527014</v>
      </c>
      <c r="H403" s="30"/>
      <c r="I403" s="30"/>
      <c r="J403" s="16">
        <f>J404</f>
        <v>6527014</v>
      </c>
    </row>
    <row r="404" spans="1:10" ht="38.25">
      <c r="A404" s="14" t="s">
        <v>229</v>
      </c>
      <c r="B404" s="7">
        <v>921</v>
      </c>
      <c r="C404" s="7" t="s">
        <v>52</v>
      </c>
      <c r="D404" s="7" t="s">
        <v>33</v>
      </c>
      <c r="E404" s="7" t="s">
        <v>128</v>
      </c>
      <c r="F404" s="17" t="s">
        <v>38</v>
      </c>
      <c r="G404" s="35">
        <f>G405</f>
        <v>6527014</v>
      </c>
      <c r="H404" s="30"/>
      <c r="I404" s="30"/>
      <c r="J404" s="16">
        <f>J405</f>
        <v>6527014</v>
      </c>
    </row>
    <row r="405" spans="1:10" ht="12.75">
      <c r="A405" s="14" t="s">
        <v>117</v>
      </c>
      <c r="B405" s="7">
        <v>921</v>
      </c>
      <c r="C405" s="7" t="s">
        <v>52</v>
      </c>
      <c r="D405" s="7" t="s">
        <v>33</v>
      </c>
      <c r="E405" s="7" t="s">
        <v>128</v>
      </c>
      <c r="F405" s="17">
        <v>610</v>
      </c>
      <c r="G405" s="35">
        <f>G406</f>
        <v>6527014</v>
      </c>
      <c r="H405" s="30"/>
      <c r="I405" s="30"/>
      <c r="J405" s="16">
        <f>J406</f>
        <v>6527014</v>
      </c>
    </row>
    <row r="406" spans="1:10" ht="51">
      <c r="A406" s="14" t="s">
        <v>39</v>
      </c>
      <c r="B406" s="7">
        <v>921</v>
      </c>
      <c r="C406" s="7" t="s">
        <v>52</v>
      </c>
      <c r="D406" s="7" t="s">
        <v>33</v>
      </c>
      <c r="E406" s="7" t="s">
        <v>128</v>
      </c>
      <c r="F406" s="17" t="s">
        <v>40</v>
      </c>
      <c r="G406" s="35">
        <v>6527014</v>
      </c>
      <c r="H406" s="30"/>
      <c r="I406" s="30"/>
      <c r="J406" s="16">
        <v>6527014</v>
      </c>
    </row>
    <row r="407" spans="1:10" ht="63.75">
      <c r="A407" s="14" t="s">
        <v>78</v>
      </c>
      <c r="B407" s="7">
        <v>921</v>
      </c>
      <c r="C407" s="7" t="s">
        <v>52</v>
      </c>
      <c r="D407" s="7" t="s">
        <v>33</v>
      </c>
      <c r="E407" s="7" t="s">
        <v>132</v>
      </c>
      <c r="F407" s="17"/>
      <c r="G407" s="35">
        <f>G408</f>
        <v>672707</v>
      </c>
      <c r="H407" s="30"/>
      <c r="I407" s="30"/>
      <c r="J407" s="16">
        <f>J408</f>
        <v>672707</v>
      </c>
    </row>
    <row r="408" spans="1:10" ht="38.25">
      <c r="A408" s="14" t="s">
        <v>229</v>
      </c>
      <c r="B408" s="7">
        <v>921</v>
      </c>
      <c r="C408" s="7" t="s">
        <v>52</v>
      </c>
      <c r="D408" s="7" t="s">
        <v>33</v>
      </c>
      <c r="E408" s="7" t="s">
        <v>132</v>
      </c>
      <c r="F408" s="17" t="s">
        <v>38</v>
      </c>
      <c r="G408" s="35">
        <f>G409</f>
        <v>672707</v>
      </c>
      <c r="H408" s="30"/>
      <c r="I408" s="30"/>
      <c r="J408" s="16">
        <f>J409</f>
        <v>672707</v>
      </c>
    </row>
    <row r="409" spans="1:10" ht="12.75">
      <c r="A409" s="14" t="s">
        <v>117</v>
      </c>
      <c r="B409" s="7">
        <v>921</v>
      </c>
      <c r="C409" s="7" t="s">
        <v>52</v>
      </c>
      <c r="D409" s="7" t="s">
        <v>33</v>
      </c>
      <c r="E409" s="7" t="s">
        <v>132</v>
      </c>
      <c r="F409" s="17">
        <v>610</v>
      </c>
      <c r="G409" s="35">
        <f>G410</f>
        <v>672707</v>
      </c>
      <c r="H409" s="30"/>
      <c r="I409" s="30"/>
      <c r="J409" s="16">
        <f>J410</f>
        <v>672707</v>
      </c>
    </row>
    <row r="410" spans="1:10" ht="51">
      <c r="A410" s="14" t="s">
        <v>39</v>
      </c>
      <c r="B410" s="7">
        <v>921</v>
      </c>
      <c r="C410" s="7" t="s">
        <v>52</v>
      </c>
      <c r="D410" s="7" t="s">
        <v>33</v>
      </c>
      <c r="E410" s="7" t="s">
        <v>132</v>
      </c>
      <c r="F410" s="17" t="s">
        <v>40</v>
      </c>
      <c r="G410" s="35">
        <v>672707</v>
      </c>
      <c r="H410" s="30"/>
      <c r="I410" s="30"/>
      <c r="J410" s="16">
        <v>672707</v>
      </c>
    </row>
    <row r="411" spans="1:10" ht="12.75">
      <c r="A411" s="14" t="s">
        <v>261</v>
      </c>
      <c r="B411" s="7">
        <v>921</v>
      </c>
      <c r="C411" s="7" t="s">
        <v>52</v>
      </c>
      <c r="D411" s="7" t="s">
        <v>33</v>
      </c>
      <c r="E411" s="24" t="s">
        <v>262</v>
      </c>
      <c r="F411" s="17"/>
      <c r="G411" s="35"/>
      <c r="H411" s="16">
        <f aca="true" t="shared" si="22" ref="H411:J413">H412</f>
        <v>418887.84</v>
      </c>
      <c r="I411" s="16"/>
      <c r="J411" s="16">
        <f t="shared" si="22"/>
        <v>418887.84</v>
      </c>
    </row>
    <row r="412" spans="1:10" ht="38.25">
      <c r="A412" s="14" t="s">
        <v>229</v>
      </c>
      <c r="B412" s="7">
        <v>921</v>
      </c>
      <c r="C412" s="7" t="s">
        <v>52</v>
      </c>
      <c r="D412" s="7" t="s">
        <v>33</v>
      </c>
      <c r="E412" s="7" t="s">
        <v>262</v>
      </c>
      <c r="F412" s="17">
        <v>600</v>
      </c>
      <c r="G412" s="35"/>
      <c r="H412" s="16">
        <f t="shared" si="22"/>
        <v>418887.84</v>
      </c>
      <c r="I412" s="16"/>
      <c r="J412" s="16">
        <f t="shared" si="22"/>
        <v>418887.84</v>
      </c>
    </row>
    <row r="413" spans="1:10" ht="12.75">
      <c r="A413" s="14" t="s">
        <v>117</v>
      </c>
      <c r="B413" s="7">
        <v>921</v>
      </c>
      <c r="C413" s="7" t="s">
        <v>52</v>
      </c>
      <c r="D413" s="7" t="s">
        <v>33</v>
      </c>
      <c r="E413" s="7" t="s">
        <v>262</v>
      </c>
      <c r="F413" s="17">
        <v>610</v>
      </c>
      <c r="G413" s="35"/>
      <c r="H413" s="16">
        <f t="shared" si="22"/>
        <v>418887.84</v>
      </c>
      <c r="I413" s="16"/>
      <c r="J413" s="16">
        <f t="shared" si="22"/>
        <v>418887.84</v>
      </c>
    </row>
    <row r="414" spans="1:10" ht="12.75">
      <c r="A414" s="14" t="s">
        <v>256</v>
      </c>
      <c r="B414" s="7">
        <v>921</v>
      </c>
      <c r="C414" s="7" t="s">
        <v>52</v>
      </c>
      <c r="D414" s="7" t="s">
        <v>33</v>
      </c>
      <c r="E414" s="7" t="s">
        <v>262</v>
      </c>
      <c r="F414" s="17">
        <v>612</v>
      </c>
      <c r="G414" s="35"/>
      <c r="H414" s="30">
        <v>418887.84</v>
      </c>
      <c r="I414" s="30"/>
      <c r="J414" s="16">
        <f>G414+H414</f>
        <v>418887.84</v>
      </c>
    </row>
    <row r="415" spans="1:10" ht="12.75">
      <c r="A415" s="8" t="s">
        <v>68</v>
      </c>
      <c r="B415" s="9">
        <v>921</v>
      </c>
      <c r="C415" s="9" t="s">
        <v>52</v>
      </c>
      <c r="D415" s="9" t="s">
        <v>45</v>
      </c>
      <c r="E415" s="7"/>
      <c r="F415" s="17"/>
      <c r="G415" s="35">
        <f>G416+G427+G431+G435+G440</f>
        <v>28686664</v>
      </c>
      <c r="H415" s="16">
        <f>H416+H427+H431+H435+H440</f>
        <v>2415.68</v>
      </c>
      <c r="I415" s="16">
        <f>I416+I427+I431+I435+I440</f>
        <v>1023000</v>
      </c>
      <c r="J415" s="16">
        <f>J416+J427+J431+J435+J440</f>
        <v>29712079.68</v>
      </c>
    </row>
    <row r="416" spans="1:10" ht="25.5">
      <c r="A416" s="18" t="s">
        <v>140</v>
      </c>
      <c r="B416" s="7">
        <v>921</v>
      </c>
      <c r="C416" s="7" t="s">
        <v>52</v>
      </c>
      <c r="D416" s="7" t="s">
        <v>45</v>
      </c>
      <c r="E416" s="7" t="s">
        <v>217</v>
      </c>
      <c r="F416" s="15" t="s">
        <v>0</v>
      </c>
      <c r="G416" s="35">
        <f>G417+G421+G423</f>
        <v>4676000</v>
      </c>
      <c r="H416" s="16">
        <f>H417+H421+H423</f>
        <v>2415.68</v>
      </c>
      <c r="I416" s="16"/>
      <c r="J416" s="16">
        <f>J417+J421+J423</f>
        <v>4678415.68</v>
      </c>
    </row>
    <row r="417" spans="1:10" ht="63.75">
      <c r="A417" s="14" t="s">
        <v>19</v>
      </c>
      <c r="B417" s="7">
        <v>921</v>
      </c>
      <c r="C417" s="7" t="s">
        <v>52</v>
      </c>
      <c r="D417" s="7" t="s">
        <v>45</v>
      </c>
      <c r="E417" s="7" t="s">
        <v>217</v>
      </c>
      <c r="F417" s="17" t="s">
        <v>20</v>
      </c>
      <c r="G417" s="35">
        <f>G418</f>
        <v>4312078</v>
      </c>
      <c r="H417" s="16">
        <f>H418</f>
        <v>2415.68</v>
      </c>
      <c r="I417" s="16"/>
      <c r="J417" s="16">
        <f>J418</f>
        <v>4314493.68</v>
      </c>
    </row>
    <row r="418" spans="1:10" ht="25.5">
      <c r="A418" s="14" t="s">
        <v>21</v>
      </c>
      <c r="B418" s="7">
        <v>921</v>
      </c>
      <c r="C418" s="7" t="s">
        <v>52</v>
      </c>
      <c r="D418" s="7" t="s">
        <v>45</v>
      </c>
      <c r="E418" s="7" t="s">
        <v>217</v>
      </c>
      <c r="F418" s="17" t="s">
        <v>22</v>
      </c>
      <c r="G418" s="35">
        <f>G419+G420</f>
        <v>4312078</v>
      </c>
      <c r="H418" s="16">
        <f>H419+H420</f>
        <v>2415.68</v>
      </c>
      <c r="I418" s="16"/>
      <c r="J418" s="16">
        <f>J419+J420</f>
        <v>4314493.68</v>
      </c>
    </row>
    <row r="419" spans="1:10" ht="25.5">
      <c r="A419" s="14" t="s">
        <v>21</v>
      </c>
      <c r="B419" s="7">
        <v>921</v>
      </c>
      <c r="C419" s="7" t="s">
        <v>52</v>
      </c>
      <c r="D419" s="7" t="s">
        <v>45</v>
      </c>
      <c r="E419" s="7" t="s">
        <v>217</v>
      </c>
      <c r="F419" s="17">
        <v>121</v>
      </c>
      <c r="G419" s="35">
        <v>4169978</v>
      </c>
      <c r="H419" s="30">
        <v>2415.68</v>
      </c>
      <c r="I419" s="30"/>
      <c r="J419" s="16">
        <f>G419+H419</f>
        <v>4172393.68</v>
      </c>
    </row>
    <row r="420" spans="1:10" ht="38.25">
      <c r="A420" s="14" t="s">
        <v>139</v>
      </c>
      <c r="B420" s="7">
        <v>921</v>
      </c>
      <c r="C420" s="7" t="s">
        <v>52</v>
      </c>
      <c r="D420" s="7" t="s">
        <v>45</v>
      </c>
      <c r="E420" s="7" t="s">
        <v>217</v>
      </c>
      <c r="F420" s="17">
        <v>122</v>
      </c>
      <c r="G420" s="35">
        <v>142100</v>
      </c>
      <c r="H420" s="30"/>
      <c r="I420" s="30"/>
      <c r="J420" s="16">
        <v>142100</v>
      </c>
    </row>
    <row r="421" spans="1:10" ht="25.5">
      <c r="A421" s="14" t="s">
        <v>23</v>
      </c>
      <c r="B421" s="7">
        <v>921</v>
      </c>
      <c r="C421" s="7" t="s">
        <v>52</v>
      </c>
      <c r="D421" s="7" t="s">
        <v>45</v>
      </c>
      <c r="E421" s="7" t="s">
        <v>217</v>
      </c>
      <c r="F421" s="17" t="s">
        <v>24</v>
      </c>
      <c r="G421" s="35">
        <f>G422</f>
        <v>360722</v>
      </c>
      <c r="H421" s="30"/>
      <c r="I421" s="30"/>
      <c r="J421" s="16">
        <f>J422</f>
        <v>360722</v>
      </c>
    </row>
    <row r="422" spans="1:10" ht="38.25">
      <c r="A422" s="14" t="s">
        <v>25</v>
      </c>
      <c r="B422" s="7">
        <v>921</v>
      </c>
      <c r="C422" s="7" t="s">
        <v>52</v>
      </c>
      <c r="D422" s="7" t="s">
        <v>45</v>
      </c>
      <c r="E422" s="7" t="s">
        <v>217</v>
      </c>
      <c r="F422" s="17" t="s">
        <v>26</v>
      </c>
      <c r="G422" s="35">
        <v>360722</v>
      </c>
      <c r="H422" s="30"/>
      <c r="I422" s="30"/>
      <c r="J422" s="16">
        <v>360722</v>
      </c>
    </row>
    <row r="423" spans="1:10" ht="12.75">
      <c r="A423" s="14" t="s">
        <v>27</v>
      </c>
      <c r="B423" s="7">
        <v>921</v>
      </c>
      <c r="C423" s="7" t="s">
        <v>52</v>
      </c>
      <c r="D423" s="7" t="s">
        <v>45</v>
      </c>
      <c r="E423" s="7" t="s">
        <v>217</v>
      </c>
      <c r="F423" s="17" t="s">
        <v>28</v>
      </c>
      <c r="G423" s="35">
        <f>G424</f>
        <v>3200</v>
      </c>
      <c r="H423" s="30"/>
      <c r="I423" s="30"/>
      <c r="J423" s="16">
        <f>J424</f>
        <v>3200</v>
      </c>
    </row>
    <row r="424" spans="1:10" ht="12.75">
      <c r="A424" s="14" t="s">
        <v>101</v>
      </c>
      <c r="B424" s="7">
        <v>921</v>
      </c>
      <c r="C424" s="7" t="s">
        <v>52</v>
      </c>
      <c r="D424" s="7" t="s">
        <v>45</v>
      </c>
      <c r="E424" s="7" t="s">
        <v>217</v>
      </c>
      <c r="F424" s="17">
        <v>850</v>
      </c>
      <c r="G424" s="35">
        <f>G425+G426</f>
        <v>3200</v>
      </c>
      <c r="H424" s="30"/>
      <c r="I424" s="30"/>
      <c r="J424" s="16">
        <f>J425+J426</f>
        <v>3200</v>
      </c>
    </row>
    <row r="425" spans="1:10" ht="25.5">
      <c r="A425" s="14" t="s">
        <v>29</v>
      </c>
      <c r="B425" s="7">
        <v>921</v>
      </c>
      <c r="C425" s="7" t="s">
        <v>52</v>
      </c>
      <c r="D425" s="7" t="s">
        <v>45</v>
      </c>
      <c r="E425" s="7" t="s">
        <v>217</v>
      </c>
      <c r="F425" s="17" t="s">
        <v>30</v>
      </c>
      <c r="G425" s="35">
        <v>0</v>
      </c>
      <c r="H425" s="30"/>
      <c r="I425" s="30"/>
      <c r="J425" s="16">
        <v>0</v>
      </c>
    </row>
    <row r="426" spans="1:10" ht="12.75">
      <c r="A426" s="14" t="s">
        <v>31</v>
      </c>
      <c r="B426" s="7">
        <v>921</v>
      </c>
      <c r="C426" s="7" t="s">
        <v>52</v>
      </c>
      <c r="D426" s="7" t="s">
        <v>45</v>
      </c>
      <c r="E426" s="7" t="s">
        <v>217</v>
      </c>
      <c r="F426" s="17" t="s">
        <v>32</v>
      </c>
      <c r="G426" s="35">
        <v>3200</v>
      </c>
      <c r="H426" s="30"/>
      <c r="I426" s="30"/>
      <c r="J426" s="16">
        <v>3200</v>
      </c>
    </row>
    <row r="427" spans="1:10" ht="89.25">
      <c r="A427" s="18" t="s">
        <v>218</v>
      </c>
      <c r="B427" s="7">
        <v>921</v>
      </c>
      <c r="C427" s="7" t="s">
        <v>52</v>
      </c>
      <c r="D427" s="7" t="s">
        <v>45</v>
      </c>
      <c r="E427" s="7" t="s">
        <v>219</v>
      </c>
      <c r="F427" s="15" t="s">
        <v>0</v>
      </c>
      <c r="G427" s="35">
        <f>G428</f>
        <v>1212843</v>
      </c>
      <c r="H427" s="30"/>
      <c r="I427" s="30"/>
      <c r="J427" s="16">
        <f>J428</f>
        <v>1212843</v>
      </c>
    </row>
    <row r="428" spans="1:10" ht="38.25">
      <c r="A428" s="14" t="s">
        <v>229</v>
      </c>
      <c r="B428" s="7">
        <v>921</v>
      </c>
      <c r="C428" s="7" t="s">
        <v>52</v>
      </c>
      <c r="D428" s="7" t="s">
        <v>45</v>
      </c>
      <c r="E428" s="7" t="s">
        <v>219</v>
      </c>
      <c r="F428" s="17" t="s">
        <v>38</v>
      </c>
      <c r="G428" s="35">
        <f>G429</f>
        <v>1212843</v>
      </c>
      <c r="H428" s="30"/>
      <c r="I428" s="30"/>
      <c r="J428" s="16">
        <f>J429</f>
        <v>1212843</v>
      </c>
    </row>
    <row r="429" spans="1:10" ht="12.75">
      <c r="A429" s="14" t="s">
        <v>117</v>
      </c>
      <c r="B429" s="7">
        <v>921</v>
      </c>
      <c r="C429" s="7" t="s">
        <v>52</v>
      </c>
      <c r="D429" s="7" t="s">
        <v>45</v>
      </c>
      <c r="E429" s="7" t="s">
        <v>219</v>
      </c>
      <c r="F429" s="17">
        <v>610</v>
      </c>
      <c r="G429" s="35">
        <f>G430</f>
        <v>1212843</v>
      </c>
      <c r="H429" s="30"/>
      <c r="I429" s="30"/>
      <c r="J429" s="16">
        <f>J430</f>
        <v>1212843</v>
      </c>
    </row>
    <row r="430" spans="1:10" ht="51">
      <c r="A430" s="14" t="s">
        <v>39</v>
      </c>
      <c r="B430" s="7">
        <v>921</v>
      </c>
      <c r="C430" s="7" t="s">
        <v>52</v>
      </c>
      <c r="D430" s="7" t="s">
        <v>45</v>
      </c>
      <c r="E430" s="7" t="s">
        <v>219</v>
      </c>
      <c r="F430" s="17" t="s">
        <v>40</v>
      </c>
      <c r="G430" s="35">
        <v>1212843</v>
      </c>
      <c r="H430" s="30"/>
      <c r="I430" s="30"/>
      <c r="J430" s="16">
        <v>1212843</v>
      </c>
    </row>
    <row r="431" spans="1:10" ht="63.75">
      <c r="A431" s="18" t="s">
        <v>220</v>
      </c>
      <c r="B431" s="7">
        <v>921</v>
      </c>
      <c r="C431" s="7" t="s">
        <v>52</v>
      </c>
      <c r="D431" s="7" t="s">
        <v>45</v>
      </c>
      <c r="E431" s="7" t="s">
        <v>221</v>
      </c>
      <c r="F431" s="17"/>
      <c r="G431" s="35">
        <f>G432</f>
        <v>21241220</v>
      </c>
      <c r="H431" s="30"/>
      <c r="I431" s="30"/>
      <c r="J431" s="16">
        <f>J432</f>
        <v>21241220</v>
      </c>
    </row>
    <row r="432" spans="1:10" ht="38.25">
      <c r="A432" s="14" t="s">
        <v>229</v>
      </c>
      <c r="B432" s="7">
        <v>921</v>
      </c>
      <c r="C432" s="7" t="s">
        <v>52</v>
      </c>
      <c r="D432" s="7" t="s">
        <v>45</v>
      </c>
      <c r="E432" s="7" t="s">
        <v>221</v>
      </c>
      <c r="F432" s="17" t="s">
        <v>38</v>
      </c>
      <c r="G432" s="35">
        <f>G433</f>
        <v>21241220</v>
      </c>
      <c r="H432" s="30"/>
      <c r="I432" s="30"/>
      <c r="J432" s="16">
        <f>J433</f>
        <v>21241220</v>
      </c>
    </row>
    <row r="433" spans="1:10" ht="12.75">
      <c r="A433" s="14" t="s">
        <v>117</v>
      </c>
      <c r="B433" s="7">
        <v>921</v>
      </c>
      <c r="C433" s="7" t="s">
        <v>52</v>
      </c>
      <c r="D433" s="7" t="s">
        <v>45</v>
      </c>
      <c r="E433" s="7" t="s">
        <v>221</v>
      </c>
      <c r="F433" s="17">
        <v>610</v>
      </c>
      <c r="G433" s="35">
        <f>G434</f>
        <v>21241220</v>
      </c>
      <c r="H433" s="30"/>
      <c r="I433" s="30"/>
      <c r="J433" s="16">
        <f>J434</f>
        <v>21241220</v>
      </c>
    </row>
    <row r="434" spans="1:10" ht="51">
      <c r="A434" s="14" t="s">
        <v>39</v>
      </c>
      <c r="B434" s="7">
        <v>921</v>
      </c>
      <c r="C434" s="7" t="s">
        <v>52</v>
      </c>
      <c r="D434" s="7" t="s">
        <v>45</v>
      </c>
      <c r="E434" s="7" t="s">
        <v>221</v>
      </c>
      <c r="F434" s="17" t="s">
        <v>40</v>
      </c>
      <c r="G434" s="35">
        <v>21241220</v>
      </c>
      <c r="H434" s="30"/>
      <c r="I434" s="30"/>
      <c r="J434" s="16">
        <v>21241220</v>
      </c>
    </row>
    <row r="435" spans="1:10" ht="25.5">
      <c r="A435" s="18" t="s">
        <v>222</v>
      </c>
      <c r="B435" s="7">
        <v>921</v>
      </c>
      <c r="C435" s="7" t="s">
        <v>52</v>
      </c>
      <c r="D435" s="7" t="s">
        <v>45</v>
      </c>
      <c r="E435" s="7" t="s">
        <v>223</v>
      </c>
      <c r="F435" s="17"/>
      <c r="G435" s="35">
        <f aca="true" t="shared" si="23" ref="G435:J436">G436</f>
        <v>1503221</v>
      </c>
      <c r="H435" s="16">
        <f t="shared" si="23"/>
        <v>0</v>
      </c>
      <c r="I435" s="16">
        <f t="shared" si="23"/>
        <v>1023000</v>
      </c>
      <c r="J435" s="16">
        <f t="shared" si="23"/>
        <v>2526221</v>
      </c>
    </row>
    <row r="436" spans="1:10" ht="38.25">
      <c r="A436" s="14" t="s">
        <v>229</v>
      </c>
      <c r="B436" s="7">
        <v>921</v>
      </c>
      <c r="C436" s="7" t="s">
        <v>52</v>
      </c>
      <c r="D436" s="7" t="s">
        <v>45</v>
      </c>
      <c r="E436" s="7" t="s">
        <v>223</v>
      </c>
      <c r="F436" s="17" t="s">
        <v>38</v>
      </c>
      <c r="G436" s="35">
        <f t="shared" si="23"/>
        <v>1503221</v>
      </c>
      <c r="H436" s="16">
        <f t="shared" si="23"/>
        <v>0</v>
      </c>
      <c r="I436" s="16">
        <f t="shared" si="23"/>
        <v>1023000</v>
      </c>
      <c r="J436" s="16">
        <f t="shared" si="23"/>
        <v>2526221</v>
      </c>
    </row>
    <row r="437" spans="1:10" ht="12.75">
      <c r="A437" s="14" t="s">
        <v>117</v>
      </c>
      <c r="B437" s="7">
        <v>921</v>
      </c>
      <c r="C437" s="7" t="s">
        <v>52</v>
      </c>
      <c r="D437" s="7" t="s">
        <v>45</v>
      </c>
      <c r="E437" s="7" t="s">
        <v>223</v>
      </c>
      <c r="F437" s="17">
        <v>610</v>
      </c>
      <c r="G437" s="35">
        <f>G438</f>
        <v>1503221</v>
      </c>
      <c r="H437" s="16">
        <f>H438+H439</f>
        <v>0</v>
      </c>
      <c r="I437" s="16">
        <f>I438+I439</f>
        <v>1023000</v>
      </c>
      <c r="J437" s="16">
        <f>J438+J439</f>
        <v>2526221</v>
      </c>
    </row>
    <row r="438" spans="1:10" ht="51">
      <c r="A438" s="14" t="s">
        <v>39</v>
      </c>
      <c r="B438" s="7">
        <v>921</v>
      </c>
      <c r="C438" s="7" t="s">
        <v>52</v>
      </c>
      <c r="D438" s="7" t="s">
        <v>45</v>
      </c>
      <c r="E438" s="7" t="s">
        <v>223</v>
      </c>
      <c r="F438" s="17" t="s">
        <v>40</v>
      </c>
      <c r="G438" s="35">
        <v>1503221</v>
      </c>
      <c r="H438" s="30">
        <v>-1503221</v>
      </c>
      <c r="I438" s="30"/>
      <c r="J438" s="16">
        <f>G438+H438</f>
        <v>0</v>
      </c>
    </row>
    <row r="439" spans="1:10" ht="12.75">
      <c r="A439" s="14" t="s">
        <v>256</v>
      </c>
      <c r="B439" s="7">
        <v>921</v>
      </c>
      <c r="C439" s="7" t="s">
        <v>52</v>
      </c>
      <c r="D439" s="7" t="s">
        <v>45</v>
      </c>
      <c r="E439" s="7" t="s">
        <v>223</v>
      </c>
      <c r="F439" s="17">
        <v>612</v>
      </c>
      <c r="G439" s="35"/>
      <c r="H439" s="30">
        <v>1503221</v>
      </c>
      <c r="I439" s="30">
        <v>1023000</v>
      </c>
      <c r="J439" s="16">
        <f>G439+H439+I439</f>
        <v>2526221</v>
      </c>
    </row>
    <row r="440" spans="1:10" ht="25.5">
      <c r="A440" s="18" t="s">
        <v>185</v>
      </c>
      <c r="B440" s="7">
        <v>921</v>
      </c>
      <c r="C440" s="7" t="s">
        <v>52</v>
      </c>
      <c r="D440" s="7" t="s">
        <v>45</v>
      </c>
      <c r="E440" s="7" t="s">
        <v>184</v>
      </c>
      <c r="F440" s="17"/>
      <c r="G440" s="35">
        <f>G441</f>
        <v>53380</v>
      </c>
      <c r="H440" s="30"/>
      <c r="I440" s="30"/>
      <c r="J440" s="16">
        <f>J441</f>
        <v>53380</v>
      </c>
    </row>
    <row r="441" spans="1:10" ht="25.5">
      <c r="A441" s="14" t="s">
        <v>23</v>
      </c>
      <c r="B441" s="7">
        <v>921</v>
      </c>
      <c r="C441" s="7" t="s">
        <v>52</v>
      </c>
      <c r="D441" s="7" t="s">
        <v>45</v>
      </c>
      <c r="E441" s="7" t="s">
        <v>184</v>
      </c>
      <c r="F441" s="17" t="s">
        <v>24</v>
      </c>
      <c r="G441" s="35">
        <f>G442</f>
        <v>53380</v>
      </c>
      <c r="H441" s="30"/>
      <c r="I441" s="30"/>
      <c r="J441" s="16">
        <f>J442</f>
        <v>53380</v>
      </c>
    </row>
    <row r="442" spans="1:10" ht="38.25">
      <c r="A442" s="14" t="s">
        <v>25</v>
      </c>
      <c r="B442" s="7">
        <v>921</v>
      </c>
      <c r="C442" s="7" t="s">
        <v>52</v>
      </c>
      <c r="D442" s="7" t="s">
        <v>45</v>
      </c>
      <c r="E442" s="7" t="s">
        <v>184</v>
      </c>
      <c r="F442" s="17" t="s">
        <v>26</v>
      </c>
      <c r="G442" s="35">
        <v>53380</v>
      </c>
      <c r="H442" s="30"/>
      <c r="I442" s="30"/>
      <c r="J442" s="16">
        <v>53380</v>
      </c>
    </row>
    <row r="443" spans="1:10" ht="12.75">
      <c r="A443" s="8" t="s">
        <v>63</v>
      </c>
      <c r="B443" s="9">
        <v>921</v>
      </c>
      <c r="C443" s="9" t="s">
        <v>47</v>
      </c>
      <c r="D443" s="7"/>
      <c r="E443" s="7"/>
      <c r="F443" s="17"/>
      <c r="G443" s="34">
        <v>3745492</v>
      </c>
      <c r="H443" s="30"/>
      <c r="I443" s="30"/>
      <c r="J443" s="11">
        <v>3745492</v>
      </c>
    </row>
    <row r="444" spans="1:10" ht="12.75">
      <c r="A444" s="8" t="s">
        <v>79</v>
      </c>
      <c r="B444" s="9">
        <v>921</v>
      </c>
      <c r="C444" s="9" t="s">
        <v>47</v>
      </c>
      <c r="D444" s="9" t="s">
        <v>35</v>
      </c>
      <c r="E444" s="12" t="s">
        <v>0</v>
      </c>
      <c r="F444" s="17"/>
      <c r="G444" s="34">
        <v>3745492</v>
      </c>
      <c r="H444" s="30"/>
      <c r="I444" s="30"/>
      <c r="J444" s="11">
        <v>3745492</v>
      </c>
    </row>
    <row r="445" spans="1:10" ht="63.75">
      <c r="A445" s="14" t="s">
        <v>80</v>
      </c>
      <c r="B445" s="7">
        <v>921</v>
      </c>
      <c r="C445" s="7" t="s">
        <v>47</v>
      </c>
      <c r="D445" s="7" t="s">
        <v>35</v>
      </c>
      <c r="E445" s="7" t="s">
        <v>135</v>
      </c>
      <c r="F445" s="17"/>
      <c r="G445" s="35">
        <f>G446</f>
        <v>3745492</v>
      </c>
      <c r="H445" s="30"/>
      <c r="I445" s="30"/>
      <c r="J445" s="16">
        <f>J446</f>
        <v>3745492</v>
      </c>
    </row>
    <row r="446" spans="1:10" ht="25.5">
      <c r="A446" s="14" t="s">
        <v>60</v>
      </c>
      <c r="B446" s="7">
        <v>921</v>
      </c>
      <c r="C446" s="7" t="s">
        <v>47</v>
      </c>
      <c r="D446" s="7" t="s">
        <v>35</v>
      </c>
      <c r="E446" s="7" t="s">
        <v>135</v>
      </c>
      <c r="F446" s="17">
        <v>300</v>
      </c>
      <c r="G446" s="35">
        <f>G447</f>
        <v>3745492</v>
      </c>
      <c r="H446" s="30"/>
      <c r="I446" s="30"/>
      <c r="J446" s="16">
        <f>J447</f>
        <v>3745492</v>
      </c>
    </row>
    <row r="447" spans="1:10" ht="25.5">
      <c r="A447" s="14" t="s">
        <v>122</v>
      </c>
      <c r="B447" s="7">
        <v>921</v>
      </c>
      <c r="C447" s="7" t="s">
        <v>47</v>
      </c>
      <c r="D447" s="7" t="s">
        <v>35</v>
      </c>
      <c r="E447" s="7" t="s">
        <v>135</v>
      </c>
      <c r="F447" s="17">
        <v>310</v>
      </c>
      <c r="G447" s="35">
        <f>G448</f>
        <v>3745492</v>
      </c>
      <c r="H447" s="30"/>
      <c r="I447" s="30"/>
      <c r="J447" s="16">
        <f>J448</f>
        <v>3745492</v>
      </c>
    </row>
    <row r="448" spans="1:10" ht="38.25">
      <c r="A448" s="14" t="s">
        <v>67</v>
      </c>
      <c r="B448" s="7">
        <v>921</v>
      </c>
      <c r="C448" s="7" t="s">
        <v>47</v>
      </c>
      <c r="D448" s="7" t="s">
        <v>35</v>
      </c>
      <c r="E448" s="7" t="s">
        <v>135</v>
      </c>
      <c r="F448" s="17">
        <v>313</v>
      </c>
      <c r="G448" s="35">
        <v>3745492</v>
      </c>
      <c r="H448" s="30"/>
      <c r="I448" s="30"/>
      <c r="J448" s="16">
        <v>3745492</v>
      </c>
    </row>
    <row r="449" spans="1:10" ht="25.5">
      <c r="A449" s="8" t="s">
        <v>136</v>
      </c>
      <c r="B449" s="9">
        <v>961</v>
      </c>
      <c r="C449" s="12" t="s">
        <v>0</v>
      </c>
      <c r="D449" s="7"/>
      <c r="E449" s="7"/>
      <c r="F449" s="17"/>
      <c r="G449" s="34">
        <f>G450+G467</f>
        <v>15256722.530000001</v>
      </c>
      <c r="H449" s="11">
        <f>H450+H467</f>
        <v>184973</v>
      </c>
      <c r="I449" s="11"/>
      <c r="J449" s="11">
        <f>J450+J467</f>
        <v>15441695.530000001</v>
      </c>
    </row>
    <row r="450" spans="1:10" ht="12.75">
      <c r="A450" s="8" t="s">
        <v>15</v>
      </c>
      <c r="B450" s="9">
        <v>961</v>
      </c>
      <c r="C450" s="9" t="s">
        <v>16</v>
      </c>
      <c r="D450" s="7"/>
      <c r="E450" s="7"/>
      <c r="F450" s="17"/>
      <c r="G450" s="34">
        <f>G451+G463</f>
        <v>7284900</v>
      </c>
      <c r="H450" s="11">
        <f>H451+H463</f>
        <v>184973</v>
      </c>
      <c r="I450" s="11"/>
      <c r="J450" s="11">
        <f>J451+J463</f>
        <v>7469873</v>
      </c>
    </row>
    <row r="451" spans="1:10" ht="38.25">
      <c r="A451" s="8" t="s">
        <v>81</v>
      </c>
      <c r="B451" s="9">
        <v>961</v>
      </c>
      <c r="C451" s="9" t="s">
        <v>16</v>
      </c>
      <c r="D451" s="9" t="s">
        <v>57</v>
      </c>
      <c r="E451" s="12" t="s">
        <v>0</v>
      </c>
      <c r="F451" s="13" t="s">
        <v>0</v>
      </c>
      <c r="G451" s="34">
        <f>G452</f>
        <v>7239000</v>
      </c>
      <c r="H451" s="11">
        <f>H452</f>
        <v>184973</v>
      </c>
      <c r="I451" s="11"/>
      <c r="J451" s="11">
        <f>J452</f>
        <v>7423973</v>
      </c>
    </row>
    <row r="452" spans="1:10" ht="25.5">
      <c r="A452" s="18" t="s">
        <v>140</v>
      </c>
      <c r="B452" s="7">
        <v>961</v>
      </c>
      <c r="C452" s="7" t="s">
        <v>16</v>
      </c>
      <c r="D452" s="7" t="s">
        <v>57</v>
      </c>
      <c r="E452" s="25" t="s">
        <v>224</v>
      </c>
      <c r="F452" s="15" t="s">
        <v>0</v>
      </c>
      <c r="G452" s="35">
        <f>G453+G457+G459</f>
        <v>7239000</v>
      </c>
      <c r="H452" s="16">
        <f>H453+H457+H459</f>
        <v>184973</v>
      </c>
      <c r="I452" s="16"/>
      <c r="J452" s="16">
        <f>J453+J457+J459</f>
        <v>7423973</v>
      </c>
    </row>
    <row r="453" spans="1:10" ht="63.75">
      <c r="A453" s="14" t="s">
        <v>19</v>
      </c>
      <c r="B453" s="7">
        <v>961</v>
      </c>
      <c r="C453" s="7" t="s">
        <v>16</v>
      </c>
      <c r="D453" s="7" t="s">
        <v>57</v>
      </c>
      <c r="E453" s="25" t="s">
        <v>224</v>
      </c>
      <c r="F453" s="17" t="s">
        <v>20</v>
      </c>
      <c r="G453" s="35">
        <f>G454</f>
        <v>6443341</v>
      </c>
      <c r="H453" s="16">
        <f>H454</f>
        <v>184973</v>
      </c>
      <c r="I453" s="16"/>
      <c r="J453" s="16">
        <f>J454</f>
        <v>6628314</v>
      </c>
    </row>
    <row r="454" spans="1:10" ht="25.5">
      <c r="A454" s="14" t="s">
        <v>21</v>
      </c>
      <c r="B454" s="7">
        <v>961</v>
      </c>
      <c r="C454" s="7" t="s">
        <v>16</v>
      </c>
      <c r="D454" s="7" t="s">
        <v>57</v>
      </c>
      <c r="E454" s="25" t="s">
        <v>224</v>
      </c>
      <c r="F454" s="17" t="s">
        <v>22</v>
      </c>
      <c r="G454" s="35">
        <f>G455+G456</f>
        <v>6443341</v>
      </c>
      <c r="H454" s="16">
        <f>H455+H456</f>
        <v>184973</v>
      </c>
      <c r="I454" s="16"/>
      <c r="J454" s="16">
        <f>J455+J456</f>
        <v>6628314</v>
      </c>
    </row>
    <row r="455" spans="1:10" ht="38.25">
      <c r="A455" s="14" t="s">
        <v>227</v>
      </c>
      <c r="B455" s="7">
        <v>961</v>
      </c>
      <c r="C455" s="7" t="s">
        <v>16</v>
      </c>
      <c r="D455" s="7" t="s">
        <v>57</v>
      </c>
      <c r="E455" s="25" t="s">
        <v>224</v>
      </c>
      <c r="F455" s="17">
        <v>121</v>
      </c>
      <c r="G455" s="35">
        <v>6213726</v>
      </c>
      <c r="H455" s="30">
        <v>184973</v>
      </c>
      <c r="I455" s="30"/>
      <c r="J455" s="16">
        <f>G455+H455</f>
        <v>6398699</v>
      </c>
    </row>
    <row r="456" spans="1:10" ht="38.25">
      <c r="A456" s="14" t="s">
        <v>139</v>
      </c>
      <c r="B456" s="7">
        <v>961</v>
      </c>
      <c r="C456" s="7" t="s">
        <v>16</v>
      </c>
      <c r="D456" s="7" t="s">
        <v>57</v>
      </c>
      <c r="E456" s="25" t="s">
        <v>224</v>
      </c>
      <c r="F456" s="17">
        <v>122</v>
      </c>
      <c r="G456" s="35">
        <v>229615</v>
      </c>
      <c r="H456" s="30"/>
      <c r="I456" s="30"/>
      <c r="J456" s="16">
        <v>229615</v>
      </c>
    </row>
    <row r="457" spans="1:10" ht="25.5">
      <c r="A457" s="14" t="s">
        <v>23</v>
      </c>
      <c r="B457" s="7">
        <v>961</v>
      </c>
      <c r="C457" s="7" t="s">
        <v>16</v>
      </c>
      <c r="D457" s="7" t="s">
        <v>57</v>
      </c>
      <c r="E457" s="25" t="s">
        <v>224</v>
      </c>
      <c r="F457" s="17" t="s">
        <v>24</v>
      </c>
      <c r="G457" s="35">
        <f>G458</f>
        <v>782555</v>
      </c>
      <c r="H457" s="30"/>
      <c r="I457" s="30"/>
      <c r="J457" s="16">
        <f>J458</f>
        <v>782555</v>
      </c>
    </row>
    <row r="458" spans="1:10" ht="38.25">
      <c r="A458" s="14" t="s">
        <v>25</v>
      </c>
      <c r="B458" s="7">
        <v>961</v>
      </c>
      <c r="C458" s="7" t="s">
        <v>16</v>
      </c>
      <c r="D458" s="7" t="s">
        <v>57</v>
      </c>
      <c r="E458" s="25" t="s">
        <v>224</v>
      </c>
      <c r="F458" s="17" t="s">
        <v>26</v>
      </c>
      <c r="G458" s="35">
        <v>782555</v>
      </c>
      <c r="H458" s="30"/>
      <c r="I458" s="30"/>
      <c r="J458" s="16">
        <v>782555</v>
      </c>
    </row>
    <row r="459" spans="1:10" ht="12.75">
      <c r="A459" s="14" t="s">
        <v>27</v>
      </c>
      <c r="B459" s="7">
        <v>961</v>
      </c>
      <c r="C459" s="7" t="s">
        <v>16</v>
      </c>
      <c r="D459" s="7" t="s">
        <v>57</v>
      </c>
      <c r="E459" s="25" t="s">
        <v>224</v>
      </c>
      <c r="F459" s="17" t="s">
        <v>28</v>
      </c>
      <c r="G459" s="35">
        <f>G460</f>
        <v>13104</v>
      </c>
      <c r="H459" s="30"/>
      <c r="I459" s="30"/>
      <c r="J459" s="16">
        <f>J460</f>
        <v>13104</v>
      </c>
    </row>
    <row r="460" spans="1:10" ht="12.75">
      <c r="A460" s="14" t="s">
        <v>101</v>
      </c>
      <c r="B460" s="7">
        <v>961</v>
      </c>
      <c r="C460" s="7" t="s">
        <v>16</v>
      </c>
      <c r="D460" s="7" t="s">
        <v>57</v>
      </c>
      <c r="E460" s="25" t="s">
        <v>224</v>
      </c>
      <c r="F460" s="17">
        <v>850</v>
      </c>
      <c r="G460" s="35">
        <f>G461+G462</f>
        <v>13104</v>
      </c>
      <c r="H460" s="30"/>
      <c r="I460" s="30"/>
      <c r="J460" s="16">
        <f>J461+J462</f>
        <v>13104</v>
      </c>
    </row>
    <row r="461" spans="1:10" ht="25.5">
      <c r="A461" s="14" t="s">
        <v>29</v>
      </c>
      <c r="B461" s="7">
        <v>961</v>
      </c>
      <c r="C461" s="7" t="s">
        <v>16</v>
      </c>
      <c r="D461" s="7" t="s">
        <v>57</v>
      </c>
      <c r="E461" s="25" t="s">
        <v>224</v>
      </c>
      <c r="F461" s="17" t="s">
        <v>30</v>
      </c>
      <c r="G461" s="35">
        <v>6100</v>
      </c>
      <c r="H461" s="30"/>
      <c r="I461" s="30"/>
      <c r="J461" s="16">
        <v>6100</v>
      </c>
    </row>
    <row r="462" spans="1:10" ht="12.75">
      <c r="A462" s="14" t="s">
        <v>31</v>
      </c>
      <c r="B462" s="7">
        <v>961</v>
      </c>
      <c r="C462" s="7" t="s">
        <v>16</v>
      </c>
      <c r="D462" s="7" t="s">
        <v>57</v>
      </c>
      <c r="E462" s="25" t="s">
        <v>224</v>
      </c>
      <c r="F462" s="17" t="s">
        <v>32</v>
      </c>
      <c r="G462" s="35">
        <v>7004</v>
      </c>
      <c r="H462" s="30"/>
      <c r="I462" s="30"/>
      <c r="J462" s="16">
        <v>7004</v>
      </c>
    </row>
    <row r="463" spans="1:10" ht="12.75">
      <c r="A463" s="14" t="s">
        <v>36</v>
      </c>
      <c r="B463" s="7">
        <v>961</v>
      </c>
      <c r="C463" s="7" t="s">
        <v>16</v>
      </c>
      <c r="D463" s="7" t="s">
        <v>37</v>
      </c>
      <c r="E463" s="7"/>
      <c r="F463" s="17"/>
      <c r="G463" s="35">
        <f>G464</f>
        <v>45900</v>
      </c>
      <c r="H463" s="30"/>
      <c r="I463" s="30"/>
      <c r="J463" s="16">
        <f>J464</f>
        <v>45900</v>
      </c>
    </row>
    <row r="464" spans="1:10" ht="25.5">
      <c r="A464" s="18" t="s">
        <v>185</v>
      </c>
      <c r="B464" s="7">
        <v>961</v>
      </c>
      <c r="C464" s="7" t="s">
        <v>16</v>
      </c>
      <c r="D464" s="7">
        <v>13</v>
      </c>
      <c r="E464" s="7" t="s">
        <v>184</v>
      </c>
      <c r="F464" s="17"/>
      <c r="G464" s="35">
        <f>G465</f>
        <v>45900</v>
      </c>
      <c r="H464" s="30"/>
      <c r="I464" s="30"/>
      <c r="J464" s="16">
        <f>J465</f>
        <v>45900</v>
      </c>
    </row>
    <row r="465" spans="1:10" ht="25.5">
      <c r="A465" s="14" t="s">
        <v>23</v>
      </c>
      <c r="B465" s="7">
        <v>961</v>
      </c>
      <c r="C465" s="7" t="s">
        <v>16</v>
      </c>
      <c r="D465" s="7">
        <v>13</v>
      </c>
      <c r="E465" s="7" t="s">
        <v>184</v>
      </c>
      <c r="F465" s="17" t="s">
        <v>24</v>
      </c>
      <c r="G465" s="35">
        <f>G466</f>
        <v>45900</v>
      </c>
      <c r="H465" s="30"/>
      <c r="I465" s="30"/>
      <c r="J465" s="16">
        <f>J466</f>
        <v>45900</v>
      </c>
    </row>
    <row r="466" spans="1:10" ht="38.25">
      <c r="A466" s="14" t="s">
        <v>25</v>
      </c>
      <c r="B466" s="7">
        <v>961</v>
      </c>
      <c r="C466" s="7" t="s">
        <v>16</v>
      </c>
      <c r="D466" s="7">
        <v>13</v>
      </c>
      <c r="E466" s="7" t="s">
        <v>184</v>
      </c>
      <c r="F466" s="17" t="s">
        <v>26</v>
      </c>
      <c r="G466" s="35">
        <v>45900</v>
      </c>
      <c r="H466" s="30"/>
      <c r="I466" s="30"/>
      <c r="J466" s="16">
        <v>45900</v>
      </c>
    </row>
    <row r="467" spans="1:10" ht="25.5">
      <c r="A467" s="8" t="s">
        <v>84</v>
      </c>
      <c r="B467" s="9">
        <v>961</v>
      </c>
      <c r="C467" s="9" t="s">
        <v>37</v>
      </c>
      <c r="D467" s="12" t="s">
        <v>0</v>
      </c>
      <c r="E467" s="12" t="s">
        <v>0</v>
      </c>
      <c r="F467" s="13" t="s">
        <v>0</v>
      </c>
      <c r="G467" s="34">
        <f>G468</f>
        <v>7971822.53</v>
      </c>
      <c r="H467" s="30"/>
      <c r="I467" s="30"/>
      <c r="J467" s="11">
        <f>J468</f>
        <v>7971822.53</v>
      </c>
    </row>
    <row r="468" spans="1:10" ht="25.5">
      <c r="A468" s="8" t="s">
        <v>85</v>
      </c>
      <c r="B468" s="9">
        <v>961</v>
      </c>
      <c r="C468" s="9" t="s">
        <v>37</v>
      </c>
      <c r="D468" s="9" t="s">
        <v>16</v>
      </c>
      <c r="E468" s="12" t="s">
        <v>0</v>
      </c>
      <c r="F468" s="13" t="s">
        <v>0</v>
      </c>
      <c r="G468" s="34">
        <f>G469</f>
        <v>7971822.53</v>
      </c>
      <c r="H468" s="30"/>
      <c r="I468" s="30"/>
      <c r="J468" s="11">
        <f>J469</f>
        <v>7971822.53</v>
      </c>
    </row>
    <row r="469" spans="1:10" ht="25.5">
      <c r="A469" s="18" t="s">
        <v>226</v>
      </c>
      <c r="B469" s="7">
        <v>961</v>
      </c>
      <c r="C469" s="7" t="s">
        <v>37</v>
      </c>
      <c r="D469" s="7" t="s">
        <v>16</v>
      </c>
      <c r="E469" s="7" t="s">
        <v>225</v>
      </c>
      <c r="F469" s="15" t="s">
        <v>0</v>
      </c>
      <c r="G469" s="35">
        <f>G470</f>
        <v>7971822.53</v>
      </c>
      <c r="H469" s="30"/>
      <c r="I469" s="30"/>
      <c r="J469" s="16">
        <f>J470</f>
        <v>7971822.53</v>
      </c>
    </row>
    <row r="470" spans="1:10" ht="25.5">
      <c r="A470" s="14" t="s">
        <v>86</v>
      </c>
      <c r="B470" s="7">
        <v>961</v>
      </c>
      <c r="C470" s="7" t="s">
        <v>37</v>
      </c>
      <c r="D470" s="7" t="s">
        <v>16</v>
      </c>
      <c r="E470" s="7" t="s">
        <v>225</v>
      </c>
      <c r="F470" s="17" t="s">
        <v>87</v>
      </c>
      <c r="G470" s="35">
        <f>G471</f>
        <v>7971822.53</v>
      </c>
      <c r="H470" s="30"/>
      <c r="I470" s="30"/>
      <c r="J470" s="16">
        <f>J471</f>
        <v>7971822.53</v>
      </c>
    </row>
    <row r="471" spans="1:10" ht="12.75">
      <c r="A471" s="14" t="s">
        <v>137</v>
      </c>
      <c r="B471" s="7">
        <v>961</v>
      </c>
      <c r="C471" s="7" t="s">
        <v>37</v>
      </c>
      <c r="D471" s="7" t="s">
        <v>16</v>
      </c>
      <c r="E471" s="7" t="s">
        <v>225</v>
      </c>
      <c r="F471" s="17">
        <v>730</v>
      </c>
      <c r="G471" s="35">
        <v>7971822.53</v>
      </c>
      <c r="H471" s="30"/>
      <c r="I471" s="30"/>
      <c r="J471" s="16">
        <v>7971822.53</v>
      </c>
    </row>
    <row r="472" spans="1:10" ht="24.75" customHeight="1">
      <c r="A472" s="47" t="s">
        <v>97</v>
      </c>
      <c r="B472" s="47"/>
      <c r="C472" s="47"/>
      <c r="D472" s="47"/>
      <c r="E472" s="47"/>
      <c r="F472" s="47"/>
      <c r="G472" s="34">
        <f>G8+G289+G309+G449</f>
        <v>654431488</v>
      </c>
      <c r="H472" s="11">
        <f>H8+H289+H309+H449</f>
        <v>94344750.00000001</v>
      </c>
      <c r="I472" s="11">
        <f>I8+I289+I309+I449</f>
        <v>20901970</v>
      </c>
      <c r="J472" s="11">
        <f>J8+J289+J309+J449</f>
        <v>769678208</v>
      </c>
    </row>
    <row r="473" spans="1:7" ht="24.75" customHeight="1">
      <c r="A473" s="26"/>
      <c r="B473" s="26"/>
      <c r="C473" s="26"/>
      <c r="D473" s="26"/>
      <c r="E473" s="26"/>
      <c r="F473" s="26"/>
      <c r="G473" s="27"/>
    </row>
    <row r="474" spans="1:7" ht="24.75" customHeight="1">
      <c r="A474" s="26"/>
      <c r="B474" s="26"/>
      <c r="C474" s="26"/>
      <c r="D474" s="26"/>
      <c r="E474" s="26"/>
      <c r="F474" s="26"/>
      <c r="G474" s="27"/>
    </row>
    <row r="476" spans="1:9" ht="12.75">
      <c r="A476" s="43" t="s">
        <v>231</v>
      </c>
      <c r="B476" s="43"/>
      <c r="C476" s="43"/>
      <c r="D476" s="43"/>
      <c r="E476" s="43"/>
      <c r="F476" s="44"/>
      <c r="G476" s="44" t="s">
        <v>232</v>
      </c>
      <c r="H476" s="45"/>
      <c r="I476" s="45" t="s">
        <v>232</v>
      </c>
    </row>
  </sheetData>
  <sheetProtection/>
  <autoFilter ref="A7:G472"/>
  <mergeCells count="4">
    <mergeCell ref="A5:G5"/>
    <mergeCell ref="A472:F472"/>
    <mergeCell ref="E1:J2"/>
    <mergeCell ref="A4:J4"/>
  </mergeCells>
  <printOptions/>
  <pageMargins left="0.7480314960629921" right="0.15748031496062992" top="0.5511811023622047" bottom="0.3937007874015748" header="0.31496062992125984" footer="0.31496062992125984"/>
  <pageSetup horizontalDpi="600" verticalDpi="600" orientation="portrait" paperSize="9" scale="83" r:id="rId1"/>
  <headerFooter>
    <oddFooter>&amp;R&amp;P</oddFooter>
  </headerFooter>
  <colBreaks count="1" manualBreakCount="1">
    <brk id="10" max="4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2014-02-13T05:43:39Z</dcterms:modified>
  <cp:category/>
  <cp:version/>
  <cp:contentType/>
  <cp:contentStatus/>
</cp:coreProperties>
</file>