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35" windowWidth="10005" windowHeight="7605" tabRatio="599" activeTab="2"/>
  </bookViews>
  <sheets>
    <sheet name="приложение_8" sheetId="1" r:id="rId1"/>
    <sheet name="приложение_6" sheetId="2" r:id="rId2"/>
    <sheet name="приложение_10" sheetId="3" r:id="rId3"/>
  </sheets>
  <definedNames>
    <definedName name="_xlnm.Print_Titles" localSheetId="2">'приложение_10'!$7:$7</definedName>
    <definedName name="_xlnm.Print_Titles" localSheetId="1">'приложение_6'!$8:$8</definedName>
    <definedName name="_xlnm.Print_Titles" localSheetId="0">'приложение_8'!$7:$7</definedName>
  </definedNames>
  <calcPr fullCalcOnLoad="1"/>
</workbook>
</file>

<file path=xl/sharedStrings.xml><?xml version="1.0" encoding="utf-8"?>
<sst xmlns="http://schemas.openxmlformats.org/spreadsheetml/2006/main" count="18874" uniqueCount="791">
  <si>
    <t xml:space="preserve">            Меры социальной поддержки населения по публичным нормативным обязательствам</t>
  </si>
  <si>
    <t xml:space="preserve">    Другие вопросы в области культуры, кинематографии</t>
  </si>
  <si>
    <t xml:space="preserve">          Ведомственная целевая программа "Развитие культуры и сохранение культурного наследия города Клинцы на 2012-2014 гг."</t>
  </si>
  <si>
    <t xml:space="preserve">  ЗДРАВООХРАНЕНИЕ</t>
  </si>
  <si>
    <t xml:space="preserve">    Стационарная медицинская помощь</t>
  </si>
  <si>
    <t xml:space="preserve">      Реализация государственных функций в области здравоохранения</t>
  </si>
  <si>
    <t xml:space="preserve">        Модернизация и развитие сети учреждений здравоохранения</t>
  </si>
  <si>
    <t xml:space="preserve">            Бюджетные инвестиции в объекты муниципальной собственности казенным учреждениям вне рамок государственного оборонного заказа</t>
  </si>
  <si>
    <t xml:space="preserve">      Реализация приоретных направлений долгосрочного социально-экономического развития Брянской области</t>
  </si>
  <si>
    <t xml:space="preserve">        Долгосрочная целевая программа "Реабилитация населения и территорий Брянской области, подвергшихся радиационному воздействию вследствие катастрофы на Чернобыльской АЭС" (2011-2015 годы)</t>
  </si>
  <si>
    <t xml:space="preserve">  СОЦИАЛЬНАЯ ПОЛИТИКА</t>
  </si>
  <si>
    <t xml:space="preserve">    Пенсионное обеспечение</t>
  </si>
  <si>
    <t xml:space="preserve">      Доплаты к пенсиям, дополнительное  пенсионное обеспечение</t>
  </si>
  <si>
    <t xml:space="preserve">        Доплаты к пенсиям государственных служащих субъектов Российской Федерации и муниципальных  служащих</t>
  </si>
  <si>
    <t xml:space="preserve">            Пенсии, выплачиваемые организациями сектора муниципального управления</t>
  </si>
  <si>
    <t xml:space="preserve">    Социальное обеспечение населения</t>
  </si>
  <si>
    <t xml:space="preserve">      Социальная помощь</t>
  </si>
  <si>
    <t xml:space="preserve">        Обеспечение сохранности жилых помещений, закрепленных за детьми-сиротами и детьми, оставшимися без попечения родителей</t>
  </si>
  <si>
    <t xml:space="preserve">            Приобретение товаров, работ, услуг в пользу граждан</t>
  </si>
  <si>
    <t xml:space="preserve">          Долгосрочная  целевая программа "Обеспечение жильем молодых семей на 2011-2015 годы".</t>
  </si>
  <si>
    <t xml:space="preserve">            Субсидии гражданам на приобретение жилья</t>
  </si>
  <si>
    <t xml:space="preserve">    Охрана семьи и детства</t>
  </si>
  <si>
    <t xml:space="preserve">        Федеральный закон от 19 мая 1995 года № 81-ФЗ "О государственных пособиях гражданам, имеющим детей"</t>
  </si>
  <si>
    <t xml:space="preserve">          Выплата единовременного пособия при всех формах устройства детей, лишенных родительского попечения, в семью</t>
  </si>
  <si>
    <t xml:space="preserve">            Пособия и компенсации по публичным нормативным обязательствам</t>
  </si>
  <si>
    <t xml:space="preserve">        Федеральный закон от 21 декабря 1996 года №159-ФЗ "О дополнительных гарантиях по социальной поддержке детей-сирот и детей, оставшихся без попечения родителей"</t>
  </si>
  <si>
    <t xml:space="preserve">        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</si>
  <si>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       Компенсация части родительской платы за содержание ребенка в  образовательных учреждениях</t>
  </si>
  <si>
    <t xml:space="preserve">        Федеральная целевая программа "Преодоление последствий радиационных аварий на период до 2015 года"</t>
  </si>
  <si>
    <t>1008699</t>
  </si>
  <si>
    <t xml:space="preserve">          Бюджетные инвестиции в объекты муниципальной собственности казенным учреждениям вне рамок государственного оборонного заказа</t>
  </si>
  <si>
    <t>1020102</t>
  </si>
  <si>
    <t>850</t>
  </si>
  <si>
    <t xml:space="preserve">              Уплата налогов, сборов и иных платежей</t>
  </si>
  <si>
    <t xml:space="preserve">            Бюджетные инвестиции на приобретение объектов недвижимого имущества</t>
  </si>
  <si>
    <t>440</t>
  </si>
  <si>
    <t>610</t>
  </si>
  <si>
    <t xml:space="preserve">              Субсидии бюджетным учреждениям </t>
  </si>
  <si>
    <t>Публичные нормативные социальные выплаты гражданам</t>
  </si>
  <si>
    <t>Социальные выплаты гражданам, кроме публичных нормативныхз социальных выплат</t>
  </si>
  <si>
    <t>320</t>
  </si>
  <si>
    <t xml:space="preserve">        Модернизация региональных сисием дошкольного образования</t>
  </si>
  <si>
    <t>4362700</t>
  </si>
  <si>
    <t xml:space="preserve">        Ведомственная целевая программа "Улучшение условий и охраны труда в организациях муниципального образования городской округ "город Клинцы Брянской области" на 2012-2014 годы".</t>
  </si>
  <si>
    <t>26 09 2013</t>
  </si>
  <si>
    <t xml:space="preserve">        Реализация региональной программы повышения эффективности бюджетных расходов за счет средств бюджета субъекта Российской Федерации</t>
  </si>
  <si>
    <t>5205400</t>
  </si>
  <si>
    <t>Подпрограмма "Выполнение функций Клинцовской городской администрации" (2013-2015 годы)</t>
  </si>
  <si>
    <t>Подрограмма "Содействие реализации полномочий в сфере защиты населения и территории городского округа от чрезвычайных ситуаций" (2013-2015 годы)</t>
  </si>
  <si>
    <t>Непрограммная часть бюджета городского округа</t>
  </si>
  <si>
    <t xml:space="preserve">Муниципальная программа "Управление муниципальной собственностью городского округа "город Клинцы Брянской области" (2013-2015 годы) </t>
  </si>
  <si>
    <t xml:space="preserve">Муниципальная программа "Совершенствование системы образования г.Клинцы" (2013-2015 годы) </t>
  </si>
  <si>
    <t>Подпрограмма "Реализация образовательных программ" (2013-2015 годы)</t>
  </si>
  <si>
    <t>Подпрограмма "Управление в сфере образования" (2013-2015 годы)</t>
  </si>
  <si>
    <t>Муниципальная программа "Управление муниципальными финансами городского округа "город Клинцы Брянской области" (2013-2015 годы)</t>
  </si>
  <si>
    <t>Аналитическое распределение расходов бюджета городского округа "город Клинцы Брянской области" по муниципальным программам городского округа на 2013 год</t>
  </si>
  <si>
    <t>Глава города Клинцы</t>
  </si>
  <si>
    <t>В.В. Беляй</t>
  </si>
  <si>
    <t xml:space="preserve">            Ежемесячное денежное вознаграждение за классное руководство-МБОУ - Ардонская СОШ</t>
  </si>
  <si>
    <t>5200905</t>
  </si>
  <si>
    <t xml:space="preserve">            Ежемесячное денежное вознаграждение за классное руководство-МБОУ -  Займищенская СОШ</t>
  </si>
  <si>
    <t>5200906</t>
  </si>
  <si>
    <t xml:space="preserve">            Ежемесячное денежное вознаграждение за классное руководство - МБОУ -  СОШ № 7</t>
  </si>
  <si>
    <t>5200907</t>
  </si>
  <si>
    <t xml:space="preserve">            Ежемесячное денежное вознаграждение за классное руководство - МБОУ - СОШ № 8</t>
  </si>
  <si>
    <t>5200908</t>
  </si>
  <si>
    <t xml:space="preserve">            Ежемесячное денежное вознаграждение за классное руководство - МБОУ -  СОШ № 9</t>
  </si>
  <si>
    <t>5200909</t>
  </si>
  <si>
    <t xml:space="preserve">            Ежемесячное денежное вознаграждение за классное руководство - МБОУ  - СШ № 5</t>
  </si>
  <si>
    <t>5200915</t>
  </si>
  <si>
    <t xml:space="preserve">            Ежемесячное денежное вознаграждение за классное руководство - МБОУ - СОШ № 6</t>
  </si>
  <si>
    <t>5200916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</si>
  <si>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</t>
  </si>
  <si>
    <t>5210209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</si>
  <si>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программ- МБОУ -  СОШ № 5</t>
  </si>
  <si>
    <t>5210215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</si>
  <si>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 - МБОУ -  СОШ № 6</t>
  </si>
  <si>
    <t>5210216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</si>
  <si>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 - МБОУ -  гимназия № 1</t>
  </si>
  <si>
    <t>5210219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</si>
  <si>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 - МБОУ -  СОШ № 2</t>
  </si>
  <si>
    <t>5210229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</si>
  <si>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 - МБОУ -  СОШ № 3</t>
  </si>
  <si>
    <t>5210239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</si>
  <si>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 - МБОУ -  СОШ № 4</t>
  </si>
  <si>
    <t>5210249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</si>
  <si>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программ-МБОУ -  Ардонская СОШ</t>
  </si>
  <si>
    <t>5210259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</si>
  <si>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программ-МБОУ -  Займищенская СОШ</t>
  </si>
  <si>
    <t>5210269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</si>
  <si>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 - МБОУ -  СОШ № 7</t>
  </si>
  <si>
    <t>5210279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</si>
  <si>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 - МБОУ -  СОШ № 8</t>
  </si>
  <si>
    <t>5210289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</si>
  <si>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 - МБОУ - СОШ № 9</t>
  </si>
  <si>
    <t>5210299</t>
  </si>
  <si>
    <t xml:space="preserve">      Профессиональная подготовка, переподготовка и повышение квалификации</t>
  </si>
  <si>
    <t xml:space="preserve">        Учебные заведения и курсы по переподготовке кадров</t>
  </si>
  <si>
    <t>4290000</t>
  </si>
  <si>
    <t>4297800</t>
  </si>
  <si>
    <t xml:space="preserve">            Переподготовка и повышение квалификации кадров -МБОУ - гимназия № 1</t>
  </si>
  <si>
    <t>4297801</t>
  </si>
  <si>
    <t xml:space="preserve">            Переподготовка и повышение квалификации кадров - МБОУ -  СОШ № 2</t>
  </si>
  <si>
    <t>4297802</t>
  </si>
  <si>
    <t xml:space="preserve">            Переподготовка и повышение квалификации кадров-МБОУ -  СОШ № 3</t>
  </si>
  <si>
    <t>4297803</t>
  </si>
  <si>
    <t xml:space="preserve">            Переподготовка и повышение квалификации кадров-МБОУ -  СОШ № 4</t>
  </si>
  <si>
    <t>4297804</t>
  </si>
  <si>
    <t xml:space="preserve">            Переподготовка и повышение  квалификации кадров-МБОУ-Ардонская СОШ</t>
  </si>
  <si>
    <t>4297805</t>
  </si>
  <si>
    <t xml:space="preserve">            Переподготовка и повышение квалификации кадров-МБОУ -  Займищенская СОШ</t>
  </si>
  <si>
    <t>4297806</t>
  </si>
  <si>
    <t xml:space="preserve">            Переподготовка и повышение квалификации кадров-МБОУ  - СОШ № 7</t>
  </si>
  <si>
    <t>4297807</t>
  </si>
  <si>
    <t xml:space="preserve">            Переподготовка и повышение квалификации кадров-МБОУ -  СОШ № 8</t>
  </si>
  <si>
    <t>4297808</t>
  </si>
  <si>
    <t xml:space="preserve">            Переподготовка и повышение квалификации кадров-МБОУ -  СОШ № 9</t>
  </si>
  <si>
    <t>4297809</t>
  </si>
  <si>
    <t xml:space="preserve">            Переподготовка и повышение квалификации кадров-МБОУ -  СОШ № 5</t>
  </si>
  <si>
    <t>4297815</t>
  </si>
  <si>
    <t xml:space="preserve">            Переподготовка и повышение квалификации кадров-МБОУ - СОШ № 6</t>
  </si>
  <si>
    <t>4297816</t>
  </si>
  <si>
    <t xml:space="preserve">            Центральный аппарат-Отдел образования Клинцовской городской администрации</t>
  </si>
  <si>
    <t>0020404</t>
  </si>
  <si>
    <t xml:space="preserve">        Учреждения, обеспечивающие предоставление услуг в сфере образования</t>
  </si>
  <si>
    <t>4350000</t>
  </si>
  <si>
    <t>4359900</t>
  </si>
  <si>
    <t xml:space="preserve">  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</si>
  <si>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</si>
  <si>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</si>
  <si>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 xml:space="preserve">            Долгосрочная целевая программа "Развитие системы образования  г.Клинцы" (2012-2016 гг.).</t>
  </si>
  <si>
    <t>7950009</t>
  </si>
  <si>
    <t xml:space="preserve">          Компенсация части родительской платы за содержание ребенка в  образовательных учреждениях</t>
  </si>
  <si>
    <t>5201000</t>
  </si>
  <si>
    <t xml:space="preserve">  Финансовое управление Клинцовской городской администрации</t>
  </si>
  <si>
    <t>961</t>
  </si>
  <si>
    <t xml:space="preserve">            Центральный аппарат-Финансовое управление Клинцовской городской администрации</t>
  </si>
  <si>
    <t>0020402</t>
  </si>
  <si>
    <t xml:space="preserve">    Обслуживание государственного и муниципального долга</t>
  </si>
  <si>
    <t>5052104</t>
  </si>
  <si>
    <t>4364300</t>
  </si>
  <si>
    <t xml:space="preserve">        Предоставление дополнительных мер государственной паоддержки обучающихся</t>
  </si>
  <si>
    <t>4360000</t>
  </si>
  <si>
    <t>Мероприятия в области образования</t>
  </si>
  <si>
    <t xml:space="preserve">        Обеспечение предоставления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</si>
  <si>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Изменение бюджетных ассигнований 20 02 2013</t>
  </si>
  <si>
    <t>Изменение бюджетных ассигнований   20 02 2013</t>
  </si>
  <si>
    <t xml:space="preserve">  27 03 2013</t>
  </si>
  <si>
    <t>14</t>
  </si>
  <si>
    <t xml:space="preserve">            Долгосрочная целевая программа  "Совершенствование  системы прфилактики  правонарушений и усиление борьбы с преступностью в городе Клинцы" (2013-2015 годы)</t>
  </si>
  <si>
    <t>7950018</t>
  </si>
  <si>
    <t>5210102</t>
  </si>
  <si>
    <t xml:space="preserve">         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</si>
  <si>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24 04 2013</t>
  </si>
  <si>
    <t>27 03 2013</t>
  </si>
  <si>
    <t>Изменение бюджетных ассигнований  27 03 2013</t>
  </si>
  <si>
    <t xml:space="preserve">        Мероприятия по созданию дополнительных мест для детей дошкольного возраста</t>
  </si>
  <si>
    <t>8490000</t>
  </si>
  <si>
    <t>120</t>
  </si>
  <si>
    <t>110</t>
  </si>
  <si>
    <t>Расходы на выплату персоналу муниципальных органов</t>
  </si>
  <si>
    <t>Расходы на выплату персоналу казенных учреждений</t>
  </si>
  <si>
    <t xml:space="preserve">      Обслуживание государственного внутреннего и муниципального  долга</t>
  </si>
  <si>
    <t xml:space="preserve">        Процентные платежи по долговым обязательствам</t>
  </si>
  <si>
    <t>0650000</t>
  </si>
  <si>
    <t xml:space="preserve">          Процентные платежи по муниципальному долгу</t>
  </si>
  <si>
    <t>0650300</t>
  </si>
  <si>
    <t xml:space="preserve">              Обслуживание муниципального долга</t>
  </si>
  <si>
    <t>730</t>
  </si>
  <si>
    <t xml:space="preserve">    Условно утвержденные расходы</t>
  </si>
  <si>
    <t>99</t>
  </si>
  <si>
    <t xml:space="preserve">      Условно утвержденные расходы</t>
  </si>
  <si>
    <t xml:space="preserve">        Условно утвержденные расходы</t>
  </si>
  <si>
    <t>9990000</t>
  </si>
  <si>
    <t xml:space="preserve">              Условно утвержденные расходы</t>
  </si>
  <si>
    <t>999</t>
  </si>
  <si>
    <t>Всего расходов:</t>
  </si>
  <si>
    <t xml:space="preserve"> </t>
  </si>
  <si>
    <t>100</t>
  </si>
  <si>
    <t>200</t>
  </si>
  <si>
    <t>800</t>
  </si>
  <si>
    <t>400</t>
  </si>
  <si>
    <t>600</t>
  </si>
  <si>
    <t>300</t>
  </si>
  <si>
    <t xml:space="preserve">          Ежемесячное денежное вознаграждение за классное руководство-Отдел образования Клинцовской городской администрации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</si>
  <si>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программ-Отдел образования Клинцовской городской администрации</t>
  </si>
  <si>
    <t xml:space="preserve">          Переподготовка и повышение квалификации кадров</t>
  </si>
  <si>
    <t xml:space="preserve">          Переподготовка и повышение квалификации кадров-Отдел образования Клинцовской городской администрации</t>
  </si>
  <si>
    <t>700</t>
  </si>
  <si>
    <t xml:space="preserve">  ОБЩЕГОСУДАРСТВЕННЫЕ ВОПРОСЫ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</si>
  <si>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</si>
  <si>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</si>
  <si>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    Центральный аппарат</t>
  </si>
  <si>
    <t xml:space="preserve">            Фонд оплаты труда и страховые взносы</t>
  </si>
  <si>
    <t xml:space="preserve">            Иные выплаты персоналу, за исключением фонда оплаты труда</t>
  </si>
  <si>
    <t xml:space="preserve">            Прочая закупка товаров, работ и услуг для муниципальных нужд</t>
  </si>
  <si>
    <t xml:space="preserve">            Уплата налога на имущество организаций и земельного налога</t>
  </si>
  <si>
    <t xml:space="preserve">            Уплата прочих налогов, сборов и иных платежей</t>
  </si>
  <si>
    <t xml:space="preserve">        Депутаты представительного органа муниципального образования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</si>
  <si>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</si>
  <si>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Центральный аппарат-Клинцовская городская администрация</t>
  </si>
  <si>
    <t xml:space="preserve">        Глава местной администрации (исполнительно-распорядительного органа муниципального образования)</t>
  </si>
  <si>
    <t xml:space="preserve">        Резервные фонды местных администраций</t>
  </si>
  <si>
    <t xml:space="preserve">            Резервные средства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</si>
  <si>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</si>
  <si>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Центральный аппарат-Финансовое управление Клинцовской городской администрации</t>
  </si>
  <si>
    <t xml:space="preserve">        Руководитель контрольно-счетной палаты муниципального образования и его заместители</t>
  </si>
  <si>
    <t xml:space="preserve">    Резервные фонды</t>
  </si>
  <si>
    <t xml:space="preserve">    Другие общегосударственные вопросы</t>
  </si>
  <si>
    <t xml:space="preserve">          Центральный аппарат-Комитет по управлению имуществом  города  Клинцы</t>
  </si>
  <si>
    <t xml:space="preserve">      Реализация государственной политики в области приватизации и управления государственной и муниципальной собственностью</t>
  </si>
  <si>
    <t xml:space="preserve">        Оценка недвижимости, признание прав и регулирование отношений по государственной и муниципальной собственности</t>
  </si>
  <si>
    <t xml:space="preserve">      Межбюджетные трансферты</t>
  </si>
  <si>
    <t xml:space="preserve">        Финансовое обеспечение расходных  обязательств муниципальных образований, возникших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</si>
  <si>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 xml:space="preserve">          Организация деятельности административных комиссий</t>
  </si>
  <si>
    <t xml:space="preserve">          Осуществление деятельности отдельных государственных полномочий  Брянской области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</si>
  <si>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     Целевые программы муниципальных образований</t>
  </si>
  <si>
    <t xml:space="preserve">          Ведомственная целевая программа "Врачебные кадры на 2012-2014 годы".</t>
  </si>
  <si>
    <t xml:space="preserve">          Городская долгосрочная целевая программа  "Комплексные меры противодействия злоупотреблением наркотиками и их незаконным обором" (2012-2016 годы).</t>
  </si>
  <si>
    <t xml:space="preserve">  НАЦИОНАЛЬНАЯ БЕЗОПАСНОСТЬ И ПРАВООХРАНИТЕЛЬНАЯ ДЕЯТЕЛЬНОСТЬ</t>
  </si>
  <si>
    <t xml:space="preserve">    Защита населения и территории от    чрезвычайных ситуаций природного и техногенного характера, гражданская оборона</t>
  </si>
  <si>
    <t xml:space="preserve">      Воинские формирования (органы, подразделения)</t>
  </si>
  <si>
    <t xml:space="preserve">        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</si>
  <si>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 xml:space="preserve">          Долгосрочная  целевая программа "Энергосбережение и повышение энергетической эффективности на территории городского округа  "город  Клинцы Брянской области"" (2011-2015 годы).</t>
  </si>
  <si>
    <t xml:space="preserve">          Ведомственная целевая программа "Гражданская оборона и обеспечение защиты населения от чрезвычайных ситуаций природного и техногенного характера на 2013-2015 годы".</t>
  </si>
  <si>
    <t xml:space="preserve">          Ведомственная целевая программа "Профилактика и предупреждение несчастных случаев на водных объектах городского округа "город Клинцы Брянской области" на 2013-2015 годы".</t>
  </si>
  <si>
    <t xml:space="preserve">    Обеспечение пожарной безопасности</t>
  </si>
  <si>
    <t xml:space="preserve">          Ведомственная целевая программа "Пожарная безопасность на 2013-2015 годы".</t>
  </si>
  <si>
    <t xml:space="preserve">  НАЦИОНАЛЬНАЯ ЭКОНОМИКА</t>
  </si>
  <si>
    <t xml:space="preserve">    Транспорт</t>
  </si>
  <si>
    <t xml:space="preserve">      Другие виды транспорта</t>
  </si>
  <si>
    <t xml:space="preserve">        Субсидии на проведение отдельных мероприятий по другим видам транспорта</t>
  </si>
  <si>
    <t xml:space="preserve">          Субсидии на организацию транспортного обслуживания населения автомобильным пассажирским транспортом в городском сообщении</t>
  </si>
  <si>
    <t xml:space="preserve">            Субсидии юридическим лицам (кроме муниципальных учреждений) и физическим лицам-производителям товаров, работ,  услуг</t>
  </si>
  <si>
    <t xml:space="preserve">    Дорожное хозяйство (дорожные фонды)</t>
  </si>
  <si>
    <t xml:space="preserve">      Дорожное хозяйство</t>
  </si>
  <si>
    <t xml:space="preserve">        Содержание и управление дорожным хозяйством</t>
  </si>
  <si>
    <t xml:space="preserve">          Ремонт автомобильных дорог общего пользования местного значения, обеспечивающих подъезд к социально значимым объектам</t>
  </si>
  <si>
    <t xml:space="preserve">            Иные закупки товаров, работ и услуг для муниципальных нужд</t>
  </si>
  <si>
    <t xml:space="preserve">        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</si>
  <si>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          Долгосрочная целевая программа  "Повышение безопасности дорожного  движения в городском округе "город Клинцы Брянской области" в 2013-2015 годах".</t>
  </si>
  <si>
    <t xml:space="preserve">    Другие вопросы в области национальной экономики</t>
  </si>
  <si>
    <t xml:space="preserve">          Осуществление отдельных  государственных  полномочий  Брянской  области в области охраны труда</t>
  </si>
  <si>
    <t xml:space="preserve">          Ведомственная  целевая программа  "Развитие малого и среднего предпринимательства в городе Клинцы"   (2012-2014годы).</t>
  </si>
  <si>
    <t xml:space="preserve">          Ведомственная целевая программа "Улучшение условий и охраны труда в организациях муниципального образования городской округ "город Клинцы Брянской области" на 2012-2014 годы".</t>
  </si>
  <si>
    <t xml:space="preserve">  ЖИЛИЩНО-КОММУНАЛЬНОЕ ХОЗЯЙСТВО</t>
  </si>
  <si>
    <t xml:space="preserve">    Жилищное хозяйство</t>
  </si>
  <si>
    <t xml:space="preserve">      Обеспечение  мероприятий  по капитальному ремонту многоквартирных  домов и переселению граждан из аварийного жилищного фонда</t>
  </si>
  <si>
    <t xml:space="preserve">        Обеспечение мероприятий по капитальному ремонту многоквартирных домов и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</si>
  <si>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         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</si>
  <si>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            Бюджетные инвестиции на приобретение объектов недвижимого имущества казенным учреждениям</t>
  </si>
  <si>
    <t xml:space="preserve">        Обеспечение мероприятий по капитальному ремонту многоквартирных домов и переселению граждан  из аварийного  жилищного фонда за счет средств бюджетов</t>
  </si>
  <si>
    <t xml:space="preserve">          Обеспечение мероприятий по переселению граждан  из аварийного  жилищного фонда за счет средств бюджетов</t>
  </si>
  <si>
    <t xml:space="preserve">          Обеспечение мероприятий  по капитальному ремонту многоквартирных домов за счет средств городского  бюджета</t>
  </si>
  <si>
    <t xml:space="preserve">          Обеспечение мероприятий по переселению граждан  из аварийного  жилищного фонда за счет средств городского бюджета</t>
  </si>
  <si>
    <t xml:space="preserve">        Капитальный ремонт государственного жилищного фонда субъектов Российской Федерации и муниципального жилищного фонда</t>
  </si>
  <si>
    <t xml:space="preserve">          Капитальный ремонт муниципального жилищного  фонда</t>
  </si>
  <si>
    <t xml:space="preserve">          Городская адресная   программа "Переселение граждан из аварийного жилищного фонда на территории городского округа "город Клинцы"" (2013 год).</t>
  </si>
  <si>
    <t xml:space="preserve">          Долгосрочная целевая программа "Развитие малоэтажного строительства на территории городского округа "город Клинцы Брянской области"" (2012-2015 годы).</t>
  </si>
  <si>
    <t xml:space="preserve">    Коммунальное хозяйство</t>
  </si>
  <si>
    <t xml:space="preserve">          Долгосрочная целевая программа "Чистая вода на территории городского округа "Город Клинцы Брянской области"" (2012-2015 годы).</t>
  </si>
  <si>
    <t xml:space="preserve">    Благоустройство</t>
  </si>
  <si>
    <t xml:space="preserve">        Уличное освещение</t>
  </si>
  <si>
    <t xml:space="preserve">        Озеленение</t>
  </si>
  <si>
    <t xml:space="preserve">        Расходы по организации и содержанию мест захоранения</t>
  </si>
  <si>
    <t xml:space="preserve">        Прочие мероприятия по благоустройству городских округов и поселений</t>
  </si>
  <si>
    <t xml:space="preserve">          Ведомственная целевая программа "Охрана окружающей среды на территории городского округа город Клинцы на 2013-2015 годы".</t>
  </si>
  <si>
    <t xml:space="preserve">  ОХРАНА ОКРУЖАЮЩЕЙ СРЕДЫ</t>
  </si>
  <si>
    <t xml:space="preserve">    Другие вопросы в области охраны окружающей среды</t>
  </si>
  <si>
    <t xml:space="preserve">  ОБРАЗОВАНИЕ</t>
  </si>
  <si>
    <t xml:space="preserve">    Дошкольное образование</t>
  </si>
  <si>
    <t xml:space="preserve">          Субсидии бюджетам городских округов на организацию транспортного обслуживания населения городским электротранспортом и  автомобильным пассажирским транспортом в городском сообщении</t>
  </si>
  <si>
    <t xml:space="preserve">          Ремонт и содержание автомобильных дорог общего пользования местного значения</t>
  </si>
  <si>
    <t xml:space="preserve">      Развитие социальной и инженерной инфраструктуры субъектов Российской Федерации и муниципальных образований</t>
  </si>
  <si>
    <t xml:space="preserve">        Модернизация и развитие жилищного фонда и инженерной инфраструктуры</t>
  </si>
  <si>
    <t xml:space="preserve">      Мероприятия по проведению оздоровительной кампании детей</t>
  </si>
  <si>
    <t xml:space="preserve">        Оздоровление детей</t>
  </si>
  <si>
    <t xml:space="preserve">      Реализация государственных функций в области физической культуры и спорта</t>
  </si>
  <si>
    <t xml:space="preserve">        Модернизация и развитие сети учреждений физической культуры и спорта</t>
  </si>
  <si>
    <t xml:space="preserve">      Детские дошкольные учреждения</t>
  </si>
  <si>
    <t xml:space="preserve">        Обеспечение деятельности подведомственных учреждений</t>
  </si>
  <si>
    <t xml:space="preserve">            Субсидии бюджетным учреждениям на финансовое обеспечение муниципального задания на оказание муниципальных услуг (выполнение работ)</t>
  </si>
  <si>
    <t xml:space="preserve">          Компенсация расходов на предоставление мер  социальной поддержки по оплате жилых помещений с отоплением и освещением педагогическим работникам образовательных учреждений, финансовое обеспечение которых осуществляется из местных бюджетов, работающим и проживающим в сельской местности или поселках городского типа на территории Брянской области</t>
  </si>
  <si>
    <t xml:space="preserve">            Пособия и компенсации гражданам и иные социальные выплаты, кроме публичных нормативных обязательств</t>
  </si>
  <si>
    <t xml:space="preserve">    Общее образование</t>
  </si>
  <si>
    <t xml:space="preserve">      Школы - детские сады, школы начальные, неполные средние и средние</t>
  </si>
  <si>
    <t xml:space="preserve">        Обеспечение деятельности подведомственных учреждений - Отдел образования Клинцовской городской администрации</t>
  </si>
  <si>
    <t xml:space="preserve">          Обеспечение деятельности подведомственных учреждений - МБОУ - гимназия № 1</t>
  </si>
  <si>
    <t xml:space="preserve">          Обеспечение деятельности подведомственных учреждений - МБОУ -  СОШ № 2</t>
  </si>
  <si>
    <t xml:space="preserve">          Обеспечение деятельности подведомственных учредений - МБОУ  - СОШ № 3</t>
  </si>
  <si>
    <t xml:space="preserve">          Обеспечение деятельности подведомственных учреждений - МБОУ - СОШ № 4</t>
  </si>
  <si>
    <t xml:space="preserve">          Обеспечение деятельности подведомственных  учреждений-МБОУ - Ардонская СОШ</t>
  </si>
  <si>
    <t xml:space="preserve">          Обеспечение деятельности подведомственных  учреждений - МБОУ -  Займищенская СОШ</t>
  </si>
  <si>
    <t xml:space="preserve">          Обеспечение деятельности подведомственных  учреждений-МБОУ -  СОШ № 7</t>
  </si>
  <si>
    <t xml:space="preserve">          Обеспечение деятельности подведомственных  учреждений-МБОУ -  СОШ № 8</t>
  </si>
  <si>
    <t xml:space="preserve">          Обеспечение деятельности подведомственных учреждений - МБОУ -  СОШ № 9</t>
  </si>
  <si>
    <t xml:space="preserve">          Обеспечение деятельности подведомственных учреждений - МБОУ -  СОШ № 5</t>
  </si>
  <si>
    <t xml:space="preserve">          Обеспечение деятельности подведомственных учреждений - МБОУ  - СОШ № 6</t>
  </si>
  <si>
    <t xml:space="preserve">      Учреждения по внешкольной работе с детьми</t>
  </si>
  <si>
    <t xml:space="preserve">          Обеспечение деятельности подведомственных учреждений-внешкольные учреждения</t>
  </si>
  <si>
    <t xml:space="preserve">          Обеспечение деятельности подведомственных учреждений-МБОУ ДОД  "ДЮСШ им. В.И. Шкурного"</t>
  </si>
  <si>
    <t xml:space="preserve">          Обеспечение деятельности подведомственных учреждений -МБОУ ДОД  "Детская музыкальная школа им. Е.М. Беляева"</t>
  </si>
  <si>
    <t xml:space="preserve">          Обеспечение деятельности подведомственных учреждений - МБОУ ДОД  "Детская художественная школа"</t>
  </si>
  <si>
    <t xml:space="preserve">          Обеспечение деятельности подведомственных учреждений-ДЮСШ "Луч"</t>
  </si>
  <si>
    <t xml:space="preserve">      Иные безвозмездные и безвозвратные перечисления</t>
  </si>
  <si>
    <t xml:space="preserve">        Ежемесячное денежное вознаграждение за классное руководство</t>
  </si>
  <si>
    <t xml:space="preserve">            Субсидии бюджетным учреждениям на иные цели</t>
  </si>
  <si>
    <t xml:space="preserve">          Ежемесячное денежное вознаграждение за классное руководство - МБОУ -  гимназия № 1 им. Ю.А.Гагарина</t>
  </si>
  <si>
    <t xml:space="preserve">          Ежемесячное денежное вознаграждение за классное руководство - МБОУ -  СОШ № 2</t>
  </si>
  <si>
    <t xml:space="preserve">          Ежемесячное денежное вознаграждение за классное руководство - МБОУ -  СОШ № 3</t>
  </si>
  <si>
    <t xml:space="preserve">          Ежемесячное денежное вознаграждение за классное руководство - МБОУ -  СОШ № 4</t>
  </si>
  <si>
    <t xml:space="preserve">          Ежемесячное денежное вознаграждение за классное руководство-МБОУ - Ардонская СОШ</t>
  </si>
  <si>
    <t xml:space="preserve">          Ежемесячное денежное вознаграждение за классное руководство-МБОУ -  Займищенская СОШ</t>
  </si>
  <si>
    <t xml:space="preserve">          Ежемесячное денежное вознаграждение за классное руководство - МБОУ -  СОШ № 7</t>
  </si>
  <si>
    <t xml:space="preserve">          Ежемесячное денежное вознаграждение за классное руководство - МБОУ - СОШ № 8</t>
  </si>
  <si>
    <t xml:space="preserve">          Ежемесячное денежное вознаграждение за классное руководство - МБОУ -  СОШ № 9</t>
  </si>
  <si>
    <t xml:space="preserve">          Ежемесячное денежное вознаграждение за классное руководство - МБОУ  - СШ № 5</t>
  </si>
  <si>
    <t xml:space="preserve">          Ежемесячное денежное вознаграждение за классное руководство - МБОУ - СОШ № 6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</si>
  <si>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</si>
  <si>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программ- МБОУ -  СОШ № 5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</si>
  <si>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 - МБОУ -  СОШ № 6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</si>
  <si>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 - МБОУ -  гимназия № 1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</si>
  <si>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 - МБОУ -  СОШ № 2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</si>
  <si>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 - МБОУ -  СОШ № 3</t>
  </si>
  <si>
    <t>Изменение бюджетных ассигнований  22 05 2013</t>
  </si>
  <si>
    <t xml:space="preserve">       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</si>
  <si>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 xml:space="preserve">          Субсидии юридическим лицам (кроме муниципальных учреждений) и физическим лицам-производителям товаров, работ,  услуг</t>
  </si>
  <si>
    <t>0980101</t>
  </si>
  <si>
    <t xml:space="preserve">        Обеспечение мероприятий  по капитальному ремонту многоквартирных домов за счет средств бюджетов</t>
  </si>
  <si>
    <t>0980201</t>
  </si>
  <si>
    <t xml:space="preserve">      Общеэкономические вопросы</t>
  </si>
  <si>
    <t xml:space="preserve">        Осуществление государственных полномочий в области содействия занятости населения, включая расходы по осуществлению этих полномочий</t>
  </si>
  <si>
    <t>5101000</t>
  </si>
  <si>
    <t xml:space="preserve">        Реализация отдельных мероприятий в сфере образования</t>
  </si>
  <si>
    <t>4364000</t>
  </si>
  <si>
    <t xml:space="preserve">        Модернизация региональных систем общего образования</t>
  </si>
  <si>
    <t>4362100</t>
  </si>
  <si>
    <t>Реализация государственной политики занятости населения</t>
  </si>
  <si>
    <t>5100000</t>
  </si>
  <si>
    <t xml:space="preserve">        Программа повышения эффективности бюджетных расходов городского округа "город Клинцы Брянской области"</t>
  </si>
  <si>
    <t>7950033</t>
  </si>
  <si>
    <t>24  07 2013</t>
  </si>
  <si>
    <t>24 07 2013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</si>
  <si>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 - МБОУ -  СОШ № 4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</si>
  <si>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программ-МБОУ -  Ардонская СОШ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</si>
  <si>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программ-МБОУ -  Займищенская СОШ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</si>
  <si>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 - МБОУ -  СОШ № 7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</si>
  <si>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 - МБОУ -  СОШ № 8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</si>
  <si>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 - МБОУ - СОШ № 9</t>
  </si>
  <si>
    <t xml:space="preserve">    Профессиональная подготовка, переподготовка и повышение квалификации</t>
  </si>
  <si>
    <t xml:space="preserve">      Учебные заведения и курсы по переподготовке кадров</t>
  </si>
  <si>
    <t xml:space="preserve">          Переподготовка и повышение квалификации кадров -МБОУ - гимназия № 1</t>
  </si>
  <si>
    <t xml:space="preserve">          Переподготовка и повышение квалификации кадров - МБОУ -  СОШ № 2</t>
  </si>
  <si>
    <t xml:space="preserve">          Переподготовка и повышение квалификации кадров-МБОУ -  СОШ № 3</t>
  </si>
  <si>
    <t xml:space="preserve">          Переподготовка и повышение квалификации кадров-МБОУ -  СОШ № 4</t>
  </si>
  <si>
    <t xml:space="preserve">          Переподготовка и повышение  квалификации кадров-МБОУ-Ардонская СОШ</t>
  </si>
  <si>
    <t xml:space="preserve">          Переподготовка и повышение квалификации кадров-МБОУ -  Займищенская СОШ</t>
  </si>
  <si>
    <t xml:space="preserve">          Переподготовка и повышение квалификации кадров-МБОУ  - СОШ № 7</t>
  </si>
  <si>
    <t xml:space="preserve">          Переподготовка и повышение квалификации кадров-МБОУ -  СОШ № 8</t>
  </si>
  <si>
    <t xml:space="preserve">          Переподготовка и повышение квалификации кадров-МБОУ -  СОШ № 9</t>
  </si>
  <si>
    <t xml:space="preserve">          Переподготовка и повышение квалификации кадров-МБОУ -  СОШ № 5</t>
  </si>
  <si>
    <t xml:space="preserve">          Переподготовка и повышение квалификации кадров-МБОУ - СОШ № 6</t>
  </si>
  <si>
    <t xml:space="preserve">    Молодежная политика и оздоровление детей</t>
  </si>
  <si>
    <t xml:space="preserve">      Организационно-воспитательная работа с молодежью</t>
  </si>
  <si>
    <t xml:space="preserve">        Проведение мероприятий для детей и молодежи</t>
  </si>
  <si>
    <t xml:space="preserve">          Долгосрочная  целевая программа "Молодежь города Клинцы на 2011-2015 годы".</t>
  </si>
  <si>
    <t xml:space="preserve">    Другие вопросы в области образования</t>
  </si>
  <si>
    <t xml:space="preserve">          Центральный аппарат-Отдел образования Клинцовской городской администрации</t>
  </si>
  <si>
    <t xml:space="preserve">      Учреждения, обеспечивающие предоставление услуг в сфере образования</t>
  </si>
  <si>
    <t xml:space="preserve">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</si>
  <si>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        Долгосрочная целевая программа "Развитие системы образования  г.Клинцы" (2012-2016 гг.).</t>
  </si>
  <si>
    <t xml:space="preserve">  Культура, кинематография 
</t>
  </si>
  <si>
    <t xml:space="preserve">    Культура</t>
  </si>
  <si>
    <t xml:space="preserve">      Учреждения культуры и мероприятия в сфере культуры и кинематографии</t>
  </si>
  <si>
    <t xml:space="preserve">          Обеспечение деятельности подведомственных учреждений - МБУ  "Дом культуры"</t>
  </si>
  <si>
    <t xml:space="preserve">          Обеспечение деятельности подведомственных учреждений - МБУК  "Центр культуры и досуга "Современник"</t>
  </si>
  <si>
    <t xml:space="preserve">      Библиотеки</t>
  </si>
  <si>
    <t xml:space="preserve">          Предоставление мер социальной поддержки по оплате жилья и коммунальных услуг специалистам учреждений культуры, работающим в сельской местности или поселках городского типа на территории Брянской области</t>
  </si>
  <si>
    <t xml:space="preserve">        Выплата ежемесячных денежных средств на содержание и проезд ребенка, переданного на воспитание в семью опекуна (попечителя), приемную семью, а также вознаграждение приемным родителям</t>
  </si>
  <si>
    <t xml:space="preserve">    Другие вопросы в области социальной политики</t>
  </si>
  <si>
    <t xml:space="preserve">          Осуществление деятельности по профилактике  безнадзорности и правонарушений несовершеннолеиних</t>
  </si>
  <si>
    <t xml:space="preserve">          Организация и осуществление деятельности по опеке и попечительству</t>
  </si>
  <si>
    <t xml:space="preserve">  Физическая культура и спорт</t>
  </si>
  <si>
    <t xml:space="preserve">    Физическая культура</t>
  </si>
  <si>
    <t xml:space="preserve">      Физкультурно-оздоровительная работа и спортивные мероприятия</t>
  </si>
  <si>
    <t xml:space="preserve">        Мероприятия в области спорта и физической культуры, туризма</t>
  </si>
  <si>
    <t xml:space="preserve">          Ведомственная целевая программа "Развитие физической культуры и спорта в г.Клинцы на 2012-2014 гг."</t>
  </si>
  <si>
    <t xml:space="preserve">  Обслуживание государственного и муниципального долга</t>
  </si>
  <si>
    <t xml:space="preserve">    Обслуживание государственного внутреннего и муниципального  долга</t>
  </si>
  <si>
    <t xml:space="preserve">      Процентные платежи по долговым обязательствам</t>
  </si>
  <si>
    <t xml:space="preserve">        Процентные платежи по муниципальному долгу</t>
  </si>
  <si>
    <t xml:space="preserve">            Обслуживание муниципального долга</t>
  </si>
  <si>
    <t xml:space="preserve">  Условно утвержденные расходы</t>
  </si>
  <si>
    <t xml:space="preserve">            Условно утвержденные расходы</t>
  </si>
  <si>
    <t xml:space="preserve">        Центральный аппарат-КСП</t>
  </si>
  <si>
    <t xml:space="preserve">  </t>
  </si>
  <si>
    <t xml:space="preserve">        Ежемесячное денежное вознаграждение за классное руководство-Отдел образования Клинцовской городской администрации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</si>
  <si>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программ-Отдел образования Клинцовской городской администрации</t>
  </si>
  <si>
    <t xml:space="preserve">        Переподготовка и повышение квалификации кадров</t>
  </si>
  <si>
    <t xml:space="preserve">        Переподготовка и повышение квалификации кадров-Отдел образования Клинцовской городской администрации</t>
  </si>
  <si>
    <t>Расходы на выплату персоналу в целях обеспечения выполнения функций муниципальными органами, казенными учреждениями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</si>
  <si>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</si>
  <si>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</si>
  <si>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Иные бюджетные ассигнования</t>
  </si>
  <si>
    <t xml:space="preserve">Бюджетные инвестиции </t>
  </si>
  <si>
    <t xml:space="preserve">Предоставление субсидий муниципальным бюджетным, автономным учреждениям и иным некоммерческим организациям </t>
  </si>
  <si>
    <t>Социальное обеспечение и иные выплаты населению</t>
  </si>
  <si>
    <t>Обслуживание государственного (муниципального) долга</t>
  </si>
  <si>
    <t>Наименование</t>
  </si>
  <si>
    <t>Раз-  дел</t>
  </si>
  <si>
    <t>Под- раз-дел</t>
  </si>
  <si>
    <t>Целевая статья</t>
  </si>
  <si>
    <t>Вид расхо-дов</t>
  </si>
  <si>
    <t>сумма на 2015 год</t>
  </si>
  <si>
    <t>Расходы бюджета городского округа "город Клинцы Брянской области" по ведомственной  структуре расходов на 2013 год</t>
  </si>
  <si>
    <t>КВСР</t>
  </si>
  <si>
    <t>рублей</t>
  </si>
  <si>
    <t>Утверждено</t>
  </si>
  <si>
    <t>утвержденный</t>
  </si>
  <si>
    <t>уточнение       23 01 2013</t>
  </si>
  <si>
    <t>5058900</t>
  </si>
  <si>
    <t>уточнение       28 12 2012</t>
  </si>
  <si>
    <t>уточнение      20 02 2013</t>
  </si>
  <si>
    <t xml:space="preserve">        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 средств бюджета субъекта Российской Федерации</t>
  </si>
  <si>
    <t>3170110</t>
  </si>
  <si>
    <t>3150150</t>
  </si>
  <si>
    <t>5230000</t>
  </si>
  <si>
    <t>5237000</t>
  </si>
  <si>
    <t>4870000</t>
  </si>
  <si>
    <t>4877000</t>
  </si>
  <si>
    <t>4320000</t>
  </si>
  <si>
    <t>4320200</t>
  </si>
  <si>
    <t>Сумма на 2013 год</t>
  </si>
  <si>
    <t>Сумма на 2014 год</t>
  </si>
  <si>
    <t>Сумма на 2015 год</t>
  </si>
  <si>
    <t xml:space="preserve">  Клинцовская городская администрация</t>
  </si>
  <si>
    <t>902</t>
  </si>
  <si>
    <t>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</si>
  <si>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</si>
  <si>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</si>
  <si>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</si>
  <si>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</si>
  <si>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</si>
  <si>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</si>
  <si>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 xml:space="preserve">          Центральный аппарат</t>
  </si>
  <si>
    <t>0020400</t>
  </si>
  <si>
    <t xml:space="preserve">              Фонд оплаты труда и страховые взносы</t>
  </si>
  <si>
    <t>121</t>
  </si>
  <si>
    <t xml:space="preserve">              Иные выплаты персоналу, за исключением фонда оплаты труда</t>
  </si>
  <si>
    <t>122</t>
  </si>
  <si>
    <t xml:space="preserve">              Прочая закупка товаров, работ и услуг для муниципальных нужд</t>
  </si>
  <si>
    <t>244</t>
  </si>
  <si>
    <t xml:space="preserve">              Уплата налога на имущество организаций и земельного налога</t>
  </si>
  <si>
    <t>851</t>
  </si>
  <si>
    <t xml:space="preserve">              Уплата прочих налогов, сборов и иных платежей</t>
  </si>
  <si>
    <t>852</t>
  </si>
  <si>
    <t xml:space="preserve">          Депутаты представительного органа муниципального образования</t>
  </si>
  <si>
    <t>0021200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</si>
  <si>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</si>
  <si>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</si>
  <si>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    Центральный аппарат-Клинцовская городская администрация</t>
  </si>
  <si>
    <t>0020401</t>
  </si>
  <si>
    <t xml:space="preserve">          Глава местной администрации (исполнительно-распорядительного органа муниципального образования)</t>
  </si>
  <si>
    <t>0020800</t>
  </si>
  <si>
    <t xml:space="preserve">        Резервные фонды</t>
  </si>
  <si>
    <t>0700000</t>
  </si>
  <si>
    <t xml:space="preserve">          Резервные фонды местных администраций</t>
  </si>
  <si>
    <t>0700500</t>
  </si>
  <si>
    <t xml:space="preserve">              Резервные средства</t>
  </si>
  <si>
    <t>870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</si>
  <si>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</si>
  <si>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</si>
  <si>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    Руководитель контрольно-счетной палаты муниципального образования и его заместители</t>
  </si>
  <si>
    <t>0022400</t>
  </si>
  <si>
    <t xml:space="preserve">      Резервные фонды</t>
  </si>
  <si>
    <t>11</t>
  </si>
  <si>
    <t xml:space="preserve">      Другие общегосударственные вопросы</t>
  </si>
  <si>
    <t>13</t>
  </si>
  <si>
    <t xml:space="preserve">        Межбюджетные трансферты</t>
  </si>
  <si>
    <t>5210000</t>
  </si>
  <si>
    <t xml:space="preserve">          Финансовое обеспечение расходных  обязательств муниципальных образований, возникших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</si>
  <si>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5210200</t>
  </si>
  <si>
    <t xml:space="preserve">            Организация деятельности административных комиссий</t>
  </si>
  <si>
    <t>5210204</t>
  </si>
  <si>
    <t xml:space="preserve">            Осуществление деятельности отдельных государственных полномочий  Брянской области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</si>
  <si>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5210224</t>
  </si>
  <si>
    <t xml:space="preserve">        Целевые программы муниципальных образований</t>
  </si>
  <si>
    <t>7950000</t>
  </si>
  <si>
    <t xml:space="preserve">            Ведомственная целевая программа "Врачебные кадры на 2012-2014 годы".</t>
  </si>
  <si>
    <t>7950006</t>
  </si>
  <si>
    <t xml:space="preserve">            Городская долгосрочная целевая программа  "Комплексные меры противодействия злоупотреблением наркотиками и их незаконным обором" (2012-2016 годы).</t>
  </si>
  <si>
    <t>7950023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</si>
  <si>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</si>
  <si>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   чрезвычайных ситуаций природного и техногенного характера, гражданская оборона</t>
  </si>
  <si>
    <t>09</t>
  </si>
  <si>
    <t xml:space="preserve">        Воинские формирования (органы, подразделения)</t>
  </si>
  <si>
    <t>2020000</t>
  </si>
  <si>
    <t xml:space="preserve">          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</si>
  <si>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2026700</t>
  </si>
  <si>
    <t>111</t>
  </si>
  <si>
    <t xml:space="preserve">            Долгосрочная  целевая программа "Энергосбережение и повышение энергетической эффективности на территории городского округа  "город  Клинцы Брянской области"" (2011-2015 годы).</t>
  </si>
  <si>
    <t>7950016</t>
  </si>
  <si>
    <t xml:space="preserve">            Ведомственная целевая программа "Гражданская оборона и обеспечение защиты населения от чрезвычайных ситуаций природного и техногенного характера на 2013-2015 годы".</t>
  </si>
  <si>
    <t>7950020</t>
  </si>
  <si>
    <t xml:space="preserve">            Ведомственная целевая программа "Профилактика и предупреждение несчастных случаев на водных объектах городского округа "город Клинцы Брянской области" на 2013-2015 годы".</t>
  </si>
  <si>
    <t>7950029</t>
  </si>
  <si>
    <t xml:space="preserve">      Обеспечение пожарной безопасности</t>
  </si>
  <si>
    <t>10</t>
  </si>
  <si>
    <t xml:space="preserve">            Ведомственная целевая программа "Пожарная безопасность на 2013-2015 годы".</t>
  </si>
  <si>
    <t>7950017</t>
  </si>
  <si>
    <t xml:space="preserve">    НАЦИОНАЛЬНАЯ ЭКОНОМИКА</t>
  </si>
  <si>
    <t xml:space="preserve">      Транспорт</t>
  </si>
  <si>
    <t>08</t>
  </si>
  <si>
    <t xml:space="preserve">        Другие виды транспорта</t>
  </si>
  <si>
    <t>3170000</t>
  </si>
  <si>
    <t xml:space="preserve">          Субсидии на проведение отдельных мероприятий по другим видам транспорта</t>
  </si>
  <si>
    <t>3170100</t>
  </si>
  <si>
    <t xml:space="preserve">            Субсидии на организацию транспортного обслуживания населения автомобильным пассажирским транспортом в городском сообщении</t>
  </si>
  <si>
    <t>3170120</t>
  </si>
  <si>
    <t xml:space="preserve">              Субсидии юридическим лицам (кроме муниципальных учреждений) и физическим лицам-производителям товаров, работ,  услуг</t>
  </si>
  <si>
    <t>810</t>
  </si>
  <si>
    <t xml:space="preserve">      Дорожное хозяйство (дорожные фонды)</t>
  </si>
  <si>
    <t xml:space="preserve">        Дорожное хозяйство</t>
  </si>
  <si>
    <t>3150000</t>
  </si>
  <si>
    <t xml:space="preserve">          Содержание и управление дорожным хозяйством</t>
  </si>
  <si>
    <t>3150100</t>
  </si>
  <si>
    <t xml:space="preserve">            Ремонт автомобильных дорог общего пользования местного значения, обеспечивающих подъезд к социально значимым объектам</t>
  </si>
  <si>
    <t>3150140</t>
  </si>
  <si>
    <t xml:space="preserve">              Иные закупки товаров, работ и услуг для муниципальных нужд</t>
  </si>
  <si>
    <t>240</t>
  </si>
  <si>
    <t xml:space="preserve">        Благоустройство</t>
  </si>
  <si>
    <t>6000000</t>
  </si>
  <si>
    <t xml:space="preserve">          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</si>
  <si>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</si>
  <si>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 xml:space="preserve">            Долгосрочная целевая программа  "Повышение безопасности дорожного  движения в городском округе "город Клинцы Брянской области" в 2013-2015 годах".</t>
  </si>
  <si>
    <t>7950019</t>
  </si>
  <si>
    <t xml:space="preserve">      Другие вопросы в области национальной экономики</t>
  </si>
  <si>
    <t>12</t>
  </si>
  <si>
    <t xml:space="preserve">            Осуществление отдельных  государственных  полномочий  Брянской  области в области охраны труда</t>
  </si>
  <si>
    <t>5210222</t>
  </si>
  <si>
    <t xml:space="preserve">            Ведомственная  целевая программа  "Развитие малого и среднего предпринимательства в городе Клинцы"   (2012-2014годы).</t>
  </si>
  <si>
    <t>7950012</t>
  </si>
  <si>
    <t xml:space="preserve">            Ведомственная целевая программа "Улучшение условий и охраны труда в организациях муниципального образования городской округ "город Клинцы Брянской области" на 2012-2014 годы".</t>
  </si>
  <si>
    <t>7950028</t>
  </si>
  <si>
    <t xml:space="preserve">    ЖИЛИЩНО-КОММУНАЛЬНОЕ ХОЗЯЙСТВО</t>
  </si>
  <si>
    <t>05</t>
  </si>
  <si>
    <t xml:space="preserve">      Жилищное хозяйство</t>
  </si>
  <si>
    <t xml:space="preserve">        Обеспечение  мероприятий  по капитальному ремонту многоквартирных  домов и переселению граждан из аварийного жилищного фонда</t>
  </si>
  <si>
    <t>0980000</t>
  </si>
  <si>
    <t xml:space="preserve">          Обеспечение мероприятий по капитальному ремонту многоквартирных домов и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</si>
  <si>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0980100</t>
  </si>
  <si>
    <t xml:space="preserve">           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</si>
  <si>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0980102</t>
  </si>
  <si>
    <t xml:space="preserve">              Бюджетные инвестиции на приобретение объектов недвижимого имущества казенным учреждениям</t>
  </si>
  <si>
    <t>441</t>
  </si>
  <si>
    <t xml:space="preserve">          Обеспечение мероприятий по капитальному ремонту многоквартирных домов и переселению граждан  из аварийного  жилищного фонда за счет средств бюджетов</t>
  </si>
  <si>
    <t>0980200</t>
  </si>
  <si>
    <t xml:space="preserve">            Обеспечение мероприятий по переселению граждан  из аварийного  жилищного фонда за счет средств бюджетов</t>
  </si>
  <si>
    <t>0980202</t>
  </si>
  <si>
    <t xml:space="preserve">            Обеспечение мероприятий  по капитальному ремонту многоквартирных домов за счет средств городского  бюджета</t>
  </si>
  <si>
    <t>0980211</t>
  </si>
  <si>
    <t xml:space="preserve">            Обеспечение мероприятий по переселению граждан  из аварийного  жилищного фонда за счет средств городского бюджета</t>
  </si>
  <si>
    <t>0980212</t>
  </si>
  <si>
    <t xml:space="preserve">          Капитальный ремонт государственного жилищного фонда субъектов Российской Федерации и муниципального жилищного фонда</t>
  </si>
  <si>
    <t>3900200</t>
  </si>
  <si>
    <t xml:space="preserve">            Капитальный ремонт муниципального жилищного  фонда</t>
  </si>
  <si>
    <t>3900220</t>
  </si>
  <si>
    <t xml:space="preserve">            Городская адресная   программа "Переселение граждан из аварийного жилищного фонда на территории городского округа "город Клинцы"" (2013 год).</t>
  </si>
  <si>
    <t>7950010</t>
  </si>
  <si>
    <t>Другие вопросы в области национальной безопасности и правоохранительной деятельности</t>
  </si>
  <si>
    <t>310</t>
  </si>
  <si>
    <t xml:space="preserve">Изменение бюджетных ассигнований  24 04 2013 </t>
  </si>
  <si>
    <t>3900300</t>
  </si>
  <si>
    <t xml:space="preserve">        Мероприятия о бласти жилищного хозяйства</t>
  </si>
  <si>
    <t>22 05 2013</t>
  </si>
  <si>
    <t>Мероприятия в области коммунального хозяйства</t>
  </si>
  <si>
    <t>3910500</t>
  </si>
  <si>
    <t xml:space="preserve">            Долгосрочная целевая программа "Развитие малоэтажного строительства на территории городского округа "город Клинцы Брянской области"" (2012-2015 годы).</t>
  </si>
  <si>
    <t>7950030</t>
  </si>
  <si>
    <t xml:space="preserve">      Коммунальное хозяйство</t>
  </si>
  <si>
    <t>02</t>
  </si>
  <si>
    <t xml:space="preserve">            Долгосрочная целевая программа "Чистая вода на территории городского округа "Город Клинцы Брянской области"" (2012-2015 годы).</t>
  </si>
  <si>
    <t>7950027</t>
  </si>
  <si>
    <t xml:space="preserve">      Благоустройство</t>
  </si>
  <si>
    <t xml:space="preserve">          Уличное освещение</t>
  </si>
  <si>
    <t>6000100</t>
  </si>
  <si>
    <t xml:space="preserve">          Озеленение</t>
  </si>
  <si>
    <t>6000300</t>
  </si>
  <si>
    <t xml:space="preserve">          Расходы по организации и содержанию мест захоранения</t>
  </si>
  <si>
    <t>6000400</t>
  </si>
  <si>
    <t xml:space="preserve">          Прочие мероприятия по благоустройству городских округов и поселений</t>
  </si>
  <si>
    <t>6000500</t>
  </si>
  <si>
    <t xml:space="preserve">            Ведомственная целевая программа "Охрана окружающей среды на территории городского округа город Клинцы на 2013-2015 годы".</t>
  </si>
  <si>
    <t>7950031</t>
  </si>
  <si>
    <t xml:space="preserve">    ОХРАНА ОКРУЖАЮЩЕЙ СРЕДЫ</t>
  </si>
  <si>
    <t xml:space="preserve">      Другие вопросы в области охраны окружающей среды</t>
  </si>
  <si>
    <t xml:space="preserve">    ОБРАЗОВАНИЕ</t>
  </si>
  <si>
    <t>07</t>
  </si>
  <si>
    <t xml:space="preserve">      Общее образование</t>
  </si>
  <si>
    <t xml:space="preserve">        Учреждения по внешкольной работе с детьми</t>
  </si>
  <si>
    <t>4230000</t>
  </si>
  <si>
    <t xml:space="preserve">          Обеспечение деятельности подведомственных учреждений</t>
  </si>
  <si>
    <t>4239900</t>
  </si>
  <si>
    <t xml:space="preserve">            Обеспечение деятельности подведомственных учреждений-МБОУ ДОД  "ДЮСШ им. В.И. Шкурного"</t>
  </si>
  <si>
    <t>4239902</t>
  </si>
  <si>
    <t xml:space="preserve">              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</si>
  <si>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</si>
  <si>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 xml:space="preserve">            Обеспечение деятельности подведомственных учреждений -МБОУ ДОД  "Детская музыкальная школа им. Е.М. Беляева"</t>
  </si>
  <si>
    <t>4239903</t>
  </si>
  <si>
    <t xml:space="preserve">            Обеспечение деятельности подведомственных учреждений - МБОУ ДОД  "Детская художественная школа"</t>
  </si>
  <si>
    <t>4239904</t>
  </si>
  <si>
    <t xml:space="preserve">            Обеспечение деятельности подведомственных учреждений-ДЮСШ "Луч"</t>
  </si>
  <si>
    <t>4239905</t>
  </si>
  <si>
    <t xml:space="preserve">      Молодежная политика и оздоровление детей</t>
  </si>
  <si>
    <t xml:space="preserve">        Организационно-воспитательная работа с молодежью</t>
  </si>
  <si>
    <t>4310000</t>
  </si>
  <si>
    <t xml:space="preserve">          Проведение мероприятий для детей и молодежи</t>
  </si>
  <si>
    <t>4310100</t>
  </si>
  <si>
    <t xml:space="preserve">            Долгосрочная  целевая программа "Молодежь города Клинцы на 2011-2015 годы".</t>
  </si>
  <si>
    <t>7950021</t>
  </si>
  <si>
    <t xml:space="preserve">      Другие вопросы в области образования</t>
  </si>
  <si>
    <t xml:space="preserve">              Субсидии бюджетным учреждениям на иные цели</t>
  </si>
  <si>
    <t>612</t>
  </si>
  <si>
    <t xml:space="preserve">    Культура, кинематография 
</t>
  </si>
  <si>
    <t xml:space="preserve">      Культура</t>
  </si>
  <si>
    <t xml:space="preserve">        Учреждения культуры и мероприятия в сфере культуры и кинематографии</t>
  </si>
  <si>
    <t>4400000</t>
  </si>
  <si>
    <t>4409900</t>
  </si>
  <si>
    <t xml:space="preserve">            Обеспечение деятельности подведомственных учреждений - МБУ  "Дом культуры"</t>
  </si>
  <si>
    <t>4409901</t>
  </si>
  <si>
    <t xml:space="preserve">            Обеспечение деятельности подведомственных учреждений - МБУК  "Центр культуры и досуга "Современник"</t>
  </si>
  <si>
    <t>4409902</t>
  </si>
  <si>
    <t xml:space="preserve">        Библиотеки</t>
  </si>
  <si>
    <t>4420000</t>
  </si>
  <si>
    <t>4429900</t>
  </si>
  <si>
    <t xml:space="preserve">            Предоставление мер социальной поддержки по оплате жилья и коммунальных услуг специалистам учреждений культуры, работающим в сельской местности или поселках городского типа на территории Брянской области</t>
  </si>
  <si>
    <t>5210211</t>
  </si>
  <si>
    <t xml:space="preserve">              Меры социальной поддержки населения по публичным нормативным обязательствам</t>
  </si>
  <si>
    <t>314</t>
  </si>
  <si>
    <t xml:space="preserve">      Другие вопросы в области культуры, кинематографии</t>
  </si>
  <si>
    <t xml:space="preserve">            Ведомственная целевая программа "Развитие культуры и сохранение культурного наследия города Клинцы на 2012-2014 гг."</t>
  </si>
  <si>
    <t>7950004</t>
  </si>
  <si>
    <t xml:space="preserve">    ЗДРАВООХРАНЕНИЕ</t>
  </si>
  <si>
    <t xml:space="preserve">      Стационарная медицинская помощь</t>
  </si>
  <si>
    <t xml:space="preserve">        Реализация государственных функций в области здравоохранения</t>
  </si>
  <si>
    <t>4850000</t>
  </si>
  <si>
    <t xml:space="preserve">          Модернизация и развитие сети учреждений здравоохранения</t>
  </si>
  <si>
    <t>4857000</t>
  </si>
  <si>
    <t xml:space="preserve">              Бюджетные инвестиции в объекты муниципальной собственности казенным учреждениям вне рамок государственного оборонного заказа</t>
  </si>
  <si>
    <t>411</t>
  </si>
  <si>
    <t xml:space="preserve">        Реализация приоретных направлений долгосрочного социально-экономического развития Брянской области</t>
  </si>
  <si>
    <t>9220000</t>
  </si>
  <si>
    <t xml:space="preserve">          Долгосрочная целевая программа "Реабилитация населения и территорий Брянской области, подвергшихся радиационному воздействию вследствие катастрофы на Чернобыльской АЭС" (2011-2015 годы)</t>
  </si>
  <si>
    <t>9220200</t>
  </si>
  <si>
    <t xml:space="preserve">    СОЦИАЛЬНАЯ ПОЛИТИКА</t>
  </si>
  <si>
    <t xml:space="preserve">      Пенсионное обеспечение</t>
  </si>
  <si>
    <t xml:space="preserve">        Доплаты к пенсиям, дополнительное  пенсионное обеспечение</t>
  </si>
  <si>
    <t>4910000</t>
  </si>
  <si>
    <t xml:space="preserve">          Доплаты к пенсиям государственных служащих субъектов Российской Федерации и муниципальных  служащих</t>
  </si>
  <si>
    <t>4910100</t>
  </si>
  <si>
    <t xml:space="preserve">              Пенсии, выплачиваемые организациями сектора муниципального управления</t>
  </si>
  <si>
    <t>312</t>
  </si>
  <si>
    <t xml:space="preserve">      Социальное обеспечение населения</t>
  </si>
  <si>
    <t xml:space="preserve">        Социальная помощь</t>
  </si>
  <si>
    <t>5050000</t>
  </si>
  <si>
    <t xml:space="preserve">          Обеспечение сохранности жилых помещений, закрепленных за детьми-сиротами и детьми, оставшимися без попечения родителей</t>
  </si>
  <si>
    <t>5058300</t>
  </si>
  <si>
    <t xml:space="preserve">              Приобретение товаров, работ, услуг в пользу граждан</t>
  </si>
  <si>
    <t>323</t>
  </si>
  <si>
    <t xml:space="preserve">            Долгосрочная  целевая программа "Обеспечение жильем молодых семей на 2011-2015 годы".</t>
  </si>
  <si>
    <t>7950014</t>
  </si>
  <si>
    <t xml:space="preserve">              Субсидии гражданам на приобретение жилья</t>
  </si>
  <si>
    <t>322</t>
  </si>
  <si>
    <t xml:space="preserve">      Охрана семьи и детства</t>
  </si>
  <si>
    <t xml:space="preserve">          Федеральный закон от 19 мая 1995 года № 81-ФЗ "О государственных пособиях гражданам, имеющим детей"</t>
  </si>
  <si>
    <t>5050500</t>
  </si>
  <si>
    <t xml:space="preserve">            Выплата единовременного пособия при всех формах устройства детей, лишенных родительского попечения, в семью</t>
  </si>
  <si>
    <t>5050502</t>
  </si>
  <si>
    <t xml:space="preserve">              Пособия и компенсации по публичным нормативным обязательствам</t>
  </si>
  <si>
    <t>313</t>
  </si>
  <si>
    <t xml:space="preserve">          Федеральный закон от 21 декабря 1996 года №159-ФЗ "О дополнительных гарантиях по социальной поддержке детей-сирот и детей, оставшихся без попечения родителей"</t>
  </si>
  <si>
    <t>5052100</t>
  </si>
  <si>
    <t xml:space="preserve">          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</si>
  <si>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5052102</t>
  </si>
  <si>
    <t xml:space="preserve">        Иные безвозмездные и безвозвратные перечисления</t>
  </si>
  <si>
    <t>5200000</t>
  </si>
  <si>
    <t xml:space="preserve">          Выплата ежемесячных денежных средств на содержание и проезд ребенка, переданного на воспитание в семью опекуна (попечителя), приемную семью, а также вознаграждение приемным родителям</t>
  </si>
  <si>
    <t>5201300</t>
  </si>
  <si>
    <t xml:space="preserve">      Другие вопросы в области социальной политики</t>
  </si>
  <si>
    <t xml:space="preserve">            Осуществление деятельности по профилактике  безнадзорности и правонарушений несовершеннолеиних</t>
  </si>
  <si>
    <t>5210203</t>
  </si>
  <si>
    <t xml:space="preserve">            Организация и осуществление деятельности по опеке и попечительству</t>
  </si>
  <si>
    <t>5210220</t>
  </si>
  <si>
    <t xml:space="preserve">    Физическая культура и спорт</t>
  </si>
  <si>
    <t xml:space="preserve">      Физическая культура</t>
  </si>
  <si>
    <t xml:space="preserve">        Физкультурно-оздоровительная работа и спортивные мероприятия</t>
  </si>
  <si>
    <t>5120000</t>
  </si>
  <si>
    <t xml:space="preserve">          Мероприятия в области спорта и физической культуры, туризма</t>
  </si>
  <si>
    <t>5129700</t>
  </si>
  <si>
    <t xml:space="preserve">            Ведомственная целевая программа "Развитие физической культуры и спорта в г.Клинцы на 2012-2014 гг."</t>
  </si>
  <si>
    <t>7950005</t>
  </si>
  <si>
    <t xml:space="preserve">  Комитет по управлению имуществом города Клинцы</t>
  </si>
  <si>
    <t>903</t>
  </si>
  <si>
    <t xml:space="preserve">            Центральный аппарат-Комитет по управлению имуществом  города  Клинцы</t>
  </si>
  <si>
    <t>0020403</t>
  </si>
  <si>
    <t xml:space="preserve">        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</si>
  <si>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</si>
  <si>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 xml:space="preserve">          Оценка недвижимости, признание прав и регулирование отношений по государственной и муниципальной собственности</t>
  </si>
  <si>
    <t>0900200</t>
  </si>
  <si>
    <t xml:space="preserve">  Отдел образования Клинцовской городской администрации</t>
  </si>
  <si>
    <t>921</t>
  </si>
  <si>
    <t xml:space="preserve">      Дошкольное образование</t>
  </si>
  <si>
    <t xml:space="preserve">        Детские дошкольные учреждения</t>
  </si>
  <si>
    <t>4200000</t>
  </si>
  <si>
    <t>4209900</t>
  </si>
  <si>
    <t xml:space="preserve">            Компенсация расходов на предоставление мер  социальной поддержки по оплате жилых помещений с отоплением и освещением педагогическим работникам образовательных учреждений, финансовое обеспечение которых осуществляется из местных бюджетов, работающим и проживающим в сельской местности или поселках городского типа на территории Брянской области</t>
  </si>
  <si>
    <t>5210213</t>
  </si>
  <si>
    <t xml:space="preserve">              Пособия и компенсации гражданам и иные социальные выплаты, кроме публичных нормативных обязательств</t>
  </si>
  <si>
    <t>321</t>
  </si>
  <si>
    <t xml:space="preserve">        Школы - детские сады, школы начальные, неполные средние и средние</t>
  </si>
  <si>
    <t>4210000</t>
  </si>
  <si>
    <t xml:space="preserve">          Обеспечение деятельности подведомственных учреждений - Отдел образования Клинцовской городской администрации</t>
  </si>
  <si>
    <t>4219900</t>
  </si>
  <si>
    <t xml:space="preserve">            Обеспечение деятельности подведомственных учреждений - МБОУ - гимназия № 1</t>
  </si>
  <si>
    <t>4219901</t>
  </si>
  <si>
    <t xml:space="preserve">            Обеспечение деятельности подведомственных учреждений - МБОУ -  СОШ № 2</t>
  </si>
  <si>
    <t>4219902</t>
  </si>
  <si>
    <t xml:space="preserve">            Обеспечение деятельности подведомственных учредений - МБОУ  - СОШ № 3</t>
  </si>
  <si>
    <t>4219903</t>
  </si>
  <si>
    <t xml:space="preserve">            Обеспечение деятельности подведомственных учреждений - МБОУ - СОШ № 4</t>
  </si>
  <si>
    <t>4219904</t>
  </si>
  <si>
    <t xml:space="preserve">            Обеспечение деятельности подведомственных  учреждений-МБОУ - Ардонская СОШ</t>
  </si>
  <si>
    <t>4219905</t>
  </si>
  <si>
    <t xml:space="preserve">            Обеспечение деятельности подведомственных  учреждений - МБОУ -  Займищенская СОШ</t>
  </si>
  <si>
    <t>4219906</t>
  </si>
  <si>
    <t xml:space="preserve">            Обеспечение деятельности подведомственных  учреждений-МБОУ -  СОШ № 7</t>
  </si>
  <si>
    <t>4219907</t>
  </si>
  <si>
    <t xml:space="preserve">            Обеспечение деятельности подведомственных  учреждений-МБОУ -  СОШ № 8</t>
  </si>
  <si>
    <t>4219908</t>
  </si>
  <si>
    <t xml:space="preserve">            Обеспечение деятельности подведомственных учреждений - МБОУ -  СОШ № 9</t>
  </si>
  <si>
    <t>4219909</t>
  </si>
  <si>
    <t xml:space="preserve">            Обеспечение деятельности подведомственных учреждений - МБОУ -  СОШ № 5</t>
  </si>
  <si>
    <t>4219915</t>
  </si>
  <si>
    <t xml:space="preserve">            Обеспечение деятельности подведомственных учреждений - МБОУ  - СОШ № 6</t>
  </si>
  <si>
    <t>4219916</t>
  </si>
  <si>
    <t xml:space="preserve">            Обеспечение деятельности подведомственных учреждений-внешкольные учреждения</t>
  </si>
  <si>
    <t>4239901</t>
  </si>
  <si>
    <t xml:space="preserve">          Ежемесячное денежное вознаграждение за классное руководство</t>
  </si>
  <si>
    <t>5200900</t>
  </si>
  <si>
    <t xml:space="preserve">            Ежемесячное денежное вознаграждение за классное руководство - МБОУ -  гимназия № 1 им. Ю.А.Гагарина</t>
  </si>
  <si>
    <t>5200901</t>
  </si>
  <si>
    <t xml:space="preserve">            Ежемесячное денежное вознаграждение за классное руководство - МБОУ -  СОШ № 2</t>
  </si>
  <si>
    <t>5200902</t>
  </si>
  <si>
    <t xml:space="preserve">            Ежемесячное денежное вознаграждение за классное руководство - МБОУ -  СОШ № 3</t>
  </si>
  <si>
    <t>5200903</t>
  </si>
  <si>
    <t xml:space="preserve">            Ежемесячное денежное вознаграждение за классное руководство - МБОУ -  СОШ № 4</t>
  </si>
  <si>
    <t>5200904</t>
  </si>
  <si>
    <t xml:space="preserve">          Иные закупки товаров, работ и услуг для муниципальных нужд</t>
  </si>
  <si>
    <t xml:space="preserve">          Субсидии бюджетным учреждениям на иные цели</t>
  </si>
  <si>
    <t>Код муниципальной программы</t>
  </si>
  <si>
    <t>Код долгосрочной целевой программы, подпрограммы муниципальной программы</t>
  </si>
  <si>
    <t>Муниципальная программа "Реализация полномочий исполнительного органа местного самоуправления городского округа "город Клинцы Брянской области" (2013-2015 годы)</t>
  </si>
  <si>
    <t xml:space="preserve">Изменение бюджетных ассигнований </t>
  </si>
  <si>
    <t>15 08 2013</t>
  </si>
  <si>
    <t>Изменение бюджетных ассигнований  24 07 2013</t>
  </si>
  <si>
    <t>Изменение бюджетных ассигнований 15 08 2013</t>
  </si>
  <si>
    <t>29 08 2003</t>
  </si>
  <si>
    <t>29 08 2013</t>
  </si>
  <si>
    <t xml:space="preserve">        Бюджетные инвестиции в объекты капитального строительства собственности муниципальных образований</t>
  </si>
  <si>
    <t xml:space="preserve">      Федеральная Целевая Программа "Жилище" (2011-2015 годы)  подпрограмма "Обеспечение жильем молодых семей" государственной программы "Строительство и архитектура в Брянской области" (2012-2015 годы)</t>
  </si>
  <si>
    <t>1008820</t>
  </si>
  <si>
    <t>9220103</t>
  </si>
  <si>
    <t>Изменение бюджетных ассигнований  18 09 2013</t>
  </si>
  <si>
    <t xml:space="preserve">        Субвенции на осуществление отдельных государственных полномочий по обеспечению жилыми помещениями граждан, уволенных с военной службы и приравненных к ним лиц на 2013 год</t>
  </si>
  <si>
    <t>9980000</t>
  </si>
  <si>
    <t xml:space="preserve">        Государственная программа Российской Федерации "Доступная среда" (2011-2015годы)</t>
  </si>
  <si>
    <t>1009000</t>
  </si>
  <si>
    <t xml:space="preserve">        Долгосрочная целевая программа "Доступная среда" (2011-2015 годы)</t>
  </si>
  <si>
    <t>9220800</t>
  </si>
  <si>
    <t xml:space="preserve">        Муниципальная программа "Профилактика терроризма и экстремизма в муниципальном образованиигородской округ "город Клинцы Брянской области" на 2013-2016 годы</t>
  </si>
  <si>
    <t>7950034</t>
  </si>
  <si>
    <t xml:space="preserve">        Обеспечение устойчивого развития социально-культурных составляющих качества жизни населения Брянской области</t>
  </si>
  <si>
    <t>8450000</t>
  </si>
  <si>
    <t>Изменение бюджетных ассигнований  30 10 2013</t>
  </si>
  <si>
    <t xml:space="preserve">        Реализация мероприятий Федеральной целевой программы развитие образования на 2011-2015 годы</t>
  </si>
  <si>
    <t>1008999</t>
  </si>
  <si>
    <t>Изменение бюджетных ассигнований 27 11 2013</t>
  </si>
  <si>
    <t>Приложение № 8 к решению Клинцовского городского Совета народных депутатов от 11.12.2013  года № 5-901 "О внесении изменений и дополнений в решение Клинцовского городского Совета народных депутатов от 12.12.2012 года "5-740 "О бюджете городского округа "город Клинцы Брянской области" на 2013 год и на плановый период 2014 и 2015 годов"</t>
  </si>
  <si>
    <t>Приложение № 6 к решению Клинцовского городского Совета народных депутатов от 11.12.2013 года № 5-901 "О внесении изменений и дополнений в решение Клинцовского городского Совета народных депутатов от 12.12.2012 года № 5-740  "О бюджете городского округа "город Клинцы Брянской области" на 2013 год и на плановый период 2014 и 2015 годов"</t>
  </si>
  <si>
    <t>Приложение № 10 к решению Клинцовского городского Совета народных депутатов от   11.12.2013  года № 5-901  "О внесении изменений и дополнений в решение Клинцовского городского Совета народных депутатов от 12.12.2012 года "5-740 "О бюджете городского округа "город Клинцы Брянской области" на 2013 год и на плановый период 2014 и 2015 годов"</t>
  </si>
  <si>
    <t>Распределение бюджетных ассигнований по разделам и подразделам, целевым статьям и видам расходов классификации расходов бюджета  на 2013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</si>
</sst>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 Cyr"/>
      <family val="0"/>
    </font>
    <font>
      <sz val="16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8"/>
      <name val="Calibri"/>
      <family val="2"/>
    </font>
    <font>
      <b/>
      <sz val="11"/>
      <name val="Arial Cyr"/>
      <family val="0"/>
    </font>
    <font>
      <b/>
      <sz val="12"/>
      <name val="Arial Cyr"/>
      <family val="0"/>
    </font>
    <font>
      <sz val="11"/>
      <color indexed="62"/>
      <name val="Calibri"/>
      <family val="2"/>
    </font>
    <font>
      <sz val="11"/>
      <color indexed="36"/>
      <name val="Calibri"/>
      <family val="2"/>
    </font>
    <font>
      <sz val="12"/>
      <name val="Arial Cyr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4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Cyr"/>
      <family val="0"/>
    </font>
    <font>
      <b/>
      <sz val="10"/>
      <color rgb="FF00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vertical="top" wrapText="1"/>
    </xf>
    <xf numFmtId="0" fontId="4" fillId="35" borderId="0" xfId="0" applyFont="1" applyFill="1" applyAlignment="1">
      <alignment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2" fontId="8" fillId="0" borderId="19" xfId="0" applyNumberFormat="1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4" fontId="5" fillId="35" borderId="18" xfId="0" applyNumberFormat="1" applyFont="1" applyFill="1" applyBorder="1" applyAlignment="1">
      <alignment vertical="top" shrinkToFit="1"/>
    </xf>
    <xf numFmtId="4" fontId="5" fillId="35" borderId="21" xfId="0" applyNumberFormat="1" applyFont="1" applyFill="1" applyBorder="1" applyAlignment="1">
      <alignment vertical="top" shrinkToFit="1"/>
    </xf>
    <xf numFmtId="4" fontId="5" fillId="35" borderId="22" xfId="0" applyNumberFormat="1" applyFont="1" applyFill="1" applyBorder="1" applyAlignment="1">
      <alignment vertical="top" shrinkToFit="1"/>
    </xf>
    <xf numFmtId="4" fontId="5" fillId="35" borderId="0" xfId="0" applyNumberFormat="1" applyFont="1" applyFill="1" applyBorder="1" applyAlignment="1">
      <alignment vertical="top" shrinkToFit="1"/>
    </xf>
    <xf numFmtId="4" fontId="5" fillId="36" borderId="21" xfId="0" applyNumberFormat="1" applyFont="1" applyFill="1" applyBorder="1" applyAlignment="1">
      <alignment vertical="top" shrinkToFi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horizontal="center" vertical="center" wrapText="1"/>
    </xf>
    <xf numFmtId="0" fontId="5" fillId="33" borderId="24" xfId="0" applyFont="1" applyFill="1" applyBorder="1" applyAlignment="1">
      <alignment vertical="top" wrapText="1"/>
    </xf>
    <xf numFmtId="49" fontId="12" fillId="33" borderId="25" xfId="0" applyNumberFormat="1" applyFont="1" applyFill="1" applyBorder="1" applyAlignment="1">
      <alignment vertical="top" shrinkToFit="1"/>
    </xf>
    <xf numFmtId="4" fontId="5" fillId="33" borderId="25" xfId="0" applyNumberFormat="1" applyFont="1" applyFill="1" applyBorder="1" applyAlignment="1">
      <alignment vertical="top" shrinkToFit="1"/>
    </xf>
    <xf numFmtId="4" fontId="5" fillId="35" borderId="25" xfId="0" applyNumberFormat="1" applyFont="1" applyFill="1" applyBorder="1" applyAlignment="1">
      <alignment vertical="top" shrinkToFit="1"/>
    </xf>
    <xf numFmtId="4" fontId="5" fillId="36" borderId="25" xfId="0" applyNumberFormat="1" applyFont="1" applyFill="1" applyBorder="1" applyAlignment="1">
      <alignment vertical="top" shrinkToFit="1"/>
    </xf>
    <xf numFmtId="4" fontId="5" fillId="36" borderId="26" xfId="0" applyNumberFormat="1" applyFont="1" applyFill="1" applyBorder="1" applyAlignment="1">
      <alignment vertical="top" shrinkToFit="1"/>
    </xf>
    <xf numFmtId="49" fontId="12" fillId="33" borderId="18" xfId="0" applyNumberFormat="1" applyFont="1" applyFill="1" applyBorder="1" applyAlignment="1">
      <alignment vertical="top" shrinkToFit="1"/>
    </xf>
    <xf numFmtId="4" fontId="5" fillId="33" borderId="18" xfId="0" applyNumberFormat="1" applyFont="1" applyFill="1" applyBorder="1" applyAlignment="1">
      <alignment vertical="top" shrinkToFit="1"/>
    </xf>
    <xf numFmtId="4" fontId="5" fillId="36" borderId="18" xfId="0" applyNumberFormat="1" applyFont="1" applyFill="1" applyBorder="1" applyAlignment="1">
      <alignment vertical="top" shrinkToFit="1"/>
    </xf>
    <xf numFmtId="0" fontId="5" fillId="33" borderId="15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33" borderId="27" xfId="0" applyFont="1" applyFill="1" applyBorder="1" applyAlignment="1">
      <alignment vertical="top" wrapText="1"/>
    </xf>
    <xf numFmtId="49" fontId="12" fillId="33" borderId="28" xfId="0" applyNumberFormat="1" applyFont="1" applyFill="1" applyBorder="1" applyAlignment="1">
      <alignment vertical="top" shrinkToFit="1"/>
    </xf>
    <xf numFmtId="4" fontId="5" fillId="33" borderId="28" xfId="0" applyNumberFormat="1" applyFont="1" applyFill="1" applyBorder="1" applyAlignment="1">
      <alignment vertical="top" shrinkToFit="1"/>
    </xf>
    <xf numFmtId="4" fontId="5" fillId="35" borderId="28" xfId="0" applyNumberFormat="1" applyFont="1" applyFill="1" applyBorder="1" applyAlignment="1">
      <alignment vertical="top" shrinkToFit="1"/>
    </xf>
    <xf numFmtId="4" fontId="5" fillId="36" borderId="28" xfId="0" applyNumberFormat="1" applyFont="1" applyFill="1" applyBorder="1" applyAlignment="1">
      <alignment vertical="top" shrinkToFit="1"/>
    </xf>
    <xf numFmtId="4" fontId="5" fillId="36" borderId="22" xfId="0" applyNumberFormat="1" applyFont="1" applyFill="1" applyBorder="1" applyAlignment="1">
      <alignment vertical="top" shrinkToFit="1"/>
    </xf>
    <xf numFmtId="4" fontId="5" fillId="35" borderId="23" xfId="0" applyNumberFormat="1" applyFont="1" applyFill="1" applyBorder="1" applyAlignment="1">
      <alignment vertical="top" shrinkToFit="1"/>
    </xf>
    <xf numFmtId="4" fontId="5" fillId="35" borderId="11" xfId="0" applyNumberFormat="1" applyFont="1" applyFill="1" applyBorder="1" applyAlignment="1">
      <alignment vertical="top" shrinkToFit="1"/>
    </xf>
    <xf numFmtId="4" fontId="5" fillId="36" borderId="10" xfId="0" applyNumberFormat="1" applyFont="1" applyFill="1" applyBorder="1" applyAlignment="1">
      <alignment vertical="top" shrinkToFit="1"/>
    </xf>
    <xf numFmtId="4" fontId="5" fillId="36" borderId="11" xfId="0" applyNumberFormat="1" applyFont="1" applyFill="1" applyBorder="1" applyAlignment="1">
      <alignment vertical="top" shrinkToFit="1"/>
    </xf>
    <xf numFmtId="0" fontId="4" fillId="33" borderId="0" xfId="0" applyFont="1" applyFill="1" applyAlignment="1">
      <alignment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4" fontId="5" fillId="35" borderId="26" xfId="0" applyNumberFormat="1" applyFont="1" applyFill="1" applyBorder="1" applyAlignment="1">
      <alignment vertical="top" shrinkToFit="1"/>
    </xf>
    <xf numFmtId="0" fontId="13" fillId="0" borderId="11" xfId="0" applyFont="1" applyBorder="1" applyAlignment="1">
      <alignment/>
    </xf>
    <xf numFmtId="4" fontId="5" fillId="33" borderId="29" xfId="0" applyNumberFormat="1" applyFont="1" applyFill="1" applyBorder="1" applyAlignment="1">
      <alignment vertical="top" shrinkToFit="1"/>
    </xf>
    <xf numFmtId="4" fontId="5" fillId="33" borderId="30" xfId="0" applyNumberFormat="1" applyFont="1" applyFill="1" applyBorder="1" applyAlignment="1">
      <alignment vertical="top" shrinkToFit="1"/>
    </xf>
    <xf numFmtId="4" fontId="5" fillId="35" borderId="30" xfId="0" applyNumberFormat="1" applyFont="1" applyFill="1" applyBorder="1" applyAlignment="1">
      <alignment vertical="top" shrinkToFit="1"/>
    </xf>
    <xf numFmtId="4" fontId="5" fillId="36" borderId="30" xfId="0" applyNumberFormat="1" applyFont="1" applyFill="1" applyBorder="1" applyAlignment="1">
      <alignment vertical="top" shrinkToFit="1"/>
    </xf>
    <xf numFmtId="0" fontId="5" fillId="33" borderId="31" xfId="0" applyFont="1" applyFill="1" applyBorder="1" applyAlignment="1">
      <alignment vertical="top" wrapText="1"/>
    </xf>
    <xf numFmtId="4" fontId="5" fillId="33" borderId="32" xfId="0" applyNumberFormat="1" applyFont="1" applyFill="1" applyBorder="1" applyAlignment="1">
      <alignment vertical="top" shrinkToFi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wrapText="1"/>
    </xf>
    <xf numFmtId="4" fontId="5" fillId="36" borderId="34" xfId="0" applyNumberFormat="1" applyFont="1" applyFill="1" applyBorder="1" applyAlignment="1">
      <alignment vertical="top" shrinkToFit="1"/>
    </xf>
    <xf numFmtId="4" fontId="5" fillId="36" borderId="31" xfId="0" applyNumberFormat="1" applyFont="1" applyFill="1" applyBorder="1" applyAlignment="1">
      <alignment vertical="top" shrinkToFit="1"/>
    </xf>
    <xf numFmtId="4" fontId="5" fillId="35" borderId="31" xfId="0" applyNumberFormat="1" applyFont="1" applyFill="1" applyBorder="1" applyAlignment="1">
      <alignment vertical="top" shrinkToFit="1"/>
    </xf>
    <xf numFmtId="4" fontId="5" fillId="35" borderId="35" xfId="0" applyNumberFormat="1" applyFont="1" applyFill="1" applyBorder="1" applyAlignment="1">
      <alignment vertical="top" shrinkToFit="1"/>
    </xf>
    <xf numFmtId="2" fontId="8" fillId="0" borderId="0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vertical="top" wrapText="1"/>
    </xf>
    <xf numFmtId="4" fontId="5" fillId="36" borderId="29" xfId="0" applyNumberFormat="1" applyFont="1" applyFill="1" applyBorder="1" applyAlignment="1">
      <alignment vertical="top" shrinkToFit="1"/>
    </xf>
    <xf numFmtId="4" fontId="5" fillId="35" borderId="32" xfId="0" applyNumberFormat="1" applyFont="1" applyFill="1" applyBorder="1" applyAlignment="1">
      <alignment vertical="top" shrinkToFit="1"/>
    </xf>
    <xf numFmtId="2" fontId="8" fillId="35" borderId="30" xfId="0" applyNumberFormat="1" applyFont="1" applyFill="1" applyBorder="1" applyAlignment="1">
      <alignment horizontal="center" vertical="center" wrapText="1"/>
    </xf>
    <xf numFmtId="4" fontId="5" fillId="35" borderId="29" xfId="0" applyNumberFormat="1" applyFont="1" applyFill="1" applyBorder="1" applyAlignment="1">
      <alignment vertical="top" shrinkToFit="1"/>
    </xf>
    <xf numFmtId="0" fontId="13" fillId="35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wrapText="1"/>
    </xf>
    <xf numFmtId="4" fontId="14" fillId="35" borderId="0" xfId="0" applyNumberFormat="1" applyFont="1" applyFill="1" applyAlignment="1">
      <alignment/>
    </xf>
    <xf numFmtId="0" fontId="14" fillId="35" borderId="0" xfId="0" applyFont="1" applyFill="1" applyAlignment="1">
      <alignment/>
    </xf>
    <xf numFmtId="2" fontId="8" fillId="35" borderId="19" xfId="0" applyNumberFormat="1" applyFont="1" applyFill="1" applyBorder="1" applyAlignment="1">
      <alignment horizontal="center" vertical="center" wrapText="1"/>
    </xf>
    <xf numFmtId="4" fontId="5" fillId="37" borderId="21" xfId="0" applyNumberFormat="1" applyFont="1" applyFill="1" applyBorder="1" applyAlignment="1">
      <alignment vertical="top" shrinkToFit="1"/>
    </xf>
    <xf numFmtId="2" fontId="5" fillId="0" borderId="31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4" fontId="5" fillId="36" borderId="36" xfId="0" applyNumberFormat="1" applyFont="1" applyFill="1" applyBorder="1" applyAlignment="1">
      <alignment vertical="top" shrinkToFit="1"/>
    </xf>
    <xf numFmtId="4" fontId="5" fillId="35" borderId="36" xfId="0" applyNumberFormat="1" applyFont="1" applyFill="1" applyBorder="1" applyAlignment="1">
      <alignment vertical="top" shrinkToFit="1"/>
    </xf>
    <xf numFmtId="4" fontId="5" fillId="35" borderId="37" xfId="0" applyNumberFormat="1" applyFont="1" applyFill="1" applyBorder="1" applyAlignment="1">
      <alignment vertical="top" shrinkToFit="1"/>
    </xf>
    <xf numFmtId="4" fontId="5" fillId="35" borderId="38" xfId="0" applyNumberFormat="1" applyFont="1" applyFill="1" applyBorder="1" applyAlignment="1">
      <alignment vertical="top" shrinkToFit="1"/>
    </xf>
    <xf numFmtId="4" fontId="5" fillId="35" borderId="12" xfId="0" applyNumberFormat="1" applyFont="1" applyFill="1" applyBorder="1" applyAlignment="1">
      <alignment vertical="top" shrinkToFit="1"/>
    </xf>
    <xf numFmtId="4" fontId="5" fillId="35" borderId="39" xfId="0" applyNumberFormat="1" applyFont="1" applyFill="1" applyBorder="1" applyAlignment="1">
      <alignment vertical="top" shrinkToFit="1"/>
    </xf>
    <xf numFmtId="4" fontId="5" fillId="35" borderId="40" xfId="0" applyNumberFormat="1" applyFont="1" applyFill="1" applyBorder="1" applyAlignment="1">
      <alignment vertical="top" shrinkToFit="1"/>
    </xf>
    <xf numFmtId="4" fontId="5" fillId="35" borderId="41" xfId="0" applyNumberFormat="1" applyFont="1" applyFill="1" applyBorder="1" applyAlignment="1">
      <alignment vertical="top" shrinkToFit="1"/>
    </xf>
    <xf numFmtId="4" fontId="5" fillId="35" borderId="42" xfId="0" applyNumberFormat="1" applyFont="1" applyFill="1" applyBorder="1" applyAlignment="1">
      <alignment vertical="top" shrinkToFit="1"/>
    </xf>
    <xf numFmtId="2" fontId="5" fillId="35" borderId="35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vertical="top" wrapText="1"/>
    </xf>
    <xf numFmtId="0" fontId="9" fillId="33" borderId="18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4" fontId="5" fillId="35" borderId="43" xfId="0" applyNumberFormat="1" applyFont="1" applyFill="1" applyBorder="1" applyAlignment="1">
      <alignment vertical="top" shrinkToFit="1"/>
    </xf>
    <xf numFmtId="4" fontId="5" fillId="35" borderId="44" xfId="0" applyNumberFormat="1" applyFont="1" applyFill="1" applyBorder="1" applyAlignment="1">
      <alignment vertical="top" shrinkToFit="1"/>
    </xf>
    <xf numFmtId="4" fontId="5" fillId="35" borderId="45" xfId="0" applyNumberFormat="1" applyFont="1" applyFill="1" applyBorder="1" applyAlignment="1">
      <alignment vertical="top" shrinkToFit="1"/>
    </xf>
    <xf numFmtId="4" fontId="5" fillId="33" borderId="46" xfId="0" applyNumberFormat="1" applyFont="1" applyFill="1" applyBorder="1" applyAlignment="1">
      <alignment vertical="top" shrinkToFit="1"/>
    </xf>
    <xf numFmtId="2" fontId="8" fillId="35" borderId="36" xfId="0" applyNumberFormat="1" applyFont="1" applyFill="1" applyBorder="1" applyAlignment="1">
      <alignment horizontal="center" vertical="center" wrapText="1"/>
    </xf>
    <xf numFmtId="4" fontId="5" fillId="33" borderId="43" xfId="0" applyNumberFormat="1" applyFont="1" applyFill="1" applyBorder="1" applyAlignment="1">
      <alignment vertical="top" shrinkToFit="1"/>
    </xf>
    <xf numFmtId="4" fontId="5" fillId="33" borderId="36" xfId="0" applyNumberFormat="1" applyFont="1" applyFill="1" applyBorder="1" applyAlignment="1">
      <alignment vertical="top" shrinkToFit="1"/>
    </xf>
    <xf numFmtId="4" fontId="5" fillId="33" borderId="11" xfId="0" applyNumberFormat="1" applyFont="1" applyFill="1" applyBorder="1" applyAlignment="1">
      <alignment horizontal="right"/>
    </xf>
    <xf numFmtId="2" fontId="8" fillId="35" borderId="46" xfId="0" applyNumberFormat="1" applyFont="1" applyFill="1" applyBorder="1" applyAlignment="1">
      <alignment horizontal="center" vertical="center" wrapText="1"/>
    </xf>
    <xf numFmtId="4" fontId="5" fillId="35" borderId="47" xfId="0" applyNumberFormat="1" applyFont="1" applyFill="1" applyBorder="1" applyAlignment="1">
      <alignment vertical="top" shrinkToFit="1"/>
    </xf>
    <xf numFmtId="4" fontId="5" fillId="35" borderId="46" xfId="0" applyNumberFormat="1" applyFont="1" applyFill="1" applyBorder="1" applyAlignment="1">
      <alignment vertical="top" shrinkToFit="1"/>
    </xf>
    <xf numFmtId="2" fontId="5" fillId="35" borderId="45" xfId="0" applyNumberFormat="1" applyFont="1" applyFill="1" applyBorder="1" applyAlignment="1">
      <alignment horizontal="center" vertical="center" wrapText="1"/>
    </xf>
    <xf numFmtId="2" fontId="8" fillId="35" borderId="18" xfId="0" applyNumberFormat="1" applyFont="1" applyFill="1" applyBorder="1" applyAlignment="1">
      <alignment horizontal="center" vertical="center" wrapText="1"/>
    </xf>
    <xf numFmtId="4" fontId="5" fillId="36" borderId="48" xfId="0" applyNumberFormat="1" applyFont="1" applyFill="1" applyBorder="1" applyAlignment="1">
      <alignment vertical="top" shrinkToFit="1"/>
    </xf>
    <xf numFmtId="4" fontId="5" fillId="36" borderId="49" xfId="0" applyNumberFormat="1" applyFont="1" applyFill="1" applyBorder="1" applyAlignment="1">
      <alignment vertical="top" shrinkToFit="1"/>
    </xf>
    <xf numFmtId="0" fontId="5" fillId="33" borderId="50" xfId="0" applyFont="1" applyFill="1" applyBorder="1" applyAlignment="1">
      <alignment vertical="top" wrapText="1"/>
    </xf>
    <xf numFmtId="49" fontId="12" fillId="33" borderId="51" xfId="0" applyNumberFormat="1" applyFont="1" applyFill="1" applyBorder="1" applyAlignment="1">
      <alignment vertical="top" shrinkToFit="1"/>
    </xf>
    <xf numFmtId="0" fontId="5" fillId="33" borderId="52" xfId="0" applyFont="1" applyFill="1" applyBorder="1" applyAlignment="1">
      <alignment vertical="top" wrapText="1"/>
    </xf>
    <xf numFmtId="4" fontId="5" fillId="33" borderId="51" xfId="0" applyNumberFormat="1" applyFont="1" applyFill="1" applyBorder="1" applyAlignment="1">
      <alignment vertical="top" shrinkToFit="1"/>
    </xf>
    <xf numFmtId="4" fontId="5" fillId="36" borderId="51" xfId="0" applyNumberFormat="1" applyFont="1" applyFill="1" applyBorder="1" applyAlignment="1">
      <alignment vertical="top" shrinkToFit="1"/>
    </xf>
    <xf numFmtId="4" fontId="5" fillId="36" borderId="53" xfId="0" applyNumberFormat="1" applyFont="1" applyFill="1" applyBorder="1" applyAlignment="1">
      <alignment vertical="top" shrinkToFit="1"/>
    </xf>
    <xf numFmtId="4" fontId="5" fillId="35" borderId="53" xfId="0" applyNumberFormat="1" applyFont="1" applyFill="1" applyBorder="1" applyAlignment="1">
      <alignment vertical="top" shrinkToFit="1"/>
    </xf>
    <xf numFmtId="4" fontId="5" fillId="35" borderId="54" xfId="0" applyNumberFormat="1" applyFont="1" applyFill="1" applyBorder="1" applyAlignment="1">
      <alignment vertical="top" shrinkToFit="1"/>
    </xf>
    <xf numFmtId="4" fontId="5" fillId="35" borderId="51" xfId="0" applyNumberFormat="1" applyFont="1" applyFill="1" applyBorder="1" applyAlignment="1">
      <alignment vertical="top" shrinkToFit="1"/>
    </xf>
    <xf numFmtId="4" fontId="5" fillId="35" borderId="55" xfId="0" applyNumberFormat="1" applyFont="1" applyFill="1" applyBorder="1" applyAlignment="1">
      <alignment vertical="top" shrinkToFit="1"/>
    </xf>
    <xf numFmtId="4" fontId="5" fillId="33" borderId="10" xfId="0" applyNumberFormat="1" applyFont="1" applyFill="1" applyBorder="1" applyAlignment="1">
      <alignment horizontal="right"/>
    </xf>
    <xf numFmtId="4" fontId="5" fillId="35" borderId="10" xfId="0" applyNumberFormat="1" applyFont="1" applyFill="1" applyBorder="1" applyAlignment="1">
      <alignment vertical="top" shrinkToFit="1"/>
    </xf>
    <xf numFmtId="4" fontId="5" fillId="36" borderId="56" xfId="0" applyNumberFormat="1" applyFont="1" applyFill="1" applyBorder="1" applyAlignment="1">
      <alignment vertical="top" shrinkToFit="1"/>
    </xf>
    <xf numFmtId="4" fontId="54" fillId="35" borderId="35" xfId="0" applyNumberFormat="1" applyFont="1" applyFill="1" applyBorder="1" applyAlignment="1">
      <alignment vertical="top" shrinkToFit="1"/>
    </xf>
    <xf numFmtId="4" fontId="5" fillId="36" borderId="12" xfId="0" applyNumberFormat="1" applyFont="1" applyFill="1" applyBorder="1" applyAlignment="1">
      <alignment vertical="top" shrinkToFit="1"/>
    </xf>
    <xf numFmtId="4" fontId="5" fillId="33" borderId="48" xfId="0" applyNumberFormat="1" applyFont="1" applyFill="1" applyBorder="1" applyAlignment="1">
      <alignment horizontal="right"/>
    </xf>
    <xf numFmtId="4" fontId="5" fillId="35" borderId="48" xfId="0" applyNumberFormat="1" applyFont="1" applyFill="1" applyBorder="1" applyAlignment="1">
      <alignment vertical="top" shrinkToFit="1"/>
    </xf>
    <xf numFmtId="0" fontId="14" fillId="0" borderId="0" xfId="0" applyFont="1" applyAlignment="1">
      <alignment/>
    </xf>
    <xf numFmtId="0" fontId="5" fillId="33" borderId="18" xfId="0" applyFont="1" applyFill="1" applyBorder="1" applyAlignment="1">
      <alignment vertical="top" wrapText="1"/>
    </xf>
    <xf numFmtId="0" fontId="14" fillId="0" borderId="0" xfId="0" applyFont="1" applyBorder="1" applyAlignment="1">
      <alignment/>
    </xf>
    <xf numFmtId="0" fontId="0" fillId="0" borderId="0" xfId="0" applyAlignment="1">
      <alignment/>
    </xf>
    <xf numFmtId="0" fontId="55" fillId="33" borderId="18" xfId="0" applyFont="1" applyFill="1" applyBorder="1" applyAlignment="1">
      <alignment vertical="top" wrapText="1"/>
    </xf>
    <xf numFmtId="0" fontId="0" fillId="0" borderId="0" xfId="0" applyAlignment="1">
      <alignment/>
    </xf>
    <xf numFmtId="0" fontId="55" fillId="33" borderId="18" xfId="0" applyFont="1" applyFill="1" applyBorder="1" applyAlignment="1">
      <alignment vertical="top" wrapText="1"/>
    </xf>
    <xf numFmtId="0" fontId="14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5" fillId="33" borderId="23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4" fontId="4" fillId="33" borderId="0" xfId="0" applyNumberFormat="1" applyFont="1" applyFill="1" applyAlignment="1">
      <alignment horizontal="left" wrapText="1"/>
    </xf>
    <xf numFmtId="0" fontId="1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4" fillId="0" borderId="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33" borderId="0" xfId="0" applyFont="1" applyFill="1" applyAlignment="1">
      <alignment horizontal="left" wrapText="1"/>
    </xf>
    <xf numFmtId="0" fontId="0" fillId="0" borderId="0" xfId="0" applyFill="1" applyAlignment="1">
      <alignment wrapText="1"/>
    </xf>
    <xf numFmtId="0" fontId="35" fillId="0" borderId="0" xfId="0" applyFont="1" applyBorder="1" applyAlignment="1">
      <alignment horizontal="left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4" fontId="0" fillId="0" borderId="19" xfId="0" applyNumberFormat="1" applyBorder="1" applyAlignment="1">
      <alignment/>
    </xf>
    <xf numFmtId="4" fontId="15" fillId="35" borderId="0" xfId="0" applyNumberFormat="1" applyFont="1" applyFill="1" applyBorder="1" applyAlignment="1">
      <alignment vertical="top" shrinkToFit="1"/>
    </xf>
    <xf numFmtId="4" fontId="15" fillId="35" borderId="19" xfId="0" applyNumberFormat="1" applyFont="1" applyFill="1" applyBorder="1" applyAlignment="1">
      <alignment vertical="top" shrinkToFit="1"/>
    </xf>
    <xf numFmtId="0" fontId="0" fillId="0" borderId="0" xfId="0" applyBorder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Примечание 2" xfId="57"/>
    <cellStyle name="Примечание 3" xfId="58"/>
    <cellStyle name="Примечание 4" xfId="59"/>
    <cellStyle name="Примечание 5" xfId="60"/>
    <cellStyle name="Примечание 6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986"/>
  <sheetViews>
    <sheetView workbookViewId="0" topLeftCell="A962">
      <selection activeCell="A981" sqref="A981:X981"/>
    </sheetView>
  </sheetViews>
  <sheetFormatPr defaultColWidth="9.140625" defaultRowHeight="15" outlineLevelRow="6"/>
  <cols>
    <col min="1" max="1" width="40.00390625" style="138" customWidth="1"/>
    <col min="2" max="2" width="6.8515625" style="138" customWidth="1"/>
    <col min="3" max="3" width="4.7109375" style="138" customWidth="1"/>
    <col min="4" max="4" width="5.28125" style="138" customWidth="1"/>
    <col min="5" max="5" width="11.00390625" style="138" customWidth="1"/>
    <col min="6" max="6" width="7.140625" style="138" customWidth="1"/>
    <col min="7" max="7" width="13.8515625" style="138" hidden="1" customWidth="1"/>
    <col min="8" max="8" width="11.7109375" style="138" hidden="1" customWidth="1"/>
    <col min="9" max="9" width="12.7109375" style="138" hidden="1" customWidth="1"/>
    <col min="10" max="12" width="13.421875" style="138" hidden="1" customWidth="1"/>
    <col min="13" max="13" width="13.00390625" style="138" hidden="1" customWidth="1"/>
    <col min="14" max="17" width="12.7109375" style="138" hidden="1" customWidth="1"/>
    <col min="18" max="18" width="13.7109375" style="138" hidden="1" customWidth="1"/>
    <col min="19" max="19" width="13.140625" style="138" hidden="1" customWidth="1"/>
    <col min="20" max="20" width="13.57421875" style="138" customWidth="1"/>
    <col min="21" max="21" width="15.421875" style="138" customWidth="1"/>
    <col min="22" max="24" width="13.8515625" style="138" hidden="1" customWidth="1"/>
    <col min="25" max="16384" width="9.140625" style="138" customWidth="1"/>
  </cols>
  <sheetData>
    <row r="2" spans="2:24" ht="121.5" customHeight="1">
      <c r="B2" s="145" t="s">
        <v>787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</row>
    <row r="4" spans="1:24" ht="64.5" customHeight="1">
      <c r="A4" s="147" t="s">
        <v>414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</row>
    <row r="6" spans="21:22" ht="15.75" thickBot="1">
      <c r="U6" s="5" t="s">
        <v>416</v>
      </c>
      <c r="V6" s="5" t="s">
        <v>416</v>
      </c>
    </row>
    <row r="7" spans="1:24" ht="90.75" customHeight="1" thickBot="1">
      <c r="A7" s="29" t="s">
        <v>408</v>
      </c>
      <c r="B7" s="30" t="s">
        <v>415</v>
      </c>
      <c r="C7" s="31" t="s">
        <v>409</v>
      </c>
      <c r="D7" s="30" t="s">
        <v>410</v>
      </c>
      <c r="E7" s="31" t="s">
        <v>411</v>
      </c>
      <c r="F7" s="30" t="s">
        <v>412</v>
      </c>
      <c r="G7" s="32" t="s">
        <v>417</v>
      </c>
      <c r="H7" s="33" t="s">
        <v>421</v>
      </c>
      <c r="I7" s="33" t="s">
        <v>419</v>
      </c>
      <c r="J7" s="34" t="s">
        <v>146</v>
      </c>
      <c r="K7" s="34" t="s">
        <v>155</v>
      </c>
      <c r="L7" s="34" t="s">
        <v>571</v>
      </c>
      <c r="M7" s="34" t="s">
        <v>324</v>
      </c>
      <c r="N7" s="34" t="s">
        <v>764</v>
      </c>
      <c r="O7" s="34" t="s">
        <v>765</v>
      </c>
      <c r="P7" s="34" t="s">
        <v>762</v>
      </c>
      <c r="Q7" s="34" t="s">
        <v>772</v>
      </c>
      <c r="R7" s="34" t="s">
        <v>783</v>
      </c>
      <c r="S7" s="34" t="s">
        <v>786</v>
      </c>
      <c r="T7" s="34" t="s">
        <v>762</v>
      </c>
      <c r="U7" s="12" t="s">
        <v>432</v>
      </c>
      <c r="V7" s="10" t="s">
        <v>432</v>
      </c>
      <c r="W7" s="11" t="s">
        <v>433</v>
      </c>
      <c r="X7" s="12" t="s">
        <v>434</v>
      </c>
    </row>
    <row r="8" spans="1:24" ht="25.5">
      <c r="A8" s="35" t="s">
        <v>435</v>
      </c>
      <c r="B8" s="36" t="s">
        <v>436</v>
      </c>
      <c r="C8" s="36"/>
      <c r="D8" s="36"/>
      <c r="E8" s="36"/>
      <c r="F8" s="36"/>
      <c r="G8" s="37"/>
      <c r="H8" s="37"/>
      <c r="I8" s="37"/>
      <c r="J8" s="38">
        <f aca="true" t="shared" si="0" ref="J8:S8">J9+J118+J165+J218+J316+J323+J377+J430+J443+J525</f>
        <v>72095325</v>
      </c>
      <c r="K8" s="38">
        <f t="shared" si="0"/>
        <v>-21516068</v>
      </c>
      <c r="L8" s="83">
        <f t="shared" si="0"/>
        <v>11223384.719999999</v>
      </c>
      <c r="M8" s="97">
        <f t="shared" si="0"/>
        <v>40959180</v>
      </c>
      <c r="N8" s="108">
        <f t="shared" si="0"/>
        <v>63589645.75</v>
      </c>
      <c r="O8" s="108">
        <f t="shared" si="0"/>
        <v>39241823.4</v>
      </c>
      <c r="P8" s="108">
        <f t="shared" si="0"/>
        <v>11985330.44</v>
      </c>
      <c r="Q8" s="108">
        <f t="shared" si="0"/>
        <v>20048751.82</v>
      </c>
      <c r="R8" s="108">
        <f t="shared" si="0"/>
        <v>57297690.28</v>
      </c>
      <c r="S8" s="108">
        <f t="shared" si="0"/>
        <v>4117625</v>
      </c>
      <c r="T8" s="108">
        <f>T9+T118+T165+T218+T316+T323+T377+T430+T443+T525</f>
        <v>68145350</v>
      </c>
      <c r="U8" s="108">
        <f>U9+U118+U165+U218+U316+U323+U377+U430+U443+U525</f>
        <v>645363371.78</v>
      </c>
      <c r="V8" s="74">
        <f>V9+V118+V165+V218+V316+V323+V377+V430+V443+V525</f>
        <v>373626807.77</v>
      </c>
      <c r="W8" s="39">
        <f>W9+W118+W165+W218+W316+W323+W377+W430+W443+W525</f>
        <v>194370390</v>
      </c>
      <c r="X8" s="40">
        <f>X9+X118+X165+X218+X316+X323+X377+X430+X443+X525</f>
        <v>202286430</v>
      </c>
    </row>
    <row r="9" spans="1:24" ht="15" outlineLevel="1">
      <c r="A9" s="13" t="s">
        <v>438</v>
      </c>
      <c r="B9" s="41" t="s">
        <v>436</v>
      </c>
      <c r="C9" s="41" t="s">
        <v>439</v>
      </c>
      <c r="D9" s="41"/>
      <c r="E9" s="41"/>
      <c r="F9" s="41"/>
      <c r="G9" s="42"/>
      <c r="H9" s="42"/>
      <c r="I9" s="42" t="s">
        <v>177</v>
      </c>
      <c r="J9" s="24">
        <f aca="true" t="shared" si="1" ref="J9:X9">J10+J29+J53+J71+J76</f>
        <v>1036254.33</v>
      </c>
      <c r="K9" s="24">
        <f t="shared" si="1"/>
        <v>-928750.9999999999</v>
      </c>
      <c r="L9" s="64">
        <f t="shared" si="1"/>
        <v>-1249648</v>
      </c>
      <c r="M9" s="98">
        <f t="shared" si="1"/>
        <v>603926.0000000001</v>
      </c>
      <c r="N9" s="77">
        <f>N10+N29+N53+N71+N76</f>
        <v>-2945412.3</v>
      </c>
      <c r="O9" s="77"/>
      <c r="P9" s="77">
        <f t="shared" si="1"/>
        <v>-900815.8500000001</v>
      </c>
      <c r="Q9" s="77">
        <f>Q10+Q29+Q53+Q71+Q76</f>
        <v>6025164.000000001</v>
      </c>
      <c r="R9" s="77">
        <f>R10+R29+R53+R71+R76</f>
        <v>1060259</v>
      </c>
      <c r="S9" s="77">
        <f t="shared" si="1"/>
        <v>-572039</v>
      </c>
      <c r="T9" s="77">
        <f>T10+T29+T53+T71+T76</f>
        <v>150337.81999999998</v>
      </c>
      <c r="U9" s="77">
        <f t="shared" si="1"/>
        <v>51711923.949999996</v>
      </c>
      <c r="V9" s="75">
        <f t="shared" si="1"/>
        <v>58403258.550000004</v>
      </c>
      <c r="W9" s="43">
        <f t="shared" si="1"/>
        <v>42448600</v>
      </c>
      <c r="X9" s="28">
        <f t="shared" si="1"/>
        <v>42423500</v>
      </c>
    </row>
    <row r="10" spans="1:24" ht="63.75" outlineLevel="2">
      <c r="A10" s="13" t="s">
        <v>440</v>
      </c>
      <c r="B10" s="41" t="s">
        <v>436</v>
      </c>
      <c r="C10" s="41" t="s">
        <v>439</v>
      </c>
      <c r="D10" s="41" t="s">
        <v>441</v>
      </c>
      <c r="E10" s="41"/>
      <c r="F10" s="41"/>
      <c r="G10" s="42"/>
      <c r="H10" s="42"/>
      <c r="I10" s="42"/>
      <c r="J10" s="24">
        <f>J11</f>
        <v>45756</v>
      </c>
      <c r="K10" s="24"/>
      <c r="L10" s="64"/>
      <c r="M10" s="77">
        <f aca="true" t="shared" si="2" ref="M10:X10">M11</f>
        <v>1319000</v>
      </c>
      <c r="N10" s="77">
        <f t="shared" si="2"/>
        <v>-80000</v>
      </c>
      <c r="O10" s="77"/>
      <c r="P10" s="77">
        <f t="shared" si="2"/>
        <v>100000</v>
      </c>
      <c r="Q10" s="77">
        <f t="shared" si="2"/>
        <v>377684.36</v>
      </c>
      <c r="R10" s="77">
        <f t="shared" si="2"/>
        <v>-78000</v>
      </c>
      <c r="S10" s="77"/>
      <c r="T10" s="77">
        <f t="shared" si="2"/>
        <v>47118.99</v>
      </c>
      <c r="U10" s="77">
        <f t="shared" si="2"/>
        <v>5563659.35</v>
      </c>
      <c r="V10" s="75">
        <f t="shared" si="2"/>
        <v>4609000</v>
      </c>
      <c r="W10" s="43">
        <f t="shared" si="2"/>
        <v>3753100</v>
      </c>
      <c r="X10" s="28">
        <f t="shared" si="2"/>
        <v>3753100</v>
      </c>
    </row>
    <row r="11" spans="1:24" ht="63.75" outlineLevel="3">
      <c r="A11" s="13" t="s">
        <v>442</v>
      </c>
      <c r="B11" s="41" t="s">
        <v>436</v>
      </c>
      <c r="C11" s="41" t="s">
        <v>439</v>
      </c>
      <c r="D11" s="41" t="s">
        <v>441</v>
      </c>
      <c r="E11" s="41" t="s">
        <v>443</v>
      </c>
      <c r="F11" s="41"/>
      <c r="G11" s="42"/>
      <c r="H11" s="42"/>
      <c r="I11" s="42"/>
      <c r="J11" s="24">
        <f>J12+J24</f>
        <v>45756</v>
      </c>
      <c r="K11" s="24"/>
      <c r="L11" s="64"/>
      <c r="M11" s="77">
        <f aca="true" t="shared" si="3" ref="M11:X11">M12+M24</f>
        <v>1319000</v>
      </c>
      <c r="N11" s="77">
        <f t="shared" si="3"/>
        <v>-80000</v>
      </c>
      <c r="O11" s="77"/>
      <c r="P11" s="77">
        <f>P12+P24</f>
        <v>100000</v>
      </c>
      <c r="Q11" s="77">
        <f>Q12+Q24</f>
        <v>377684.36</v>
      </c>
      <c r="R11" s="77">
        <f>R12+R24</f>
        <v>-78000</v>
      </c>
      <c r="S11" s="77"/>
      <c r="T11" s="77">
        <f>T12+T24</f>
        <v>47118.99</v>
      </c>
      <c r="U11" s="77">
        <f t="shared" si="3"/>
        <v>5563659.35</v>
      </c>
      <c r="V11" s="75">
        <f t="shared" si="3"/>
        <v>4609000</v>
      </c>
      <c r="W11" s="43">
        <f t="shared" si="3"/>
        <v>3753100</v>
      </c>
      <c r="X11" s="28">
        <f t="shared" si="3"/>
        <v>3753100</v>
      </c>
    </row>
    <row r="12" spans="1:24" ht="15" outlineLevel="4">
      <c r="A12" s="13" t="s">
        <v>444</v>
      </c>
      <c r="B12" s="41" t="s">
        <v>436</v>
      </c>
      <c r="C12" s="41" t="s">
        <v>439</v>
      </c>
      <c r="D12" s="41" t="s">
        <v>441</v>
      </c>
      <c r="E12" s="41" t="s">
        <v>445</v>
      </c>
      <c r="F12" s="41"/>
      <c r="G12" s="42"/>
      <c r="H12" s="42"/>
      <c r="I12" s="42"/>
      <c r="J12" s="24">
        <f>J13+J17+J20</f>
        <v>45756</v>
      </c>
      <c r="K12" s="24"/>
      <c r="L12" s="64"/>
      <c r="M12" s="77">
        <f aca="true" t="shared" si="4" ref="M12:X12">M13+M17+M20</f>
        <v>1319000</v>
      </c>
      <c r="N12" s="77">
        <f t="shared" si="4"/>
        <v>-80000</v>
      </c>
      <c r="O12" s="77"/>
      <c r="P12" s="77">
        <f>P13+P17+P20</f>
        <v>100000</v>
      </c>
      <c r="Q12" s="77">
        <f>Q13+Q17+Q20</f>
        <v>569347.37</v>
      </c>
      <c r="R12" s="77">
        <f>R13+R17+R20</f>
        <v>-78000</v>
      </c>
      <c r="S12" s="77"/>
      <c r="T12" s="77">
        <f>T13+T17+T20</f>
        <v>49101.979999999996</v>
      </c>
      <c r="U12" s="77">
        <f t="shared" si="4"/>
        <v>4046905.35</v>
      </c>
      <c r="V12" s="75">
        <f t="shared" si="4"/>
        <v>2898600</v>
      </c>
      <c r="W12" s="43">
        <f t="shared" si="4"/>
        <v>2042700</v>
      </c>
      <c r="X12" s="28">
        <f t="shared" si="4"/>
        <v>2042700</v>
      </c>
    </row>
    <row r="13" spans="1:24" ht="51" outlineLevel="4">
      <c r="A13" s="44" t="s">
        <v>400</v>
      </c>
      <c r="B13" s="41" t="s">
        <v>436</v>
      </c>
      <c r="C13" s="41" t="s">
        <v>439</v>
      </c>
      <c r="D13" s="41" t="s">
        <v>441</v>
      </c>
      <c r="E13" s="41" t="s">
        <v>445</v>
      </c>
      <c r="F13" s="41" t="s">
        <v>178</v>
      </c>
      <c r="G13" s="42"/>
      <c r="H13" s="42"/>
      <c r="I13" s="42"/>
      <c r="J13" s="24">
        <f>J15+J16</f>
        <v>0</v>
      </c>
      <c r="K13" s="24"/>
      <c r="L13" s="64"/>
      <c r="M13" s="98"/>
      <c r="N13" s="77"/>
      <c r="O13" s="77"/>
      <c r="P13" s="77">
        <f aca="true" t="shared" si="5" ref="P13:X13">P14</f>
        <v>100000</v>
      </c>
      <c r="Q13" s="77">
        <f t="shared" si="5"/>
        <v>334721.52</v>
      </c>
      <c r="R13" s="77"/>
      <c r="S13" s="77"/>
      <c r="T13" s="77">
        <f t="shared" si="5"/>
        <v>3506.9799999999996</v>
      </c>
      <c r="U13" s="77">
        <f t="shared" si="5"/>
        <v>1776528.5</v>
      </c>
      <c r="V13" s="77">
        <f t="shared" si="5"/>
        <v>1338300</v>
      </c>
      <c r="W13" s="25">
        <f t="shared" si="5"/>
        <v>1338300</v>
      </c>
      <c r="X13" s="25">
        <f t="shared" si="5"/>
        <v>1338300</v>
      </c>
    </row>
    <row r="14" spans="1:24" ht="25.5" outlineLevel="4">
      <c r="A14" s="44" t="s">
        <v>160</v>
      </c>
      <c r="B14" s="41" t="s">
        <v>436</v>
      </c>
      <c r="C14" s="41" t="s">
        <v>439</v>
      </c>
      <c r="D14" s="41" t="s">
        <v>441</v>
      </c>
      <c r="E14" s="41" t="s">
        <v>445</v>
      </c>
      <c r="F14" s="41" t="s">
        <v>158</v>
      </c>
      <c r="G14" s="42"/>
      <c r="H14" s="42"/>
      <c r="I14" s="42"/>
      <c r="J14" s="24"/>
      <c r="K14" s="24"/>
      <c r="L14" s="64"/>
      <c r="M14" s="98"/>
      <c r="N14" s="77"/>
      <c r="O14" s="77"/>
      <c r="P14" s="77">
        <f aca="true" t="shared" si="6" ref="P14:X14">P15+P16</f>
        <v>100000</v>
      </c>
      <c r="Q14" s="77">
        <f t="shared" si="6"/>
        <v>334721.52</v>
      </c>
      <c r="R14" s="77"/>
      <c r="S14" s="77"/>
      <c r="T14" s="77">
        <f>T15+T16</f>
        <v>3506.9799999999996</v>
      </c>
      <c r="U14" s="77">
        <f t="shared" si="6"/>
        <v>1776528.5</v>
      </c>
      <c r="V14" s="77">
        <f t="shared" si="6"/>
        <v>1338300</v>
      </c>
      <c r="W14" s="25">
        <f t="shared" si="6"/>
        <v>1338300</v>
      </c>
      <c r="X14" s="25">
        <f t="shared" si="6"/>
        <v>1338300</v>
      </c>
    </row>
    <row r="15" spans="1:24" ht="25.5" outlineLevel="6">
      <c r="A15" s="13" t="s">
        <v>446</v>
      </c>
      <c r="B15" s="41" t="s">
        <v>436</v>
      </c>
      <c r="C15" s="41" t="s">
        <v>439</v>
      </c>
      <c r="D15" s="41" t="s">
        <v>441</v>
      </c>
      <c r="E15" s="41" t="s">
        <v>445</v>
      </c>
      <c r="F15" s="41" t="s">
        <v>447</v>
      </c>
      <c r="G15" s="42">
        <v>1280900</v>
      </c>
      <c r="H15" s="42"/>
      <c r="I15" s="42"/>
      <c r="J15" s="24"/>
      <c r="K15" s="24"/>
      <c r="L15" s="64"/>
      <c r="M15" s="98"/>
      <c r="N15" s="77"/>
      <c r="O15" s="77"/>
      <c r="P15" s="77">
        <v>100000</v>
      </c>
      <c r="Q15" s="77">
        <v>334721.52</v>
      </c>
      <c r="R15" s="77"/>
      <c r="S15" s="77"/>
      <c r="T15" s="77">
        <v>24471.98</v>
      </c>
      <c r="U15" s="77">
        <f>J15+I15+H15+G15+K15+L15+M15+N15+O15+P15+Q15+R15+S15+T15</f>
        <v>1740093.5</v>
      </c>
      <c r="V15" s="75">
        <v>1280900</v>
      </c>
      <c r="W15" s="43">
        <v>1280900</v>
      </c>
      <c r="X15" s="28">
        <v>1280900</v>
      </c>
    </row>
    <row r="16" spans="1:24" ht="25.5" outlineLevel="6">
      <c r="A16" s="13" t="s">
        <v>448</v>
      </c>
      <c r="B16" s="41" t="s">
        <v>436</v>
      </c>
      <c r="C16" s="41" t="s">
        <v>439</v>
      </c>
      <c r="D16" s="41" t="s">
        <v>441</v>
      </c>
      <c r="E16" s="41" t="s">
        <v>445</v>
      </c>
      <c r="F16" s="41" t="s">
        <v>449</v>
      </c>
      <c r="G16" s="42">
        <v>57400</v>
      </c>
      <c r="H16" s="42"/>
      <c r="I16" s="42"/>
      <c r="J16" s="24"/>
      <c r="K16" s="24"/>
      <c r="L16" s="64"/>
      <c r="M16" s="98"/>
      <c r="N16" s="77"/>
      <c r="O16" s="77"/>
      <c r="P16" s="77"/>
      <c r="Q16" s="77"/>
      <c r="R16" s="77"/>
      <c r="S16" s="77"/>
      <c r="T16" s="77">
        <v>-20965</v>
      </c>
      <c r="U16" s="77">
        <f>J16+I16+H16+G16+K16+L16+M16+N16+O16+P16+Q16+R16+S16+T16</f>
        <v>36435</v>
      </c>
      <c r="V16" s="75">
        <v>57400</v>
      </c>
      <c r="W16" s="43">
        <v>57400</v>
      </c>
      <c r="X16" s="28">
        <v>57400</v>
      </c>
    </row>
    <row r="17" spans="1:24" ht="25.5" outlineLevel="6">
      <c r="A17" s="45" t="s">
        <v>401</v>
      </c>
      <c r="B17" s="41" t="s">
        <v>436</v>
      </c>
      <c r="C17" s="41" t="s">
        <v>439</v>
      </c>
      <c r="D17" s="41" t="s">
        <v>441</v>
      </c>
      <c r="E17" s="41" t="s">
        <v>445</v>
      </c>
      <c r="F17" s="41" t="s">
        <v>179</v>
      </c>
      <c r="G17" s="42"/>
      <c r="H17" s="42"/>
      <c r="I17" s="42"/>
      <c r="J17" s="24">
        <f>J18+J19</f>
        <v>45756</v>
      </c>
      <c r="K17" s="24"/>
      <c r="L17" s="64"/>
      <c r="M17" s="77">
        <f aca="true" t="shared" si="7" ref="M17:X17">M18+M19</f>
        <v>1319000</v>
      </c>
      <c r="N17" s="77">
        <f t="shared" si="7"/>
        <v>-80000</v>
      </c>
      <c r="O17" s="77"/>
      <c r="P17" s="77"/>
      <c r="Q17" s="77">
        <f t="shared" si="7"/>
        <v>234625.85</v>
      </c>
      <c r="R17" s="77">
        <f t="shared" si="7"/>
        <v>-80000</v>
      </c>
      <c r="S17" s="77"/>
      <c r="T17" s="77">
        <f t="shared" si="7"/>
        <v>45595</v>
      </c>
      <c r="U17" s="77">
        <f t="shared" si="7"/>
        <v>2261876.85</v>
      </c>
      <c r="V17" s="75">
        <f t="shared" si="7"/>
        <v>1553800</v>
      </c>
      <c r="W17" s="43">
        <f t="shared" si="7"/>
        <v>697900</v>
      </c>
      <c r="X17" s="28">
        <f t="shared" si="7"/>
        <v>697900</v>
      </c>
    </row>
    <row r="18" spans="1:24" ht="25.5" outlineLevel="6">
      <c r="A18" s="45" t="s">
        <v>402</v>
      </c>
      <c r="B18" s="41" t="s">
        <v>436</v>
      </c>
      <c r="C18" s="41" t="s">
        <v>439</v>
      </c>
      <c r="D18" s="41" t="s">
        <v>441</v>
      </c>
      <c r="E18" s="41" t="s">
        <v>445</v>
      </c>
      <c r="F18" s="41" t="s">
        <v>529</v>
      </c>
      <c r="G18" s="42"/>
      <c r="H18" s="42"/>
      <c r="I18" s="42"/>
      <c r="J18" s="24">
        <v>822656</v>
      </c>
      <c r="K18" s="24"/>
      <c r="L18" s="64"/>
      <c r="M18" s="98">
        <v>1319000</v>
      </c>
      <c r="N18" s="77">
        <v>-80000</v>
      </c>
      <c r="O18" s="77"/>
      <c r="P18" s="77"/>
      <c r="Q18" s="77">
        <v>234625.85</v>
      </c>
      <c r="R18" s="77">
        <v>-80000</v>
      </c>
      <c r="S18" s="134">
        <v>0</v>
      </c>
      <c r="T18" s="77">
        <v>45595</v>
      </c>
      <c r="U18" s="77">
        <f>J18+I18+H18+G18+K18+L18+M18+N18+O18+P18+Q18+R18+S18+T18</f>
        <v>2261876.85</v>
      </c>
      <c r="V18" s="75">
        <f>V19</f>
        <v>776900</v>
      </c>
      <c r="W18" s="43">
        <v>697900</v>
      </c>
      <c r="X18" s="28">
        <v>697900</v>
      </c>
    </row>
    <row r="19" spans="1:24" ht="25.5" hidden="1" outlineLevel="6">
      <c r="A19" s="13" t="s">
        <v>450</v>
      </c>
      <c r="B19" s="41" t="s">
        <v>436</v>
      </c>
      <c r="C19" s="41" t="s">
        <v>439</v>
      </c>
      <c r="D19" s="41" t="s">
        <v>441</v>
      </c>
      <c r="E19" s="41" t="s">
        <v>445</v>
      </c>
      <c r="F19" s="41" t="s">
        <v>451</v>
      </c>
      <c r="G19" s="42">
        <v>776900</v>
      </c>
      <c r="H19" s="42"/>
      <c r="I19" s="42"/>
      <c r="J19" s="24">
        <v>-776900</v>
      </c>
      <c r="K19" s="24"/>
      <c r="L19" s="64"/>
      <c r="M19" s="98"/>
      <c r="N19" s="77"/>
      <c r="O19" s="77"/>
      <c r="P19" s="77"/>
      <c r="Q19" s="77"/>
      <c r="R19" s="77"/>
      <c r="S19" s="77"/>
      <c r="T19" s="77"/>
      <c r="U19" s="77">
        <f>J19+I19+H19+G19</f>
        <v>0</v>
      </c>
      <c r="V19" s="75">
        <v>776900</v>
      </c>
      <c r="W19" s="43">
        <v>0</v>
      </c>
      <c r="X19" s="28">
        <v>0</v>
      </c>
    </row>
    <row r="20" spans="1:24" ht="15" outlineLevel="6">
      <c r="A20" s="45" t="s">
        <v>403</v>
      </c>
      <c r="B20" s="41" t="s">
        <v>436</v>
      </c>
      <c r="C20" s="41" t="s">
        <v>439</v>
      </c>
      <c r="D20" s="41" t="s">
        <v>441</v>
      </c>
      <c r="E20" s="41" t="s">
        <v>445</v>
      </c>
      <c r="F20" s="41" t="s">
        <v>180</v>
      </c>
      <c r="G20" s="42"/>
      <c r="H20" s="42"/>
      <c r="I20" s="42"/>
      <c r="J20" s="24"/>
      <c r="K20" s="24"/>
      <c r="L20" s="64"/>
      <c r="M20" s="98"/>
      <c r="N20" s="77"/>
      <c r="O20" s="77"/>
      <c r="P20" s="77"/>
      <c r="Q20" s="77"/>
      <c r="R20" s="77">
        <f>R21</f>
        <v>2000</v>
      </c>
      <c r="S20" s="77"/>
      <c r="T20" s="77"/>
      <c r="U20" s="77">
        <f>U21</f>
        <v>8500</v>
      </c>
      <c r="V20" s="75">
        <f>V22+V23</f>
        <v>6500</v>
      </c>
      <c r="W20" s="43">
        <f>W22+W23</f>
        <v>6500</v>
      </c>
      <c r="X20" s="28">
        <f>X22+X23</f>
        <v>6500</v>
      </c>
    </row>
    <row r="21" spans="1:24" ht="25.5" outlineLevel="6">
      <c r="A21" s="44" t="s">
        <v>33</v>
      </c>
      <c r="B21" s="41" t="s">
        <v>436</v>
      </c>
      <c r="C21" s="41" t="s">
        <v>439</v>
      </c>
      <c r="D21" s="41" t="s">
        <v>441</v>
      </c>
      <c r="E21" s="41" t="s">
        <v>445</v>
      </c>
      <c r="F21" s="41" t="s">
        <v>32</v>
      </c>
      <c r="G21" s="42"/>
      <c r="H21" s="42"/>
      <c r="I21" s="42"/>
      <c r="J21" s="24"/>
      <c r="K21" s="24"/>
      <c r="L21" s="64"/>
      <c r="M21" s="98"/>
      <c r="N21" s="77"/>
      <c r="O21" s="77"/>
      <c r="P21" s="77"/>
      <c r="Q21" s="77"/>
      <c r="R21" s="77">
        <f>R22+R23</f>
        <v>2000</v>
      </c>
      <c r="S21" s="77"/>
      <c r="T21" s="77"/>
      <c r="U21" s="77">
        <f>U22+U23</f>
        <v>8500</v>
      </c>
      <c r="V21" s="75"/>
      <c r="W21" s="43"/>
      <c r="X21" s="28"/>
    </row>
    <row r="22" spans="1:24" ht="25.5" outlineLevel="6">
      <c r="A22" s="13" t="s">
        <v>452</v>
      </c>
      <c r="B22" s="41" t="s">
        <v>436</v>
      </c>
      <c r="C22" s="41" t="s">
        <v>439</v>
      </c>
      <c r="D22" s="41" t="s">
        <v>441</v>
      </c>
      <c r="E22" s="41" t="s">
        <v>445</v>
      </c>
      <c r="F22" s="41" t="s">
        <v>453</v>
      </c>
      <c r="G22" s="42">
        <v>1500</v>
      </c>
      <c r="H22" s="42"/>
      <c r="I22" s="42"/>
      <c r="J22" s="24"/>
      <c r="K22" s="24"/>
      <c r="L22" s="64"/>
      <c r="M22" s="98"/>
      <c r="N22" s="77"/>
      <c r="O22" s="77"/>
      <c r="P22" s="77"/>
      <c r="Q22" s="77"/>
      <c r="R22" s="77"/>
      <c r="S22" s="77"/>
      <c r="T22" s="77"/>
      <c r="U22" s="77">
        <f>J22+I22+H22+G22+K22+L22+M22+N22+O22+P22+Q22+R22+S22</f>
        <v>1500</v>
      </c>
      <c r="V22" s="75">
        <v>1500</v>
      </c>
      <c r="W22" s="43">
        <v>1500</v>
      </c>
      <c r="X22" s="28">
        <v>1500</v>
      </c>
    </row>
    <row r="23" spans="1:24" ht="25.5" outlineLevel="6">
      <c r="A23" s="13" t="s">
        <v>454</v>
      </c>
      <c r="B23" s="41" t="s">
        <v>436</v>
      </c>
      <c r="C23" s="41" t="s">
        <v>439</v>
      </c>
      <c r="D23" s="41" t="s">
        <v>441</v>
      </c>
      <c r="E23" s="41" t="s">
        <v>445</v>
      </c>
      <c r="F23" s="41" t="s">
        <v>455</v>
      </c>
      <c r="G23" s="42">
        <v>5000</v>
      </c>
      <c r="H23" s="42"/>
      <c r="I23" s="42"/>
      <c r="J23" s="24"/>
      <c r="K23" s="24"/>
      <c r="L23" s="64"/>
      <c r="M23" s="98"/>
      <c r="N23" s="77"/>
      <c r="O23" s="77"/>
      <c r="P23" s="77"/>
      <c r="Q23" s="77"/>
      <c r="R23" s="77">
        <v>2000</v>
      </c>
      <c r="S23" s="134">
        <v>0</v>
      </c>
      <c r="T23" s="134"/>
      <c r="U23" s="77">
        <f>J23+I23+H23+G23+K23+L23+M23+N23+O23+P23+Q23+R23+S23</f>
        <v>7000</v>
      </c>
      <c r="V23" s="75">
        <v>5000</v>
      </c>
      <c r="W23" s="43">
        <v>5000</v>
      </c>
      <c r="X23" s="28">
        <v>5000</v>
      </c>
    </row>
    <row r="24" spans="1:24" ht="25.5" outlineLevel="4">
      <c r="A24" s="13" t="s">
        <v>456</v>
      </c>
      <c r="B24" s="41" t="s">
        <v>436</v>
      </c>
      <c r="C24" s="41" t="s">
        <v>439</v>
      </c>
      <c r="D24" s="41" t="s">
        <v>441</v>
      </c>
      <c r="E24" s="41" t="s">
        <v>457</v>
      </c>
      <c r="F24" s="41"/>
      <c r="G24" s="42"/>
      <c r="H24" s="42"/>
      <c r="I24" s="42"/>
      <c r="J24" s="24"/>
      <c r="K24" s="24"/>
      <c r="L24" s="64"/>
      <c r="M24" s="98"/>
      <c r="N24" s="77"/>
      <c r="O24" s="77"/>
      <c r="P24" s="77"/>
      <c r="Q24" s="77">
        <f aca="true" t="shared" si="8" ref="Q24:X25">Q25</f>
        <v>-191663.01</v>
      </c>
      <c r="R24" s="77"/>
      <c r="S24" s="77"/>
      <c r="T24" s="77">
        <f t="shared" si="8"/>
        <v>-1982.9899999999998</v>
      </c>
      <c r="U24" s="77">
        <f t="shared" si="8"/>
        <v>1516754</v>
      </c>
      <c r="V24" s="75">
        <f t="shared" si="8"/>
        <v>1710400</v>
      </c>
      <c r="W24" s="43">
        <f t="shared" si="8"/>
        <v>1710400</v>
      </c>
      <c r="X24" s="28">
        <f t="shared" si="8"/>
        <v>1710400</v>
      </c>
    </row>
    <row r="25" spans="1:24" ht="51" outlineLevel="4">
      <c r="A25" s="44" t="s">
        <v>400</v>
      </c>
      <c r="B25" s="41" t="s">
        <v>436</v>
      </c>
      <c r="C25" s="41" t="s">
        <v>439</v>
      </c>
      <c r="D25" s="41" t="s">
        <v>441</v>
      </c>
      <c r="E25" s="41" t="s">
        <v>457</v>
      </c>
      <c r="F25" s="41" t="s">
        <v>178</v>
      </c>
      <c r="G25" s="42"/>
      <c r="H25" s="42"/>
      <c r="I25" s="42"/>
      <c r="J25" s="24"/>
      <c r="K25" s="24"/>
      <c r="L25" s="64"/>
      <c r="M25" s="98"/>
      <c r="N25" s="77"/>
      <c r="O25" s="77"/>
      <c r="P25" s="77"/>
      <c r="Q25" s="77">
        <f t="shared" si="8"/>
        <v>-191663.01</v>
      </c>
      <c r="R25" s="77"/>
      <c r="S25" s="77"/>
      <c r="T25" s="77">
        <f t="shared" si="8"/>
        <v>-1982.9899999999998</v>
      </c>
      <c r="U25" s="77">
        <f t="shared" si="8"/>
        <v>1516754</v>
      </c>
      <c r="V25" s="77">
        <f t="shared" si="8"/>
        <v>1710400</v>
      </c>
      <c r="W25" s="25">
        <f t="shared" si="8"/>
        <v>1710400</v>
      </c>
      <c r="X25" s="25">
        <f t="shared" si="8"/>
        <v>1710400</v>
      </c>
    </row>
    <row r="26" spans="1:24" ht="25.5" outlineLevel="4">
      <c r="A26" s="44" t="s">
        <v>160</v>
      </c>
      <c r="B26" s="41" t="s">
        <v>436</v>
      </c>
      <c r="C26" s="41" t="s">
        <v>439</v>
      </c>
      <c r="D26" s="41" t="s">
        <v>441</v>
      </c>
      <c r="E26" s="41" t="s">
        <v>457</v>
      </c>
      <c r="F26" s="41" t="s">
        <v>158</v>
      </c>
      <c r="G26" s="42"/>
      <c r="H26" s="42"/>
      <c r="I26" s="42"/>
      <c r="J26" s="24"/>
      <c r="K26" s="24"/>
      <c r="L26" s="64"/>
      <c r="M26" s="98"/>
      <c r="N26" s="77"/>
      <c r="O26" s="77"/>
      <c r="P26" s="77"/>
      <c r="Q26" s="77">
        <f>Q27+Q28</f>
        <v>-191663.01</v>
      </c>
      <c r="R26" s="77"/>
      <c r="S26" s="77"/>
      <c r="T26" s="77">
        <f>T27+T28</f>
        <v>-1982.9899999999998</v>
      </c>
      <c r="U26" s="77">
        <f>U27+U28</f>
        <v>1516754</v>
      </c>
      <c r="V26" s="77">
        <f>V27+V28</f>
        <v>1710400</v>
      </c>
      <c r="W26" s="25">
        <f>W27+W28</f>
        <v>1710400</v>
      </c>
      <c r="X26" s="25">
        <f>X27+X28</f>
        <v>1710400</v>
      </c>
    </row>
    <row r="27" spans="1:24" ht="25.5" outlineLevel="6">
      <c r="A27" s="13" t="s">
        <v>446</v>
      </c>
      <c r="B27" s="41" t="s">
        <v>436</v>
      </c>
      <c r="C27" s="41" t="s">
        <v>439</v>
      </c>
      <c r="D27" s="41" t="s">
        <v>441</v>
      </c>
      <c r="E27" s="41" t="s">
        <v>457</v>
      </c>
      <c r="F27" s="41" t="s">
        <v>447</v>
      </c>
      <c r="G27" s="42">
        <v>1687400</v>
      </c>
      <c r="H27" s="42"/>
      <c r="I27" s="42"/>
      <c r="J27" s="24"/>
      <c r="K27" s="24"/>
      <c r="L27" s="64"/>
      <c r="M27" s="98"/>
      <c r="N27" s="77"/>
      <c r="O27" s="77"/>
      <c r="P27" s="77"/>
      <c r="Q27" s="77">
        <v>-234653.01</v>
      </c>
      <c r="R27" s="77"/>
      <c r="S27" s="77"/>
      <c r="T27" s="77">
        <v>6752.01</v>
      </c>
      <c r="U27" s="77">
        <f>J27+I27+H27+G27+K27+L27+M27+N27+O27+P27+Q27+R27+S27+T27</f>
        <v>1459499</v>
      </c>
      <c r="V27" s="75">
        <v>1687400</v>
      </c>
      <c r="W27" s="43">
        <v>1687400</v>
      </c>
      <c r="X27" s="28">
        <v>1687400</v>
      </c>
    </row>
    <row r="28" spans="1:24" ht="25.5" outlineLevel="6">
      <c r="A28" s="13" t="s">
        <v>448</v>
      </c>
      <c r="B28" s="41" t="s">
        <v>436</v>
      </c>
      <c r="C28" s="41" t="s">
        <v>439</v>
      </c>
      <c r="D28" s="41" t="s">
        <v>441</v>
      </c>
      <c r="E28" s="41" t="s">
        <v>457</v>
      </c>
      <c r="F28" s="41" t="s">
        <v>449</v>
      </c>
      <c r="G28" s="42">
        <v>23000</v>
      </c>
      <c r="H28" s="42"/>
      <c r="I28" s="42"/>
      <c r="J28" s="24"/>
      <c r="K28" s="24"/>
      <c r="L28" s="64"/>
      <c r="M28" s="98"/>
      <c r="N28" s="77"/>
      <c r="O28" s="77"/>
      <c r="P28" s="77"/>
      <c r="Q28" s="77">
        <v>42990</v>
      </c>
      <c r="R28" s="77"/>
      <c r="S28" s="77"/>
      <c r="T28" s="77">
        <v>-8735</v>
      </c>
      <c r="U28" s="77">
        <f>J28+I28+H28+G28+K28+L28+M28+N28+O28+P28+Q28+R28+S28+T28</f>
        <v>57255</v>
      </c>
      <c r="V28" s="75">
        <v>23000</v>
      </c>
      <c r="W28" s="43">
        <v>23000</v>
      </c>
      <c r="X28" s="28">
        <v>23000</v>
      </c>
    </row>
    <row r="29" spans="1:24" ht="76.5" outlineLevel="2">
      <c r="A29" s="13" t="s">
        <v>458</v>
      </c>
      <c r="B29" s="41" t="s">
        <v>436</v>
      </c>
      <c r="C29" s="41" t="s">
        <v>439</v>
      </c>
      <c r="D29" s="41" t="s">
        <v>459</v>
      </c>
      <c r="E29" s="41"/>
      <c r="F29" s="41"/>
      <c r="G29" s="42"/>
      <c r="H29" s="42"/>
      <c r="I29" s="42"/>
      <c r="J29" s="24">
        <f aca="true" t="shared" si="9" ref="J29:X29">J30+J49</f>
        <v>724404</v>
      </c>
      <c r="K29" s="24">
        <f t="shared" si="9"/>
        <v>229506.9</v>
      </c>
      <c r="L29" s="64">
        <f t="shared" si="9"/>
        <v>-356494</v>
      </c>
      <c r="M29" s="98">
        <f t="shared" si="9"/>
        <v>315668.08</v>
      </c>
      <c r="N29" s="77">
        <f t="shared" si="9"/>
        <v>-37283.859999999986</v>
      </c>
      <c r="O29" s="77"/>
      <c r="P29" s="77">
        <f t="shared" si="9"/>
        <v>322000</v>
      </c>
      <c r="Q29" s="77">
        <f>Q30+Q49</f>
        <v>6335875.12</v>
      </c>
      <c r="R29" s="77">
        <f>R30+R49</f>
        <v>58400</v>
      </c>
      <c r="S29" s="77">
        <f t="shared" si="9"/>
        <v>-39500</v>
      </c>
      <c r="T29" s="77">
        <f>T30+T49</f>
        <v>158093.81</v>
      </c>
      <c r="U29" s="77">
        <f t="shared" si="9"/>
        <v>41259719</v>
      </c>
      <c r="V29" s="75">
        <f t="shared" si="9"/>
        <v>42005598.95</v>
      </c>
      <c r="W29" s="43">
        <f t="shared" si="9"/>
        <v>31659500</v>
      </c>
      <c r="X29" s="28">
        <f t="shared" si="9"/>
        <v>31661300</v>
      </c>
    </row>
    <row r="30" spans="1:24" ht="63.75" outlineLevel="3">
      <c r="A30" s="13" t="s">
        <v>442</v>
      </c>
      <c r="B30" s="41" t="s">
        <v>436</v>
      </c>
      <c r="C30" s="41" t="s">
        <v>439</v>
      </c>
      <c r="D30" s="41" t="s">
        <v>459</v>
      </c>
      <c r="E30" s="41" t="s">
        <v>443</v>
      </c>
      <c r="F30" s="41"/>
      <c r="G30" s="42"/>
      <c r="H30" s="42"/>
      <c r="I30" s="42"/>
      <c r="J30" s="24">
        <f>J31+J44</f>
        <v>601754</v>
      </c>
      <c r="K30" s="24"/>
      <c r="L30" s="64">
        <f>L31+L44</f>
        <v>-569754</v>
      </c>
      <c r="M30" s="98"/>
      <c r="N30" s="77">
        <f>N31+N44</f>
        <v>-345198</v>
      </c>
      <c r="O30" s="77"/>
      <c r="P30" s="77"/>
      <c r="Q30" s="77">
        <f aca="true" t="shared" si="10" ref="Q30:X30">Q31+Q44</f>
        <v>6331875.12</v>
      </c>
      <c r="R30" s="77">
        <f t="shared" si="10"/>
        <v>-22000</v>
      </c>
      <c r="S30" s="77">
        <f>S31+S44</f>
        <v>-47000</v>
      </c>
      <c r="T30" s="77">
        <f>T31+T44</f>
        <v>71983.48999999998</v>
      </c>
      <c r="U30" s="77">
        <f t="shared" si="10"/>
        <v>39570709.56</v>
      </c>
      <c r="V30" s="75">
        <f t="shared" si="10"/>
        <v>41890448.95</v>
      </c>
      <c r="W30" s="43">
        <f t="shared" si="10"/>
        <v>31659500</v>
      </c>
      <c r="X30" s="28">
        <f t="shared" si="10"/>
        <v>31661300</v>
      </c>
    </row>
    <row r="31" spans="1:24" ht="15" outlineLevel="4">
      <c r="A31" s="13" t="s">
        <v>444</v>
      </c>
      <c r="B31" s="41" t="s">
        <v>436</v>
      </c>
      <c r="C31" s="41" t="s">
        <v>439</v>
      </c>
      <c r="D31" s="41" t="s">
        <v>459</v>
      </c>
      <c r="E31" s="41" t="s">
        <v>445</v>
      </c>
      <c r="F31" s="41"/>
      <c r="G31" s="42"/>
      <c r="H31" s="42"/>
      <c r="I31" s="42"/>
      <c r="J31" s="24">
        <f>J32</f>
        <v>601754</v>
      </c>
      <c r="K31" s="24"/>
      <c r="L31" s="64">
        <f>L32</f>
        <v>-569754</v>
      </c>
      <c r="M31" s="98"/>
      <c r="N31" s="77">
        <f>N32</f>
        <v>-345198</v>
      </c>
      <c r="O31" s="77"/>
      <c r="P31" s="77"/>
      <c r="Q31" s="77">
        <f aca="true" t="shared" si="11" ref="Q31:X31">Q32</f>
        <v>6331875.12</v>
      </c>
      <c r="R31" s="77">
        <f t="shared" si="11"/>
        <v>-22000</v>
      </c>
      <c r="S31" s="77">
        <f t="shared" si="11"/>
        <v>-47000</v>
      </c>
      <c r="T31" s="77">
        <f t="shared" si="11"/>
        <v>146944.40999999997</v>
      </c>
      <c r="U31" s="77">
        <f t="shared" si="11"/>
        <v>38587570.480000004</v>
      </c>
      <c r="V31" s="75">
        <f t="shared" si="11"/>
        <v>40832348.95</v>
      </c>
      <c r="W31" s="43">
        <f t="shared" si="11"/>
        <v>30601400</v>
      </c>
      <c r="X31" s="28">
        <f t="shared" si="11"/>
        <v>30603200</v>
      </c>
    </row>
    <row r="32" spans="1:24" ht="25.5" outlineLevel="5">
      <c r="A32" s="13" t="s">
        <v>460</v>
      </c>
      <c r="B32" s="41" t="s">
        <v>436</v>
      </c>
      <c r="C32" s="41" t="s">
        <v>439</v>
      </c>
      <c r="D32" s="41" t="s">
        <v>459</v>
      </c>
      <c r="E32" s="41" t="s">
        <v>461</v>
      </c>
      <c r="F32" s="41"/>
      <c r="G32" s="42"/>
      <c r="H32" s="42"/>
      <c r="I32" s="42"/>
      <c r="J32" s="24">
        <f>J33+J37+J40</f>
        <v>601754</v>
      </c>
      <c r="K32" s="24"/>
      <c r="L32" s="64">
        <f>L33+L37+L40</f>
        <v>-569754</v>
      </c>
      <c r="M32" s="98"/>
      <c r="N32" s="77">
        <f>N33+N37+N40</f>
        <v>-345198</v>
      </c>
      <c r="O32" s="77"/>
      <c r="P32" s="77"/>
      <c r="Q32" s="77">
        <f aca="true" t="shared" si="12" ref="Q32:X32">Q33+Q37+Q40</f>
        <v>6331875.12</v>
      </c>
      <c r="R32" s="77">
        <f t="shared" si="12"/>
        <v>-22000</v>
      </c>
      <c r="S32" s="77">
        <f>S33+S37+S40</f>
        <v>-47000</v>
      </c>
      <c r="T32" s="77">
        <f>T33+T37+T40</f>
        <v>146944.40999999997</v>
      </c>
      <c r="U32" s="77">
        <f t="shared" si="12"/>
        <v>38587570.480000004</v>
      </c>
      <c r="V32" s="75">
        <f t="shared" si="12"/>
        <v>40832348.95</v>
      </c>
      <c r="W32" s="43">
        <f t="shared" si="12"/>
        <v>30601400</v>
      </c>
      <c r="X32" s="28">
        <f t="shared" si="12"/>
        <v>30603200</v>
      </c>
    </row>
    <row r="33" spans="1:24" ht="51" outlineLevel="5">
      <c r="A33" s="44" t="s">
        <v>400</v>
      </c>
      <c r="B33" s="41" t="s">
        <v>436</v>
      </c>
      <c r="C33" s="41" t="s">
        <v>439</v>
      </c>
      <c r="D33" s="41" t="s">
        <v>459</v>
      </c>
      <c r="E33" s="41" t="s">
        <v>461</v>
      </c>
      <c r="F33" s="41" t="s">
        <v>178</v>
      </c>
      <c r="G33" s="42"/>
      <c r="H33" s="42"/>
      <c r="I33" s="42"/>
      <c r="J33" s="24"/>
      <c r="K33" s="24"/>
      <c r="L33" s="64"/>
      <c r="M33" s="98"/>
      <c r="N33" s="77"/>
      <c r="O33" s="77"/>
      <c r="P33" s="77"/>
      <c r="Q33" s="77">
        <f>Q34</f>
        <v>4892297.79</v>
      </c>
      <c r="R33" s="77"/>
      <c r="S33" s="77"/>
      <c r="T33" s="77">
        <f>T34</f>
        <v>-87175.74</v>
      </c>
      <c r="U33" s="77">
        <f>U34</f>
        <v>28392371</v>
      </c>
      <c r="V33" s="77">
        <f>V34</f>
        <v>23587248.95</v>
      </c>
      <c r="W33" s="25">
        <f>W34</f>
        <v>22048400</v>
      </c>
      <c r="X33" s="25">
        <f>X34</f>
        <v>22048400</v>
      </c>
    </row>
    <row r="34" spans="1:24" ht="25.5" outlineLevel="5">
      <c r="A34" s="44" t="s">
        <v>160</v>
      </c>
      <c r="B34" s="41" t="s">
        <v>436</v>
      </c>
      <c r="C34" s="41" t="s">
        <v>439</v>
      </c>
      <c r="D34" s="41" t="s">
        <v>459</v>
      </c>
      <c r="E34" s="41" t="s">
        <v>461</v>
      </c>
      <c r="F34" s="41" t="s">
        <v>158</v>
      </c>
      <c r="G34" s="42"/>
      <c r="H34" s="42"/>
      <c r="I34" s="42"/>
      <c r="J34" s="24"/>
      <c r="K34" s="24"/>
      <c r="L34" s="64"/>
      <c r="M34" s="98"/>
      <c r="N34" s="77"/>
      <c r="O34" s="77"/>
      <c r="P34" s="77"/>
      <c r="Q34" s="77">
        <f>Q35+Q36</f>
        <v>4892297.79</v>
      </c>
      <c r="R34" s="77"/>
      <c r="S34" s="77"/>
      <c r="T34" s="77">
        <f>T35+T36</f>
        <v>-87175.74</v>
      </c>
      <c r="U34" s="77">
        <f>U35+U36</f>
        <v>28392371</v>
      </c>
      <c r="V34" s="77">
        <f>V35+V36</f>
        <v>23587248.95</v>
      </c>
      <c r="W34" s="25">
        <f>W35+W36</f>
        <v>22048400</v>
      </c>
      <c r="X34" s="25">
        <f>X35+X36</f>
        <v>22048400</v>
      </c>
    </row>
    <row r="35" spans="1:24" ht="25.5" outlineLevel="6">
      <c r="A35" s="13" t="s">
        <v>446</v>
      </c>
      <c r="B35" s="41" t="s">
        <v>436</v>
      </c>
      <c r="C35" s="41" t="s">
        <v>439</v>
      </c>
      <c r="D35" s="41" t="s">
        <v>459</v>
      </c>
      <c r="E35" s="41" t="s">
        <v>461</v>
      </c>
      <c r="F35" s="41" t="s">
        <v>447</v>
      </c>
      <c r="G35" s="42">
        <v>21128600</v>
      </c>
      <c r="H35" s="42"/>
      <c r="I35" s="42">
        <v>1538848.95</v>
      </c>
      <c r="J35" s="24"/>
      <c r="K35" s="24"/>
      <c r="L35" s="64"/>
      <c r="M35" s="98"/>
      <c r="N35" s="77"/>
      <c r="O35" s="77"/>
      <c r="P35" s="77"/>
      <c r="Q35" s="77">
        <v>4980602.79</v>
      </c>
      <c r="R35" s="77"/>
      <c r="S35" s="77"/>
      <c r="T35" s="77">
        <v>-9687.74</v>
      </c>
      <c r="U35" s="77">
        <f>J35+I35+H35+G35+K35+L35+M35+N35+O35+P35+Q35+R35+S35+T35</f>
        <v>27638364</v>
      </c>
      <c r="V35" s="75">
        <v>22667448.95</v>
      </c>
      <c r="W35" s="43">
        <v>21128600</v>
      </c>
      <c r="X35" s="28">
        <v>21128600</v>
      </c>
    </row>
    <row r="36" spans="1:24" ht="25.5" outlineLevel="6">
      <c r="A36" s="13" t="s">
        <v>448</v>
      </c>
      <c r="B36" s="41" t="s">
        <v>436</v>
      </c>
      <c r="C36" s="41" t="s">
        <v>439</v>
      </c>
      <c r="D36" s="41" t="s">
        <v>459</v>
      </c>
      <c r="E36" s="41" t="s">
        <v>461</v>
      </c>
      <c r="F36" s="41" t="s">
        <v>449</v>
      </c>
      <c r="G36" s="42">
        <v>919800</v>
      </c>
      <c r="H36" s="42"/>
      <c r="I36" s="42"/>
      <c r="J36" s="24"/>
      <c r="K36" s="24"/>
      <c r="L36" s="64"/>
      <c r="M36" s="98"/>
      <c r="N36" s="77"/>
      <c r="O36" s="77"/>
      <c r="P36" s="77"/>
      <c r="Q36" s="77">
        <v>-88305</v>
      </c>
      <c r="R36" s="77"/>
      <c r="S36" s="77"/>
      <c r="T36" s="77">
        <v>-77488</v>
      </c>
      <c r="U36" s="77">
        <f>J36+I36+H36+G36+K36+L36+M36+N36+O36+P36+Q36+R36+S36+T36</f>
        <v>754007</v>
      </c>
      <c r="V36" s="75">
        <v>919800</v>
      </c>
      <c r="W36" s="43">
        <v>919800</v>
      </c>
      <c r="X36" s="28">
        <v>919800</v>
      </c>
    </row>
    <row r="37" spans="1:24" ht="25.5" outlineLevel="6">
      <c r="A37" s="45" t="s">
        <v>401</v>
      </c>
      <c r="B37" s="41" t="s">
        <v>436</v>
      </c>
      <c r="C37" s="41" t="s">
        <v>439</v>
      </c>
      <c r="D37" s="41" t="s">
        <v>459</v>
      </c>
      <c r="E37" s="41" t="s">
        <v>461</v>
      </c>
      <c r="F37" s="41" t="s">
        <v>179</v>
      </c>
      <c r="G37" s="42"/>
      <c r="H37" s="42"/>
      <c r="I37" s="42"/>
      <c r="J37" s="24">
        <f>J38+J39</f>
        <v>601754</v>
      </c>
      <c r="K37" s="24"/>
      <c r="L37" s="64">
        <f>L38+L39</f>
        <v>-569754</v>
      </c>
      <c r="M37" s="98"/>
      <c r="N37" s="77">
        <f>N38+N39</f>
        <v>-345198</v>
      </c>
      <c r="O37" s="77"/>
      <c r="P37" s="77"/>
      <c r="Q37" s="77">
        <f aca="true" t="shared" si="13" ref="Q37:X37">Q38+Q39</f>
        <v>1320589.33</v>
      </c>
      <c r="R37" s="77">
        <f t="shared" si="13"/>
        <v>-39000</v>
      </c>
      <c r="S37" s="77">
        <f t="shared" si="13"/>
        <v>43000</v>
      </c>
      <c r="T37" s="77">
        <f t="shared" si="13"/>
        <v>234120.15</v>
      </c>
      <c r="U37" s="77">
        <f t="shared" si="13"/>
        <v>9586911.48</v>
      </c>
      <c r="V37" s="75">
        <f t="shared" si="13"/>
        <v>16682800</v>
      </c>
      <c r="W37" s="43">
        <f t="shared" si="13"/>
        <v>7990700</v>
      </c>
      <c r="X37" s="28">
        <f t="shared" si="13"/>
        <v>7992500</v>
      </c>
    </row>
    <row r="38" spans="1:24" ht="25.5" outlineLevel="6">
      <c r="A38" s="45" t="s">
        <v>402</v>
      </c>
      <c r="B38" s="41" t="s">
        <v>436</v>
      </c>
      <c r="C38" s="41" t="s">
        <v>439</v>
      </c>
      <c r="D38" s="41" t="s">
        <v>459</v>
      </c>
      <c r="E38" s="41" t="s">
        <v>461</v>
      </c>
      <c r="F38" s="41" t="s">
        <v>529</v>
      </c>
      <c r="G38" s="42"/>
      <c r="H38" s="42"/>
      <c r="I38" s="42"/>
      <c r="J38" s="24">
        <v>8943154</v>
      </c>
      <c r="K38" s="24"/>
      <c r="L38" s="64">
        <v>-569754</v>
      </c>
      <c r="M38" s="98">
        <v>0</v>
      </c>
      <c r="N38" s="77">
        <v>-345198</v>
      </c>
      <c r="O38" s="77"/>
      <c r="P38" s="77"/>
      <c r="Q38" s="77">
        <v>1320589.33</v>
      </c>
      <c r="R38" s="77">
        <v>-39000</v>
      </c>
      <c r="S38" s="77">
        <v>43000</v>
      </c>
      <c r="T38" s="77">
        <v>234120.15</v>
      </c>
      <c r="U38" s="77">
        <f>J38+I38+H38+G38+K38+L38+M38+N38+O38+P38+Q38+R38+S38+T38</f>
        <v>9586911.48</v>
      </c>
      <c r="V38" s="75">
        <f>V39</f>
        <v>8341400</v>
      </c>
      <c r="W38" s="43">
        <v>7990700</v>
      </c>
      <c r="X38" s="28">
        <v>7992500</v>
      </c>
    </row>
    <row r="39" spans="1:24" ht="25.5" hidden="1" outlineLevel="6">
      <c r="A39" s="13" t="s">
        <v>450</v>
      </c>
      <c r="B39" s="41" t="s">
        <v>436</v>
      </c>
      <c r="C39" s="41" t="s">
        <v>439</v>
      </c>
      <c r="D39" s="41" t="s">
        <v>459</v>
      </c>
      <c r="E39" s="41" t="s">
        <v>461</v>
      </c>
      <c r="F39" s="41" t="s">
        <v>451</v>
      </c>
      <c r="G39" s="42">
        <v>8341400</v>
      </c>
      <c r="H39" s="42"/>
      <c r="I39" s="42"/>
      <c r="J39" s="24">
        <v>-8341400</v>
      </c>
      <c r="K39" s="24"/>
      <c r="L39" s="64"/>
      <c r="M39" s="98"/>
      <c r="N39" s="77"/>
      <c r="O39" s="77"/>
      <c r="P39" s="77"/>
      <c r="Q39" s="77"/>
      <c r="R39" s="77"/>
      <c r="S39" s="77"/>
      <c r="T39" s="77"/>
      <c r="U39" s="77">
        <f>J39+I39+H39+G39</f>
        <v>0</v>
      </c>
      <c r="V39" s="75">
        <v>8341400</v>
      </c>
      <c r="W39" s="43">
        <v>0</v>
      </c>
      <c r="X39" s="28">
        <v>0</v>
      </c>
    </row>
    <row r="40" spans="1:24" ht="15" outlineLevel="6">
      <c r="A40" s="45" t="s">
        <v>403</v>
      </c>
      <c r="B40" s="41" t="s">
        <v>436</v>
      </c>
      <c r="C40" s="41" t="s">
        <v>439</v>
      </c>
      <c r="D40" s="41" t="s">
        <v>459</v>
      </c>
      <c r="E40" s="41" t="s">
        <v>461</v>
      </c>
      <c r="F40" s="41" t="s">
        <v>180</v>
      </c>
      <c r="G40" s="42"/>
      <c r="H40" s="42"/>
      <c r="I40" s="42"/>
      <c r="J40" s="24"/>
      <c r="K40" s="24"/>
      <c r="L40" s="64"/>
      <c r="M40" s="98"/>
      <c r="N40" s="77"/>
      <c r="O40" s="77"/>
      <c r="P40" s="77"/>
      <c r="Q40" s="77">
        <f>Q41</f>
        <v>118988</v>
      </c>
      <c r="R40" s="77">
        <f>R41</f>
        <v>17000</v>
      </c>
      <c r="S40" s="77">
        <f>S41</f>
        <v>-90000</v>
      </c>
      <c r="T40" s="77"/>
      <c r="U40" s="77">
        <f>U41</f>
        <v>608288</v>
      </c>
      <c r="V40" s="75">
        <f>V42+V43</f>
        <v>562300</v>
      </c>
      <c r="W40" s="43">
        <f>W42+W43</f>
        <v>562300</v>
      </c>
      <c r="X40" s="28">
        <f>X42+X43</f>
        <v>562300</v>
      </c>
    </row>
    <row r="41" spans="1:24" ht="25.5" outlineLevel="6">
      <c r="A41" s="44" t="s">
        <v>33</v>
      </c>
      <c r="B41" s="41" t="s">
        <v>436</v>
      </c>
      <c r="C41" s="41" t="s">
        <v>439</v>
      </c>
      <c r="D41" s="41" t="s">
        <v>459</v>
      </c>
      <c r="E41" s="41" t="s">
        <v>461</v>
      </c>
      <c r="F41" s="41" t="s">
        <v>32</v>
      </c>
      <c r="G41" s="42"/>
      <c r="H41" s="42"/>
      <c r="I41" s="42"/>
      <c r="J41" s="24"/>
      <c r="K41" s="24"/>
      <c r="L41" s="64"/>
      <c r="M41" s="98"/>
      <c r="N41" s="77"/>
      <c r="O41" s="77"/>
      <c r="P41" s="77"/>
      <c r="Q41" s="77">
        <f>Q42+Q43</f>
        <v>118988</v>
      </c>
      <c r="R41" s="77">
        <f>R42+R43</f>
        <v>17000</v>
      </c>
      <c r="S41" s="77">
        <f>S42+S43</f>
        <v>-90000</v>
      </c>
      <c r="T41" s="77"/>
      <c r="U41" s="77">
        <f>U42+U43</f>
        <v>608288</v>
      </c>
      <c r="V41" s="75"/>
      <c r="W41" s="43"/>
      <c r="X41" s="28"/>
    </row>
    <row r="42" spans="1:24" ht="25.5" outlineLevel="6">
      <c r="A42" s="13" t="s">
        <v>452</v>
      </c>
      <c r="B42" s="41" t="s">
        <v>436</v>
      </c>
      <c r="C42" s="41" t="s">
        <v>439</v>
      </c>
      <c r="D42" s="41" t="s">
        <v>459</v>
      </c>
      <c r="E42" s="41" t="s">
        <v>461</v>
      </c>
      <c r="F42" s="41" t="s">
        <v>453</v>
      </c>
      <c r="G42" s="42">
        <v>496100</v>
      </c>
      <c r="H42" s="42"/>
      <c r="I42" s="42"/>
      <c r="J42" s="24"/>
      <c r="K42" s="24"/>
      <c r="L42" s="64"/>
      <c r="M42" s="98"/>
      <c r="N42" s="77"/>
      <c r="O42" s="77"/>
      <c r="P42" s="77"/>
      <c r="Q42" s="77">
        <v>118988</v>
      </c>
      <c r="R42" s="77"/>
      <c r="S42" s="77">
        <v>-90000</v>
      </c>
      <c r="T42" s="77"/>
      <c r="U42" s="77">
        <f>J42+I42+H42+G42+K42+L42+M42+N42+O42+P42+Q42+R42+S42</f>
        <v>525088</v>
      </c>
      <c r="V42" s="75">
        <v>496100</v>
      </c>
      <c r="W42" s="43">
        <v>496100</v>
      </c>
      <c r="X42" s="28">
        <v>496100</v>
      </c>
    </row>
    <row r="43" spans="1:24" ht="25.5" outlineLevel="6">
      <c r="A43" s="13" t="s">
        <v>454</v>
      </c>
      <c r="B43" s="41" t="s">
        <v>436</v>
      </c>
      <c r="C43" s="41" t="s">
        <v>439</v>
      </c>
      <c r="D43" s="41" t="s">
        <v>459</v>
      </c>
      <c r="E43" s="41" t="s">
        <v>461</v>
      </c>
      <c r="F43" s="41" t="s">
        <v>455</v>
      </c>
      <c r="G43" s="42">
        <v>66200</v>
      </c>
      <c r="H43" s="42"/>
      <c r="I43" s="42"/>
      <c r="J43" s="24"/>
      <c r="K43" s="24"/>
      <c r="L43" s="64"/>
      <c r="M43" s="98"/>
      <c r="N43" s="77"/>
      <c r="O43" s="77"/>
      <c r="P43" s="77"/>
      <c r="Q43" s="77"/>
      <c r="R43" s="77">
        <v>17000</v>
      </c>
      <c r="S43" s="134">
        <v>0</v>
      </c>
      <c r="T43" s="134"/>
      <c r="U43" s="77">
        <f>J43+I43+H43+G43+K43+L43+M43+N43+O43+P43+Q43+R43+S43</f>
        <v>83200</v>
      </c>
      <c r="V43" s="75">
        <v>66200</v>
      </c>
      <c r="W43" s="43">
        <v>66200</v>
      </c>
      <c r="X43" s="28">
        <v>66200</v>
      </c>
    </row>
    <row r="44" spans="1:24" ht="38.25" outlineLevel="4">
      <c r="A44" s="13" t="s">
        <v>462</v>
      </c>
      <c r="B44" s="41" t="s">
        <v>436</v>
      </c>
      <c r="C44" s="41" t="s">
        <v>439</v>
      </c>
      <c r="D44" s="41" t="s">
        <v>459</v>
      </c>
      <c r="E44" s="41" t="s">
        <v>463</v>
      </c>
      <c r="F44" s="41"/>
      <c r="G44" s="42"/>
      <c r="H44" s="42"/>
      <c r="I44" s="42"/>
      <c r="J44" s="24"/>
      <c r="K44" s="24"/>
      <c r="L44" s="64"/>
      <c r="M44" s="98"/>
      <c r="N44" s="77"/>
      <c r="O44" s="77"/>
      <c r="P44" s="77"/>
      <c r="Q44" s="77">
        <f>Q45</f>
        <v>0</v>
      </c>
      <c r="R44" s="77"/>
      <c r="S44" s="77"/>
      <c r="T44" s="77">
        <f>T45</f>
        <v>-74960.92</v>
      </c>
      <c r="U44" s="77">
        <f>U45</f>
        <v>983139.08</v>
      </c>
      <c r="V44" s="75">
        <f>V45</f>
        <v>1058100</v>
      </c>
      <c r="W44" s="43">
        <f>W45</f>
        <v>1058100</v>
      </c>
      <c r="X44" s="28">
        <f>X45</f>
        <v>1058100</v>
      </c>
    </row>
    <row r="45" spans="1:24" ht="51" outlineLevel="4">
      <c r="A45" s="44" t="s">
        <v>400</v>
      </c>
      <c r="B45" s="41" t="s">
        <v>436</v>
      </c>
      <c r="C45" s="41" t="s">
        <v>439</v>
      </c>
      <c r="D45" s="41" t="s">
        <v>459</v>
      </c>
      <c r="E45" s="41" t="s">
        <v>463</v>
      </c>
      <c r="F45" s="41" t="s">
        <v>178</v>
      </c>
      <c r="G45" s="42"/>
      <c r="H45" s="42"/>
      <c r="I45" s="42"/>
      <c r="J45" s="24"/>
      <c r="K45" s="24"/>
      <c r="L45" s="64"/>
      <c r="M45" s="98"/>
      <c r="N45" s="77"/>
      <c r="O45" s="77"/>
      <c r="P45" s="77"/>
      <c r="Q45" s="77">
        <f>Q47+Q48</f>
        <v>0</v>
      </c>
      <c r="R45" s="77"/>
      <c r="S45" s="77"/>
      <c r="T45" s="77">
        <f>T47+T48</f>
        <v>-74960.92</v>
      </c>
      <c r="U45" s="77">
        <f>U47+U48</f>
        <v>983139.08</v>
      </c>
      <c r="V45" s="75">
        <f>V47+V48</f>
        <v>1058100</v>
      </c>
      <c r="W45" s="43">
        <f>W47+W48</f>
        <v>1058100</v>
      </c>
      <c r="X45" s="28">
        <f>X47+X48</f>
        <v>1058100</v>
      </c>
    </row>
    <row r="46" spans="1:24" ht="25.5" outlineLevel="4">
      <c r="A46" s="44" t="s">
        <v>160</v>
      </c>
      <c r="B46" s="41" t="s">
        <v>436</v>
      </c>
      <c r="C46" s="41" t="s">
        <v>439</v>
      </c>
      <c r="D46" s="41" t="s">
        <v>459</v>
      </c>
      <c r="E46" s="41" t="s">
        <v>463</v>
      </c>
      <c r="F46" s="41" t="s">
        <v>158</v>
      </c>
      <c r="G46" s="42"/>
      <c r="H46" s="42"/>
      <c r="I46" s="42"/>
      <c r="J46" s="24"/>
      <c r="K46" s="24"/>
      <c r="L46" s="64"/>
      <c r="M46" s="98"/>
      <c r="N46" s="77"/>
      <c r="O46" s="77"/>
      <c r="P46" s="77"/>
      <c r="Q46" s="77">
        <f>Q47+Q48</f>
        <v>0</v>
      </c>
      <c r="R46" s="77"/>
      <c r="S46" s="77"/>
      <c r="T46" s="77">
        <f>T47+T48</f>
        <v>-74960.92</v>
      </c>
      <c r="U46" s="77">
        <f>U47+U48</f>
        <v>983139.08</v>
      </c>
      <c r="V46" s="77">
        <f>V47+V48</f>
        <v>1058100</v>
      </c>
      <c r="W46" s="25">
        <f>W47+W48</f>
        <v>1058100</v>
      </c>
      <c r="X46" s="25">
        <f>X47+X48</f>
        <v>1058100</v>
      </c>
    </row>
    <row r="47" spans="1:24" ht="25.5" outlineLevel="6">
      <c r="A47" s="13" t="s">
        <v>446</v>
      </c>
      <c r="B47" s="41" t="s">
        <v>436</v>
      </c>
      <c r="C47" s="41" t="s">
        <v>439</v>
      </c>
      <c r="D47" s="41" t="s">
        <v>459</v>
      </c>
      <c r="E47" s="41" t="s">
        <v>463</v>
      </c>
      <c r="F47" s="41" t="s">
        <v>447</v>
      </c>
      <c r="G47" s="42">
        <v>1030400</v>
      </c>
      <c r="H47" s="42"/>
      <c r="I47" s="42"/>
      <c r="J47" s="24"/>
      <c r="K47" s="24"/>
      <c r="L47" s="64"/>
      <c r="M47" s="98"/>
      <c r="N47" s="77"/>
      <c r="O47" s="77"/>
      <c r="P47" s="77"/>
      <c r="Q47" s="77">
        <v>-9530</v>
      </c>
      <c r="R47" s="77"/>
      <c r="S47" s="77"/>
      <c r="T47" s="77">
        <v>-68960.92</v>
      </c>
      <c r="U47" s="77">
        <f>J47+I47+H47+G47+K47+L47+M47+N47+O47+P47+Q47+R47+S47+T47</f>
        <v>951909.08</v>
      </c>
      <c r="V47" s="75">
        <v>1030400</v>
      </c>
      <c r="W47" s="43">
        <v>1030400</v>
      </c>
      <c r="X47" s="28">
        <v>1030400</v>
      </c>
    </row>
    <row r="48" spans="1:24" ht="25.5" outlineLevel="6">
      <c r="A48" s="13" t="s">
        <v>448</v>
      </c>
      <c r="B48" s="41" t="s">
        <v>436</v>
      </c>
      <c r="C48" s="41" t="s">
        <v>439</v>
      </c>
      <c r="D48" s="41" t="s">
        <v>459</v>
      </c>
      <c r="E48" s="41" t="s">
        <v>463</v>
      </c>
      <c r="F48" s="41" t="s">
        <v>449</v>
      </c>
      <c r="G48" s="42">
        <v>27700</v>
      </c>
      <c r="H48" s="42"/>
      <c r="I48" s="42"/>
      <c r="J48" s="24"/>
      <c r="K48" s="24"/>
      <c r="L48" s="64"/>
      <c r="M48" s="98"/>
      <c r="N48" s="77"/>
      <c r="O48" s="77"/>
      <c r="P48" s="77"/>
      <c r="Q48" s="77">
        <v>9530</v>
      </c>
      <c r="R48" s="77"/>
      <c r="S48" s="77"/>
      <c r="T48" s="77">
        <v>-6000</v>
      </c>
      <c r="U48" s="77">
        <f>J48+I48+H48+G48+K48+L48+M48+N48+O48+P48+Q48+R48+S48+T48</f>
        <v>31230</v>
      </c>
      <c r="V48" s="75">
        <v>27700</v>
      </c>
      <c r="W48" s="43">
        <v>27700</v>
      </c>
      <c r="X48" s="28">
        <v>27700</v>
      </c>
    </row>
    <row r="49" spans="1:24" ht="15" outlineLevel="3">
      <c r="A49" s="13" t="s">
        <v>464</v>
      </c>
      <c r="B49" s="41" t="s">
        <v>436</v>
      </c>
      <c r="C49" s="41" t="s">
        <v>439</v>
      </c>
      <c r="D49" s="41" t="s">
        <v>459</v>
      </c>
      <c r="E49" s="41" t="s">
        <v>465</v>
      </c>
      <c r="F49" s="41"/>
      <c r="G49" s="42"/>
      <c r="H49" s="42"/>
      <c r="I49" s="42"/>
      <c r="J49" s="24">
        <f aca="true" t="shared" si="14" ref="J49:X51">J50</f>
        <v>122650</v>
      </c>
      <c r="K49" s="24">
        <f t="shared" si="14"/>
        <v>229506.9</v>
      </c>
      <c r="L49" s="64">
        <f t="shared" si="14"/>
        <v>213260</v>
      </c>
      <c r="M49" s="98">
        <f t="shared" si="14"/>
        <v>315668.08</v>
      </c>
      <c r="N49" s="77">
        <f t="shared" si="14"/>
        <v>307914.14</v>
      </c>
      <c r="O49" s="77"/>
      <c r="P49" s="77">
        <f t="shared" si="14"/>
        <v>322000</v>
      </c>
      <c r="Q49" s="77">
        <f t="shared" si="14"/>
        <v>4000</v>
      </c>
      <c r="R49" s="77">
        <f t="shared" si="14"/>
        <v>80400</v>
      </c>
      <c r="S49" s="77">
        <f t="shared" si="14"/>
        <v>7500</v>
      </c>
      <c r="T49" s="77">
        <f t="shared" si="14"/>
        <v>86110.32</v>
      </c>
      <c r="U49" s="77">
        <f t="shared" si="14"/>
        <v>1689009.4400000002</v>
      </c>
      <c r="V49" s="75">
        <f t="shared" si="14"/>
        <v>115150</v>
      </c>
      <c r="W49" s="43">
        <f t="shared" si="14"/>
        <v>0</v>
      </c>
      <c r="X49" s="28">
        <f t="shared" si="14"/>
        <v>0</v>
      </c>
    </row>
    <row r="50" spans="1:24" ht="25.5" outlineLevel="4">
      <c r="A50" s="13" t="s">
        <v>466</v>
      </c>
      <c r="B50" s="41" t="s">
        <v>436</v>
      </c>
      <c r="C50" s="41" t="s">
        <v>439</v>
      </c>
      <c r="D50" s="41" t="s">
        <v>459</v>
      </c>
      <c r="E50" s="41" t="s">
        <v>467</v>
      </c>
      <c r="F50" s="41"/>
      <c r="G50" s="42"/>
      <c r="H50" s="42"/>
      <c r="I50" s="42"/>
      <c r="J50" s="24">
        <f t="shared" si="14"/>
        <v>122650</v>
      </c>
      <c r="K50" s="24">
        <f t="shared" si="14"/>
        <v>229506.9</v>
      </c>
      <c r="L50" s="64">
        <f t="shared" si="14"/>
        <v>213260</v>
      </c>
      <c r="M50" s="98">
        <f t="shared" si="14"/>
        <v>315668.08</v>
      </c>
      <c r="N50" s="77">
        <f t="shared" si="14"/>
        <v>307914.14</v>
      </c>
      <c r="O50" s="77"/>
      <c r="P50" s="77">
        <f t="shared" si="14"/>
        <v>322000</v>
      </c>
      <c r="Q50" s="77">
        <f t="shared" si="14"/>
        <v>4000</v>
      </c>
      <c r="R50" s="77">
        <f t="shared" si="14"/>
        <v>80400</v>
      </c>
      <c r="S50" s="77">
        <f t="shared" si="14"/>
        <v>7500</v>
      </c>
      <c r="T50" s="77">
        <f t="shared" si="14"/>
        <v>86110.32</v>
      </c>
      <c r="U50" s="77">
        <f t="shared" si="14"/>
        <v>1689009.4400000002</v>
      </c>
      <c r="V50" s="75">
        <f t="shared" si="14"/>
        <v>115150</v>
      </c>
      <c r="W50" s="43">
        <v>0</v>
      </c>
      <c r="X50" s="28">
        <v>0</v>
      </c>
    </row>
    <row r="51" spans="1:24" ht="15" outlineLevel="4">
      <c r="A51" s="45" t="s">
        <v>403</v>
      </c>
      <c r="B51" s="41" t="s">
        <v>436</v>
      </c>
      <c r="C51" s="41" t="s">
        <v>439</v>
      </c>
      <c r="D51" s="41" t="s">
        <v>459</v>
      </c>
      <c r="E51" s="41" t="s">
        <v>467</v>
      </c>
      <c r="F51" s="41" t="s">
        <v>180</v>
      </c>
      <c r="G51" s="42"/>
      <c r="H51" s="42"/>
      <c r="I51" s="42"/>
      <c r="J51" s="24">
        <f t="shared" si="14"/>
        <v>122650</v>
      </c>
      <c r="K51" s="24">
        <f t="shared" si="14"/>
        <v>229506.9</v>
      </c>
      <c r="L51" s="64">
        <f t="shared" si="14"/>
        <v>213260</v>
      </c>
      <c r="M51" s="98">
        <f t="shared" si="14"/>
        <v>315668.08</v>
      </c>
      <c r="N51" s="77">
        <f t="shared" si="14"/>
        <v>307914.14</v>
      </c>
      <c r="O51" s="77"/>
      <c r="P51" s="77">
        <f t="shared" si="14"/>
        <v>322000</v>
      </c>
      <c r="Q51" s="77">
        <f t="shared" si="14"/>
        <v>4000</v>
      </c>
      <c r="R51" s="77">
        <f t="shared" si="14"/>
        <v>80400</v>
      </c>
      <c r="S51" s="77">
        <f t="shared" si="14"/>
        <v>7500</v>
      </c>
      <c r="T51" s="77">
        <f t="shared" si="14"/>
        <v>86110.32</v>
      </c>
      <c r="U51" s="77">
        <f t="shared" si="14"/>
        <v>1689009.4400000002</v>
      </c>
      <c r="V51" s="75">
        <f t="shared" si="14"/>
        <v>115150</v>
      </c>
      <c r="W51" s="43">
        <f>W52</f>
        <v>0</v>
      </c>
      <c r="X51" s="28">
        <f>X52</f>
        <v>0</v>
      </c>
    </row>
    <row r="52" spans="1:24" ht="15" outlineLevel="6">
      <c r="A52" s="13" t="s">
        <v>468</v>
      </c>
      <c r="B52" s="41" t="s">
        <v>436</v>
      </c>
      <c r="C52" s="41" t="s">
        <v>439</v>
      </c>
      <c r="D52" s="41" t="s">
        <v>459</v>
      </c>
      <c r="E52" s="41" t="s">
        <v>467</v>
      </c>
      <c r="F52" s="41" t="s">
        <v>469</v>
      </c>
      <c r="G52" s="42"/>
      <c r="H52" s="42"/>
      <c r="I52" s="42"/>
      <c r="J52" s="24">
        <v>122650</v>
      </c>
      <c r="K52" s="24">
        <v>229506.9</v>
      </c>
      <c r="L52" s="64">
        <v>213260</v>
      </c>
      <c r="M52" s="98">
        <v>315668.08</v>
      </c>
      <c r="N52" s="77">
        <v>307914.14</v>
      </c>
      <c r="O52" s="77"/>
      <c r="P52" s="77">
        <v>322000</v>
      </c>
      <c r="Q52" s="77">
        <v>4000</v>
      </c>
      <c r="R52" s="77">
        <v>80400</v>
      </c>
      <c r="S52" s="77">
        <v>7500</v>
      </c>
      <c r="T52" s="77">
        <v>86110.32</v>
      </c>
      <c r="U52" s="77">
        <f>J52+I52+H52+G52+K52+L52+M52+N52+O52+P52+Q52+R52+S52+T52</f>
        <v>1689009.4400000002</v>
      </c>
      <c r="V52" s="75">
        <v>115150</v>
      </c>
      <c r="W52" s="43">
        <v>0</v>
      </c>
      <c r="X52" s="28">
        <v>0</v>
      </c>
    </row>
    <row r="53" spans="1:24" ht="51" outlineLevel="2">
      <c r="A53" s="13" t="s">
        <v>470</v>
      </c>
      <c r="B53" s="41" t="s">
        <v>436</v>
      </c>
      <c r="C53" s="41" t="s">
        <v>439</v>
      </c>
      <c r="D53" s="41" t="s">
        <v>471</v>
      </c>
      <c r="E53" s="41"/>
      <c r="F53" s="41"/>
      <c r="G53" s="42"/>
      <c r="H53" s="42"/>
      <c r="I53" s="42"/>
      <c r="J53" s="24">
        <f>J54</f>
        <v>30504</v>
      </c>
      <c r="K53" s="24"/>
      <c r="L53" s="64"/>
      <c r="M53" s="98"/>
      <c r="N53" s="77"/>
      <c r="O53" s="77"/>
      <c r="P53" s="77"/>
      <c r="Q53" s="77">
        <f>Q54</f>
        <v>332708.48</v>
      </c>
      <c r="R53" s="77"/>
      <c r="S53" s="77"/>
      <c r="T53" s="77">
        <f>T54</f>
        <v>-49102.48</v>
      </c>
      <c r="U53" s="77">
        <f>U54</f>
        <v>2021010</v>
      </c>
      <c r="V53" s="75">
        <f>V54</f>
        <v>1706900</v>
      </c>
      <c r="W53" s="43">
        <f>W54</f>
        <v>1706900</v>
      </c>
      <c r="X53" s="28">
        <f>X54</f>
        <v>1706900</v>
      </c>
    </row>
    <row r="54" spans="1:24" ht="63.75" outlineLevel="3">
      <c r="A54" s="13" t="s">
        <v>442</v>
      </c>
      <c r="B54" s="41" t="s">
        <v>436</v>
      </c>
      <c r="C54" s="41" t="s">
        <v>439</v>
      </c>
      <c r="D54" s="41" t="s">
        <v>471</v>
      </c>
      <c r="E54" s="41" t="s">
        <v>443</v>
      </c>
      <c r="F54" s="41"/>
      <c r="G54" s="42"/>
      <c r="H54" s="42"/>
      <c r="I54" s="42"/>
      <c r="J54" s="24">
        <f>J55+J67</f>
        <v>30504</v>
      </c>
      <c r="K54" s="24"/>
      <c r="L54" s="64"/>
      <c r="M54" s="98"/>
      <c r="N54" s="77"/>
      <c r="O54" s="77"/>
      <c r="P54" s="77"/>
      <c r="Q54" s="77">
        <f>Q55+Q67</f>
        <v>332708.48</v>
      </c>
      <c r="R54" s="77"/>
      <c r="S54" s="77"/>
      <c r="T54" s="77">
        <f>T55+T67</f>
        <v>-49102.48</v>
      </c>
      <c r="U54" s="77">
        <f>U55+U67</f>
        <v>2021010</v>
      </c>
      <c r="V54" s="75">
        <f>V55+V67</f>
        <v>1706900</v>
      </c>
      <c r="W54" s="43">
        <f>W55+W67</f>
        <v>1706900</v>
      </c>
      <c r="X54" s="28">
        <f>X55+X67</f>
        <v>1706900</v>
      </c>
    </row>
    <row r="55" spans="1:24" ht="15" outlineLevel="4">
      <c r="A55" s="13" t="s">
        <v>444</v>
      </c>
      <c r="B55" s="41" t="s">
        <v>436</v>
      </c>
      <c r="C55" s="41" t="s">
        <v>439</v>
      </c>
      <c r="D55" s="41" t="s">
        <v>471</v>
      </c>
      <c r="E55" s="41" t="s">
        <v>445</v>
      </c>
      <c r="F55" s="41"/>
      <c r="G55" s="42"/>
      <c r="H55" s="42"/>
      <c r="I55" s="42"/>
      <c r="J55" s="24">
        <f>J56+J60+J63</f>
        <v>30504</v>
      </c>
      <c r="K55" s="24"/>
      <c r="L55" s="64"/>
      <c r="M55" s="98"/>
      <c r="N55" s="77"/>
      <c r="O55" s="77"/>
      <c r="P55" s="77"/>
      <c r="Q55" s="77">
        <f>Q56+Q60+Q63</f>
        <v>65100</v>
      </c>
      <c r="R55" s="77"/>
      <c r="S55" s="77"/>
      <c r="T55" s="77">
        <f>T56+T60+T63</f>
        <v>-49648</v>
      </c>
      <c r="U55" s="77">
        <f>U56+U60+U63</f>
        <v>563856</v>
      </c>
      <c r="V55" s="75">
        <f>V56+V60+V63</f>
        <v>517900</v>
      </c>
      <c r="W55" s="43">
        <f>W56+W60+W63</f>
        <v>517900</v>
      </c>
      <c r="X55" s="28">
        <f>X56+X60+X63</f>
        <v>517900</v>
      </c>
    </row>
    <row r="56" spans="1:24" ht="51" outlineLevel="4">
      <c r="A56" s="44" t="s">
        <v>400</v>
      </c>
      <c r="B56" s="41" t="s">
        <v>436</v>
      </c>
      <c r="C56" s="41" t="s">
        <v>439</v>
      </c>
      <c r="D56" s="41" t="s">
        <v>471</v>
      </c>
      <c r="E56" s="41" t="s">
        <v>445</v>
      </c>
      <c r="F56" s="41" t="s">
        <v>178</v>
      </c>
      <c r="G56" s="42"/>
      <c r="H56" s="42"/>
      <c r="I56" s="42"/>
      <c r="J56" s="24"/>
      <c r="K56" s="24"/>
      <c r="L56" s="64"/>
      <c r="M56" s="98"/>
      <c r="N56" s="77"/>
      <c r="O56" s="77"/>
      <c r="P56" s="77"/>
      <c r="Q56" s="77">
        <f>Q57</f>
        <v>65100</v>
      </c>
      <c r="R56" s="77"/>
      <c r="S56" s="77"/>
      <c r="T56" s="77">
        <f>T57</f>
        <v>-36160</v>
      </c>
      <c r="U56" s="77">
        <f>U57</f>
        <v>376840</v>
      </c>
      <c r="V56" s="77">
        <f>V57</f>
        <v>347900</v>
      </c>
      <c r="W56" s="25">
        <f>W57</f>
        <v>347900</v>
      </c>
      <c r="X56" s="25">
        <f>X57</f>
        <v>347900</v>
      </c>
    </row>
    <row r="57" spans="1:24" ht="25.5" outlineLevel="4">
      <c r="A57" s="44" t="s">
        <v>160</v>
      </c>
      <c r="B57" s="41" t="s">
        <v>436</v>
      </c>
      <c r="C57" s="41" t="s">
        <v>439</v>
      </c>
      <c r="D57" s="41" t="s">
        <v>471</v>
      </c>
      <c r="E57" s="41" t="s">
        <v>445</v>
      </c>
      <c r="F57" s="41" t="s">
        <v>158</v>
      </c>
      <c r="G57" s="42"/>
      <c r="H57" s="42"/>
      <c r="I57" s="42"/>
      <c r="J57" s="24"/>
      <c r="K57" s="24"/>
      <c r="L57" s="64"/>
      <c r="M57" s="98"/>
      <c r="N57" s="77"/>
      <c r="O57" s="77"/>
      <c r="P57" s="77"/>
      <c r="Q57" s="77">
        <f>Q58+Q59</f>
        <v>65100</v>
      </c>
      <c r="R57" s="77"/>
      <c r="S57" s="77"/>
      <c r="T57" s="77">
        <f>T58+T59</f>
        <v>-36160</v>
      </c>
      <c r="U57" s="77">
        <f>U58+U59</f>
        <v>376840</v>
      </c>
      <c r="V57" s="77">
        <f>V58+V59</f>
        <v>347900</v>
      </c>
      <c r="W57" s="25">
        <f>W58+W59</f>
        <v>347900</v>
      </c>
      <c r="X57" s="25">
        <f>X58+X59</f>
        <v>347900</v>
      </c>
    </row>
    <row r="58" spans="1:24" ht="25.5" outlineLevel="6">
      <c r="A58" s="13" t="s">
        <v>446</v>
      </c>
      <c r="B58" s="41" t="s">
        <v>436</v>
      </c>
      <c r="C58" s="41" t="s">
        <v>439</v>
      </c>
      <c r="D58" s="41" t="s">
        <v>471</v>
      </c>
      <c r="E58" s="41" t="s">
        <v>445</v>
      </c>
      <c r="F58" s="41" t="s">
        <v>447</v>
      </c>
      <c r="G58" s="42">
        <v>311000</v>
      </c>
      <c r="H58" s="42"/>
      <c r="I58" s="42"/>
      <c r="J58" s="24"/>
      <c r="K58" s="24"/>
      <c r="L58" s="64"/>
      <c r="M58" s="98"/>
      <c r="N58" s="77"/>
      <c r="O58" s="77"/>
      <c r="P58" s="77"/>
      <c r="Q58" s="77">
        <v>65100</v>
      </c>
      <c r="R58" s="77"/>
      <c r="S58" s="77"/>
      <c r="T58" s="77">
        <v>-14875</v>
      </c>
      <c r="U58" s="77">
        <f>J58+I58+H58+G58+K58+L58+M58+N58+O58+P58+Q58+R58+S58+T58</f>
        <v>361225</v>
      </c>
      <c r="V58" s="75">
        <v>311000</v>
      </c>
      <c r="W58" s="43">
        <v>311000</v>
      </c>
      <c r="X58" s="28">
        <v>311000</v>
      </c>
    </row>
    <row r="59" spans="1:24" ht="25.5" outlineLevel="6">
      <c r="A59" s="13" t="s">
        <v>448</v>
      </c>
      <c r="B59" s="41" t="s">
        <v>436</v>
      </c>
      <c r="C59" s="41" t="s">
        <v>439</v>
      </c>
      <c r="D59" s="41" t="s">
        <v>471</v>
      </c>
      <c r="E59" s="41" t="s">
        <v>445</v>
      </c>
      <c r="F59" s="41" t="s">
        <v>449</v>
      </c>
      <c r="G59" s="42">
        <v>36900</v>
      </c>
      <c r="H59" s="42"/>
      <c r="I59" s="42"/>
      <c r="J59" s="24"/>
      <c r="K59" s="24"/>
      <c r="L59" s="64"/>
      <c r="M59" s="98"/>
      <c r="N59" s="77"/>
      <c r="O59" s="77"/>
      <c r="P59" s="77"/>
      <c r="Q59" s="77"/>
      <c r="R59" s="77"/>
      <c r="S59" s="77"/>
      <c r="T59" s="77">
        <v>-21285</v>
      </c>
      <c r="U59" s="77">
        <f>J59+I59+H59+G59+K59+L59+M59+N59+O59+P59+Q59+R59+S59+T59</f>
        <v>15615</v>
      </c>
      <c r="V59" s="75">
        <v>36900</v>
      </c>
      <c r="W59" s="43">
        <v>36900</v>
      </c>
      <c r="X59" s="28">
        <v>36900</v>
      </c>
    </row>
    <row r="60" spans="1:24" ht="25.5" outlineLevel="6">
      <c r="A60" s="45" t="s">
        <v>401</v>
      </c>
      <c r="B60" s="41" t="s">
        <v>436</v>
      </c>
      <c r="C60" s="41" t="s">
        <v>439</v>
      </c>
      <c r="D60" s="41" t="s">
        <v>471</v>
      </c>
      <c r="E60" s="41" t="s">
        <v>445</v>
      </c>
      <c r="F60" s="41" t="s">
        <v>179</v>
      </c>
      <c r="G60" s="42"/>
      <c r="H60" s="42"/>
      <c r="I60" s="42"/>
      <c r="J60" s="24">
        <f>J61+J62</f>
        <v>30504</v>
      </c>
      <c r="K60" s="24"/>
      <c r="L60" s="64"/>
      <c r="M60" s="98"/>
      <c r="N60" s="77"/>
      <c r="O60" s="77"/>
      <c r="P60" s="77"/>
      <c r="Q60" s="77"/>
      <c r="R60" s="77"/>
      <c r="S60" s="77"/>
      <c r="T60" s="77">
        <f>T61+T62</f>
        <v>-12388</v>
      </c>
      <c r="U60" s="77">
        <f>U61+U62</f>
        <v>184616</v>
      </c>
      <c r="V60" s="75">
        <f aca="true" t="shared" si="15" ref="V60:X61">V61</f>
        <v>166500</v>
      </c>
      <c r="W60" s="43">
        <f t="shared" si="15"/>
        <v>166500</v>
      </c>
      <c r="X60" s="28">
        <f t="shared" si="15"/>
        <v>166500</v>
      </c>
    </row>
    <row r="61" spans="1:24" ht="25.5" outlineLevel="6">
      <c r="A61" s="45" t="s">
        <v>402</v>
      </c>
      <c r="B61" s="41" t="s">
        <v>436</v>
      </c>
      <c r="C61" s="41" t="s">
        <v>439</v>
      </c>
      <c r="D61" s="41" t="s">
        <v>471</v>
      </c>
      <c r="E61" s="41" t="s">
        <v>445</v>
      </c>
      <c r="F61" s="41" t="s">
        <v>529</v>
      </c>
      <c r="G61" s="42"/>
      <c r="H61" s="42"/>
      <c r="I61" s="42"/>
      <c r="J61" s="24">
        <v>197004</v>
      </c>
      <c r="K61" s="24"/>
      <c r="L61" s="64"/>
      <c r="M61" s="98"/>
      <c r="N61" s="77"/>
      <c r="O61" s="77"/>
      <c r="P61" s="77"/>
      <c r="Q61" s="77"/>
      <c r="R61" s="77"/>
      <c r="S61" s="77"/>
      <c r="T61" s="77">
        <v>-12388</v>
      </c>
      <c r="U61" s="77">
        <f>J61+I61+H61+G61+K61+L61+M61+N61+O61+P61+Q61+R61+S61+T61</f>
        <v>184616</v>
      </c>
      <c r="V61" s="75">
        <f t="shared" si="15"/>
        <v>166500</v>
      </c>
      <c r="W61" s="43">
        <v>166500</v>
      </c>
      <c r="X61" s="28">
        <v>166500</v>
      </c>
    </row>
    <row r="62" spans="1:24" ht="25.5" hidden="1" outlineLevel="6">
      <c r="A62" s="13" t="s">
        <v>450</v>
      </c>
      <c r="B62" s="41" t="s">
        <v>436</v>
      </c>
      <c r="C62" s="41" t="s">
        <v>439</v>
      </c>
      <c r="D62" s="41" t="s">
        <v>471</v>
      </c>
      <c r="E62" s="41" t="s">
        <v>445</v>
      </c>
      <c r="F62" s="41" t="s">
        <v>451</v>
      </c>
      <c r="G62" s="42">
        <v>166500</v>
      </c>
      <c r="H62" s="42"/>
      <c r="I62" s="42"/>
      <c r="J62" s="24">
        <v>-166500</v>
      </c>
      <c r="K62" s="24"/>
      <c r="L62" s="64"/>
      <c r="M62" s="98"/>
      <c r="N62" s="77"/>
      <c r="O62" s="77"/>
      <c r="P62" s="77"/>
      <c r="Q62" s="77"/>
      <c r="R62" s="77"/>
      <c r="S62" s="77"/>
      <c r="T62" s="77"/>
      <c r="U62" s="77">
        <f>J62+I62+H62+G62</f>
        <v>0</v>
      </c>
      <c r="V62" s="75">
        <v>166500</v>
      </c>
      <c r="W62" s="43">
        <v>0</v>
      </c>
      <c r="X62" s="28">
        <v>0</v>
      </c>
    </row>
    <row r="63" spans="1:24" ht="15" outlineLevel="6">
      <c r="A63" s="45" t="s">
        <v>403</v>
      </c>
      <c r="B63" s="41" t="s">
        <v>436</v>
      </c>
      <c r="C63" s="41" t="s">
        <v>439</v>
      </c>
      <c r="D63" s="41" t="s">
        <v>471</v>
      </c>
      <c r="E63" s="41" t="s">
        <v>445</v>
      </c>
      <c r="F63" s="41" t="s">
        <v>180</v>
      </c>
      <c r="G63" s="42"/>
      <c r="H63" s="42"/>
      <c r="I63" s="42"/>
      <c r="J63" s="24"/>
      <c r="K63" s="24"/>
      <c r="L63" s="64"/>
      <c r="M63" s="98"/>
      <c r="N63" s="77"/>
      <c r="O63" s="77"/>
      <c r="P63" s="77"/>
      <c r="Q63" s="77"/>
      <c r="R63" s="77"/>
      <c r="S63" s="77"/>
      <c r="T63" s="77">
        <f>T64</f>
        <v>-1100</v>
      </c>
      <c r="U63" s="77">
        <f>U64</f>
        <v>2400</v>
      </c>
      <c r="V63" s="75">
        <f>V65</f>
        <v>3500</v>
      </c>
      <c r="W63" s="43">
        <f>W65</f>
        <v>3500</v>
      </c>
      <c r="X63" s="28">
        <f>X65</f>
        <v>3500</v>
      </c>
    </row>
    <row r="64" spans="1:24" ht="25.5" outlineLevel="6">
      <c r="A64" s="44" t="s">
        <v>33</v>
      </c>
      <c r="B64" s="41" t="s">
        <v>436</v>
      </c>
      <c r="C64" s="41" t="s">
        <v>439</v>
      </c>
      <c r="D64" s="41" t="s">
        <v>471</v>
      </c>
      <c r="E64" s="41" t="s">
        <v>445</v>
      </c>
      <c r="F64" s="41" t="s">
        <v>32</v>
      </c>
      <c r="G64" s="42"/>
      <c r="H64" s="42"/>
      <c r="I64" s="42"/>
      <c r="J64" s="24"/>
      <c r="K64" s="24"/>
      <c r="L64" s="64"/>
      <c r="M64" s="98"/>
      <c r="N64" s="77"/>
      <c r="O64" s="77"/>
      <c r="P64" s="77"/>
      <c r="Q64" s="77"/>
      <c r="R64" s="77"/>
      <c r="S64" s="77"/>
      <c r="T64" s="77">
        <f>T65</f>
        <v>-1100</v>
      </c>
      <c r="U64" s="77">
        <f>U65</f>
        <v>2400</v>
      </c>
      <c r="V64" s="75"/>
      <c r="W64" s="43"/>
      <c r="X64" s="28"/>
    </row>
    <row r="65" spans="1:24" ht="25.5" outlineLevel="6">
      <c r="A65" s="13" t="s">
        <v>452</v>
      </c>
      <c r="B65" s="41" t="s">
        <v>436</v>
      </c>
      <c r="C65" s="41" t="s">
        <v>439</v>
      </c>
      <c r="D65" s="41" t="s">
        <v>471</v>
      </c>
      <c r="E65" s="41" t="s">
        <v>445</v>
      </c>
      <c r="F65" s="41" t="s">
        <v>453</v>
      </c>
      <c r="G65" s="42">
        <v>3500</v>
      </c>
      <c r="H65" s="42"/>
      <c r="I65" s="42"/>
      <c r="J65" s="24"/>
      <c r="K65" s="24"/>
      <c r="L65" s="64"/>
      <c r="M65" s="98"/>
      <c r="N65" s="77"/>
      <c r="O65" s="77"/>
      <c r="P65" s="77"/>
      <c r="Q65" s="77"/>
      <c r="R65" s="77"/>
      <c r="S65" s="77"/>
      <c r="T65" s="77">
        <v>-1100</v>
      </c>
      <c r="U65" s="77">
        <f>J65+I65+H65+G65+K65+L65+M65+N65+O65+P65+Q65+R65+S65+T65</f>
        <v>2400</v>
      </c>
      <c r="V65" s="75">
        <v>3500</v>
      </c>
      <c r="W65" s="43">
        <v>3500</v>
      </c>
      <c r="X65" s="28">
        <v>3500</v>
      </c>
    </row>
    <row r="66" spans="1:24" ht="38.25" outlineLevel="4">
      <c r="A66" s="13" t="s">
        <v>472</v>
      </c>
      <c r="B66" s="41" t="s">
        <v>436</v>
      </c>
      <c r="C66" s="41" t="s">
        <v>439</v>
      </c>
      <c r="D66" s="41" t="s">
        <v>471</v>
      </c>
      <c r="E66" s="41" t="s">
        <v>473</v>
      </c>
      <c r="F66" s="41"/>
      <c r="G66" s="42"/>
      <c r="H66" s="42"/>
      <c r="I66" s="42"/>
      <c r="J66" s="24"/>
      <c r="K66" s="24"/>
      <c r="L66" s="64"/>
      <c r="M66" s="98"/>
      <c r="N66" s="77"/>
      <c r="O66" s="77"/>
      <c r="P66" s="77"/>
      <c r="Q66" s="77">
        <f aca="true" t="shared" si="16" ref="Q66:X67">Q67</f>
        <v>267608.48</v>
      </c>
      <c r="R66" s="77"/>
      <c r="S66" s="77"/>
      <c r="T66" s="77">
        <f t="shared" si="16"/>
        <v>545.52</v>
      </c>
      <c r="U66" s="77">
        <f t="shared" si="16"/>
        <v>1457154</v>
      </c>
      <c r="V66" s="75">
        <f t="shared" si="16"/>
        <v>1189000</v>
      </c>
      <c r="W66" s="43">
        <f t="shared" si="16"/>
        <v>1189000</v>
      </c>
      <c r="X66" s="28">
        <f t="shared" si="16"/>
        <v>1189000</v>
      </c>
    </row>
    <row r="67" spans="1:24" ht="51" outlineLevel="4">
      <c r="A67" s="44" t="s">
        <v>400</v>
      </c>
      <c r="B67" s="41" t="s">
        <v>436</v>
      </c>
      <c r="C67" s="41" t="s">
        <v>439</v>
      </c>
      <c r="D67" s="41" t="s">
        <v>471</v>
      </c>
      <c r="E67" s="41" t="s">
        <v>473</v>
      </c>
      <c r="F67" s="41" t="s">
        <v>178</v>
      </c>
      <c r="G67" s="42"/>
      <c r="H67" s="42"/>
      <c r="I67" s="42"/>
      <c r="J67" s="24"/>
      <c r="K67" s="24"/>
      <c r="L67" s="64"/>
      <c r="M67" s="98"/>
      <c r="N67" s="77"/>
      <c r="O67" s="77"/>
      <c r="P67" s="77"/>
      <c r="Q67" s="77">
        <f t="shared" si="16"/>
        <v>267608.48</v>
      </c>
      <c r="R67" s="77"/>
      <c r="S67" s="77"/>
      <c r="T67" s="77">
        <f t="shared" si="16"/>
        <v>545.52</v>
      </c>
      <c r="U67" s="77">
        <f t="shared" si="16"/>
        <v>1457154</v>
      </c>
      <c r="V67" s="77">
        <f t="shared" si="16"/>
        <v>1189000</v>
      </c>
      <c r="W67" s="25">
        <f t="shared" si="16"/>
        <v>1189000</v>
      </c>
      <c r="X67" s="25">
        <f t="shared" si="16"/>
        <v>1189000</v>
      </c>
    </row>
    <row r="68" spans="1:24" ht="25.5" outlineLevel="4">
      <c r="A68" s="44" t="s">
        <v>160</v>
      </c>
      <c r="B68" s="41" t="s">
        <v>436</v>
      </c>
      <c r="C68" s="41" t="s">
        <v>439</v>
      </c>
      <c r="D68" s="41" t="s">
        <v>471</v>
      </c>
      <c r="E68" s="41" t="s">
        <v>473</v>
      </c>
      <c r="F68" s="41" t="s">
        <v>158</v>
      </c>
      <c r="G68" s="42"/>
      <c r="H68" s="42"/>
      <c r="I68" s="42"/>
      <c r="J68" s="24"/>
      <c r="K68" s="24"/>
      <c r="L68" s="64"/>
      <c r="M68" s="98"/>
      <c r="N68" s="77"/>
      <c r="O68" s="77"/>
      <c r="P68" s="77"/>
      <c r="Q68" s="77">
        <f>Q69+Q70</f>
        <v>267608.48</v>
      </c>
      <c r="R68" s="77"/>
      <c r="S68" s="77"/>
      <c r="T68" s="77">
        <f>T69+T70</f>
        <v>545.52</v>
      </c>
      <c r="U68" s="77">
        <f>U69+U70</f>
        <v>1457154</v>
      </c>
      <c r="V68" s="77">
        <f>V69+V70</f>
        <v>1189000</v>
      </c>
      <c r="W68" s="25">
        <f>W69+W70</f>
        <v>1189000</v>
      </c>
      <c r="X68" s="25">
        <f>X69+X70</f>
        <v>1189000</v>
      </c>
    </row>
    <row r="69" spans="1:24" ht="25.5" outlineLevel="6">
      <c r="A69" s="13" t="s">
        <v>446</v>
      </c>
      <c r="B69" s="41" t="s">
        <v>436</v>
      </c>
      <c r="C69" s="41" t="s">
        <v>439</v>
      </c>
      <c r="D69" s="41" t="s">
        <v>471</v>
      </c>
      <c r="E69" s="41" t="s">
        <v>473</v>
      </c>
      <c r="F69" s="41" t="s">
        <v>447</v>
      </c>
      <c r="G69" s="42">
        <v>1161300</v>
      </c>
      <c r="H69" s="42"/>
      <c r="I69" s="42"/>
      <c r="J69" s="24"/>
      <c r="K69" s="24"/>
      <c r="L69" s="64"/>
      <c r="M69" s="98"/>
      <c r="N69" s="77"/>
      <c r="O69" s="77"/>
      <c r="P69" s="77"/>
      <c r="Q69" s="77">
        <v>267608.48</v>
      </c>
      <c r="R69" s="77"/>
      <c r="S69" s="77"/>
      <c r="T69" s="77">
        <v>2220.52</v>
      </c>
      <c r="U69" s="77">
        <f>J69+I69+H69+G69+K69+L69+M69+N69+O69+P69+Q69+R69+S69+T69</f>
        <v>1431129</v>
      </c>
      <c r="V69" s="75">
        <v>1161300</v>
      </c>
      <c r="W69" s="43">
        <v>1161300</v>
      </c>
      <c r="X69" s="28">
        <v>1161300</v>
      </c>
    </row>
    <row r="70" spans="1:24" ht="25.5" outlineLevel="6">
      <c r="A70" s="13" t="s">
        <v>448</v>
      </c>
      <c r="B70" s="41" t="s">
        <v>436</v>
      </c>
      <c r="C70" s="41" t="s">
        <v>439</v>
      </c>
      <c r="D70" s="41" t="s">
        <v>471</v>
      </c>
      <c r="E70" s="41" t="s">
        <v>473</v>
      </c>
      <c r="F70" s="41" t="s">
        <v>449</v>
      </c>
      <c r="G70" s="42">
        <v>27700</v>
      </c>
      <c r="H70" s="42"/>
      <c r="I70" s="42"/>
      <c r="J70" s="24"/>
      <c r="K70" s="24"/>
      <c r="L70" s="64"/>
      <c r="M70" s="98"/>
      <c r="N70" s="77"/>
      <c r="O70" s="77"/>
      <c r="P70" s="77"/>
      <c r="Q70" s="77"/>
      <c r="R70" s="77"/>
      <c r="S70" s="77"/>
      <c r="T70" s="77">
        <v>-1675</v>
      </c>
      <c r="U70" s="77">
        <f>J70+I70+H70+G70+K70+L70+M70+N70+O70+P70+Q70+R70+S70+T70</f>
        <v>26025</v>
      </c>
      <c r="V70" s="75">
        <v>27700</v>
      </c>
      <c r="W70" s="43">
        <v>27700</v>
      </c>
      <c r="X70" s="28">
        <v>27700</v>
      </c>
    </row>
    <row r="71" spans="1:24" ht="15" outlineLevel="2">
      <c r="A71" s="13" t="s">
        <v>474</v>
      </c>
      <c r="B71" s="41" t="s">
        <v>436</v>
      </c>
      <c r="C71" s="41" t="s">
        <v>439</v>
      </c>
      <c r="D71" s="41" t="s">
        <v>475</v>
      </c>
      <c r="E71" s="41"/>
      <c r="F71" s="41"/>
      <c r="G71" s="42"/>
      <c r="H71" s="42"/>
      <c r="I71" s="42"/>
      <c r="J71" s="24">
        <f aca="true" t="shared" si="17" ref="J71:X74">J72</f>
        <v>-453615.4</v>
      </c>
      <c r="K71" s="24">
        <f t="shared" si="17"/>
        <v>-1158257.9</v>
      </c>
      <c r="L71" s="64">
        <f t="shared" si="17"/>
        <v>-893154</v>
      </c>
      <c r="M71" s="98">
        <f t="shared" si="17"/>
        <v>-1030742.08</v>
      </c>
      <c r="N71" s="77">
        <f t="shared" si="17"/>
        <v>-3320926.44</v>
      </c>
      <c r="O71" s="77"/>
      <c r="P71" s="77">
        <f t="shared" si="17"/>
        <v>-1322815.85</v>
      </c>
      <c r="Q71" s="77">
        <f t="shared" si="17"/>
        <v>-723426.96</v>
      </c>
      <c r="R71" s="77">
        <f t="shared" si="17"/>
        <v>-226861</v>
      </c>
      <c r="S71" s="77">
        <f t="shared" si="17"/>
        <v>-532539</v>
      </c>
      <c r="T71" s="77">
        <f t="shared" si="17"/>
        <v>-5772.5</v>
      </c>
      <c r="U71" s="77">
        <f t="shared" si="17"/>
        <v>331888.8699999992</v>
      </c>
      <c r="V71" s="75">
        <f t="shared" si="17"/>
        <v>9736959.6</v>
      </c>
      <c r="W71" s="43">
        <f t="shared" si="17"/>
        <v>5000000</v>
      </c>
      <c r="X71" s="28">
        <f t="shared" si="17"/>
        <v>5000000</v>
      </c>
    </row>
    <row r="72" spans="1:24" ht="15" outlineLevel="3">
      <c r="A72" s="13" t="s">
        <v>464</v>
      </c>
      <c r="B72" s="41" t="s">
        <v>436</v>
      </c>
      <c r="C72" s="41" t="s">
        <v>439</v>
      </c>
      <c r="D72" s="41" t="s">
        <v>475</v>
      </c>
      <c r="E72" s="41" t="s">
        <v>465</v>
      </c>
      <c r="F72" s="41"/>
      <c r="G72" s="42"/>
      <c r="H72" s="42"/>
      <c r="I72" s="42"/>
      <c r="J72" s="24">
        <f t="shared" si="17"/>
        <v>-453615.4</v>
      </c>
      <c r="K72" s="24">
        <f t="shared" si="17"/>
        <v>-1158257.9</v>
      </c>
      <c r="L72" s="64">
        <f t="shared" si="17"/>
        <v>-893154</v>
      </c>
      <c r="M72" s="98">
        <f t="shared" si="17"/>
        <v>-1030742.08</v>
      </c>
      <c r="N72" s="77">
        <f t="shared" si="17"/>
        <v>-3320926.44</v>
      </c>
      <c r="O72" s="77"/>
      <c r="P72" s="77">
        <f t="shared" si="17"/>
        <v>-1322815.85</v>
      </c>
      <c r="Q72" s="77">
        <f t="shared" si="17"/>
        <v>-723426.96</v>
      </c>
      <c r="R72" s="77">
        <f t="shared" si="17"/>
        <v>-226861</v>
      </c>
      <c r="S72" s="77">
        <f t="shared" si="17"/>
        <v>-532539</v>
      </c>
      <c r="T72" s="77">
        <f t="shared" si="17"/>
        <v>-5772.5</v>
      </c>
      <c r="U72" s="77">
        <f t="shared" si="17"/>
        <v>331888.8699999992</v>
      </c>
      <c r="V72" s="75">
        <f t="shared" si="17"/>
        <v>9736959.6</v>
      </c>
      <c r="W72" s="43">
        <f t="shared" si="17"/>
        <v>5000000</v>
      </c>
      <c r="X72" s="28">
        <f t="shared" si="17"/>
        <v>5000000</v>
      </c>
    </row>
    <row r="73" spans="1:24" ht="25.5" outlineLevel="4">
      <c r="A73" s="13" t="s">
        <v>466</v>
      </c>
      <c r="B73" s="41" t="s">
        <v>436</v>
      </c>
      <c r="C73" s="41" t="s">
        <v>439</v>
      </c>
      <c r="D73" s="41" t="s">
        <v>475</v>
      </c>
      <c r="E73" s="41" t="s">
        <v>467</v>
      </c>
      <c r="F73" s="41"/>
      <c r="G73" s="42"/>
      <c r="H73" s="42"/>
      <c r="I73" s="42"/>
      <c r="J73" s="24">
        <f t="shared" si="17"/>
        <v>-453615.4</v>
      </c>
      <c r="K73" s="24">
        <f t="shared" si="17"/>
        <v>-1158257.9</v>
      </c>
      <c r="L73" s="64">
        <f t="shared" si="17"/>
        <v>-893154</v>
      </c>
      <c r="M73" s="98">
        <f t="shared" si="17"/>
        <v>-1030742.08</v>
      </c>
      <c r="N73" s="77">
        <f t="shared" si="17"/>
        <v>-3320926.44</v>
      </c>
      <c r="O73" s="77"/>
      <c r="P73" s="77">
        <f t="shared" si="17"/>
        <v>-1322815.85</v>
      </c>
      <c r="Q73" s="77">
        <f t="shared" si="17"/>
        <v>-723426.96</v>
      </c>
      <c r="R73" s="77">
        <f t="shared" si="17"/>
        <v>-226861</v>
      </c>
      <c r="S73" s="77">
        <f t="shared" si="17"/>
        <v>-532539</v>
      </c>
      <c r="T73" s="77">
        <f t="shared" si="17"/>
        <v>-5772.5</v>
      </c>
      <c r="U73" s="77">
        <f t="shared" si="17"/>
        <v>331888.8699999992</v>
      </c>
      <c r="V73" s="75">
        <f t="shared" si="17"/>
        <v>9736959.6</v>
      </c>
      <c r="W73" s="43">
        <f t="shared" si="17"/>
        <v>5000000</v>
      </c>
      <c r="X73" s="28">
        <f t="shared" si="17"/>
        <v>5000000</v>
      </c>
    </row>
    <row r="74" spans="1:24" ht="15" outlineLevel="4">
      <c r="A74" s="45" t="s">
        <v>403</v>
      </c>
      <c r="B74" s="41" t="s">
        <v>436</v>
      </c>
      <c r="C74" s="41" t="s">
        <v>439</v>
      </c>
      <c r="D74" s="41" t="s">
        <v>475</v>
      </c>
      <c r="E74" s="41" t="s">
        <v>467</v>
      </c>
      <c r="F74" s="41" t="s">
        <v>180</v>
      </c>
      <c r="G74" s="42"/>
      <c r="H74" s="42"/>
      <c r="I74" s="42"/>
      <c r="J74" s="24">
        <f t="shared" si="17"/>
        <v>-453615.4</v>
      </c>
      <c r="K74" s="24">
        <f t="shared" si="17"/>
        <v>-1158257.9</v>
      </c>
      <c r="L74" s="64">
        <f t="shared" si="17"/>
        <v>-893154</v>
      </c>
      <c r="M74" s="98">
        <f t="shared" si="17"/>
        <v>-1030742.08</v>
      </c>
      <c r="N74" s="77">
        <f t="shared" si="17"/>
        <v>-3320926.44</v>
      </c>
      <c r="O74" s="77"/>
      <c r="P74" s="77">
        <f t="shared" si="17"/>
        <v>-1322815.85</v>
      </c>
      <c r="Q74" s="77">
        <f t="shared" si="17"/>
        <v>-723426.96</v>
      </c>
      <c r="R74" s="77">
        <f t="shared" si="17"/>
        <v>-226861</v>
      </c>
      <c r="S74" s="77">
        <f t="shared" si="17"/>
        <v>-532539</v>
      </c>
      <c r="T74" s="77">
        <f t="shared" si="17"/>
        <v>-5772.5</v>
      </c>
      <c r="U74" s="77">
        <f t="shared" si="17"/>
        <v>331888.8699999992</v>
      </c>
      <c r="V74" s="75">
        <f t="shared" si="17"/>
        <v>9736959.6</v>
      </c>
      <c r="W74" s="43">
        <f>W75</f>
        <v>5000000</v>
      </c>
      <c r="X74" s="28">
        <f>X75</f>
        <v>5000000</v>
      </c>
    </row>
    <row r="75" spans="1:24" ht="15" outlineLevel="6">
      <c r="A75" s="13" t="s">
        <v>468</v>
      </c>
      <c r="B75" s="41" t="s">
        <v>436</v>
      </c>
      <c r="C75" s="41" t="s">
        <v>439</v>
      </c>
      <c r="D75" s="41" t="s">
        <v>475</v>
      </c>
      <c r="E75" s="41" t="s">
        <v>467</v>
      </c>
      <c r="F75" s="41" t="s">
        <v>469</v>
      </c>
      <c r="G75" s="42">
        <v>10000000</v>
      </c>
      <c r="H75" s="42"/>
      <c r="I75" s="42"/>
      <c r="J75" s="24">
        <v>-453615.4</v>
      </c>
      <c r="K75" s="24">
        <v>-1158257.9</v>
      </c>
      <c r="L75" s="64">
        <v>-893154</v>
      </c>
      <c r="M75" s="98">
        <v>-1030742.08</v>
      </c>
      <c r="N75" s="77">
        <v>-3320926.44</v>
      </c>
      <c r="O75" s="77"/>
      <c r="P75" s="77">
        <v>-1322815.85</v>
      </c>
      <c r="Q75" s="77">
        <v>-723426.96</v>
      </c>
      <c r="R75" s="77">
        <v>-226861</v>
      </c>
      <c r="S75" s="77">
        <v>-532539</v>
      </c>
      <c r="T75" s="77">
        <v>-5772.5</v>
      </c>
      <c r="U75" s="77">
        <f>J75+I75+H75+G75+K75+L75+M75+N75+O75+P75+Q75+R75+S75+T75</f>
        <v>331888.8699999992</v>
      </c>
      <c r="V75" s="75">
        <v>9736959.6</v>
      </c>
      <c r="W75" s="43">
        <v>5000000</v>
      </c>
      <c r="X75" s="28">
        <v>5000000</v>
      </c>
    </row>
    <row r="76" spans="1:24" ht="25.5" outlineLevel="2">
      <c r="A76" s="13" t="s">
        <v>476</v>
      </c>
      <c r="B76" s="41" t="s">
        <v>436</v>
      </c>
      <c r="C76" s="41" t="s">
        <v>439</v>
      </c>
      <c r="D76" s="41" t="s">
        <v>477</v>
      </c>
      <c r="E76" s="41"/>
      <c r="F76" s="41"/>
      <c r="G76" s="42"/>
      <c r="H76" s="42"/>
      <c r="I76" s="42"/>
      <c r="J76" s="24">
        <f>J88+J100</f>
        <v>689205.73</v>
      </c>
      <c r="K76" s="24"/>
      <c r="L76" s="64">
        <f>L88+L100</f>
        <v>0</v>
      </c>
      <c r="M76" s="98"/>
      <c r="N76" s="77">
        <f>N88+N100</f>
        <v>492798</v>
      </c>
      <c r="O76" s="77"/>
      <c r="P76" s="77"/>
      <c r="Q76" s="77">
        <f>Q88+Q100+Q77+Q84</f>
        <v>-297677</v>
      </c>
      <c r="R76" s="77">
        <f>R88+R100+R77+R84</f>
        <v>1306720</v>
      </c>
      <c r="S76" s="77"/>
      <c r="T76" s="77"/>
      <c r="U76" s="77">
        <f>U88+U100+U77+U84</f>
        <v>2535646.73</v>
      </c>
      <c r="V76" s="75">
        <f>V88+V100</f>
        <v>344800</v>
      </c>
      <c r="W76" s="43">
        <f>W88+W100</f>
        <v>329100</v>
      </c>
      <c r="X76" s="28">
        <f>X88+X100</f>
        <v>302200</v>
      </c>
    </row>
    <row r="77" spans="1:24" ht="63.75" outlineLevel="2">
      <c r="A77" s="13" t="s">
        <v>442</v>
      </c>
      <c r="B77" s="41" t="s">
        <v>436</v>
      </c>
      <c r="C77" s="41" t="s">
        <v>439</v>
      </c>
      <c r="D77" s="41" t="s">
        <v>477</v>
      </c>
      <c r="E77" s="41" t="s">
        <v>443</v>
      </c>
      <c r="F77" s="41"/>
      <c r="G77" s="42"/>
      <c r="H77" s="42"/>
      <c r="I77" s="42"/>
      <c r="J77" s="24"/>
      <c r="K77" s="24"/>
      <c r="L77" s="64"/>
      <c r="M77" s="98"/>
      <c r="N77" s="77"/>
      <c r="O77" s="77"/>
      <c r="P77" s="77"/>
      <c r="Q77" s="77">
        <f>Q78</f>
        <v>20331</v>
      </c>
      <c r="R77" s="77"/>
      <c r="S77" s="77"/>
      <c r="T77" s="77"/>
      <c r="U77" s="77">
        <f>U78</f>
        <v>20331</v>
      </c>
      <c r="V77" s="75"/>
      <c r="W77" s="43"/>
      <c r="X77" s="28"/>
    </row>
    <row r="78" spans="1:24" ht="15" outlineLevel="2">
      <c r="A78" s="13" t="s">
        <v>444</v>
      </c>
      <c r="B78" s="41" t="s">
        <v>436</v>
      </c>
      <c r="C78" s="41" t="s">
        <v>439</v>
      </c>
      <c r="D78" s="41" t="s">
        <v>477</v>
      </c>
      <c r="E78" s="41" t="s">
        <v>445</v>
      </c>
      <c r="F78" s="41"/>
      <c r="G78" s="42"/>
      <c r="H78" s="42"/>
      <c r="I78" s="42"/>
      <c r="J78" s="24"/>
      <c r="K78" s="24"/>
      <c r="L78" s="64"/>
      <c r="M78" s="98"/>
      <c r="N78" s="77"/>
      <c r="O78" s="77"/>
      <c r="P78" s="77"/>
      <c r="Q78" s="77">
        <f>Q79</f>
        <v>20331</v>
      </c>
      <c r="R78" s="77"/>
      <c r="S78" s="77"/>
      <c r="T78" s="77"/>
      <c r="U78" s="77">
        <f>U79</f>
        <v>20331</v>
      </c>
      <c r="V78" s="75"/>
      <c r="W78" s="43"/>
      <c r="X78" s="28"/>
    </row>
    <row r="79" spans="1:24" ht="25.5" outlineLevel="2">
      <c r="A79" s="13" t="s">
        <v>460</v>
      </c>
      <c r="B79" s="41" t="s">
        <v>436</v>
      </c>
      <c r="C79" s="41" t="s">
        <v>439</v>
      </c>
      <c r="D79" s="41" t="s">
        <v>477</v>
      </c>
      <c r="E79" s="41" t="s">
        <v>461</v>
      </c>
      <c r="F79" s="41"/>
      <c r="G79" s="42"/>
      <c r="H79" s="42"/>
      <c r="I79" s="42"/>
      <c r="J79" s="24"/>
      <c r="K79" s="24"/>
      <c r="L79" s="64"/>
      <c r="M79" s="98"/>
      <c r="N79" s="77"/>
      <c r="O79" s="77"/>
      <c r="P79" s="77"/>
      <c r="Q79" s="77">
        <f>Q80</f>
        <v>20331</v>
      </c>
      <c r="R79" s="77"/>
      <c r="S79" s="77"/>
      <c r="T79" s="77"/>
      <c r="U79" s="77">
        <f>U80</f>
        <v>20331</v>
      </c>
      <c r="V79" s="75"/>
      <c r="W79" s="43"/>
      <c r="X79" s="28"/>
    </row>
    <row r="80" spans="1:24" ht="51" outlineLevel="2">
      <c r="A80" s="44" t="s">
        <v>400</v>
      </c>
      <c r="B80" s="41" t="s">
        <v>436</v>
      </c>
      <c r="C80" s="41" t="s">
        <v>439</v>
      </c>
      <c r="D80" s="41" t="s">
        <v>477</v>
      </c>
      <c r="E80" s="41" t="s">
        <v>461</v>
      </c>
      <c r="F80" s="41" t="s">
        <v>178</v>
      </c>
      <c r="G80" s="42"/>
      <c r="H80" s="42"/>
      <c r="I80" s="42"/>
      <c r="J80" s="24"/>
      <c r="K80" s="24"/>
      <c r="L80" s="64"/>
      <c r="M80" s="98"/>
      <c r="N80" s="77"/>
      <c r="O80" s="77"/>
      <c r="P80" s="77"/>
      <c r="Q80" s="77">
        <f>Q81</f>
        <v>20331</v>
      </c>
      <c r="R80" s="77"/>
      <c r="S80" s="77"/>
      <c r="T80" s="77"/>
      <c r="U80" s="77">
        <f>U81</f>
        <v>20331</v>
      </c>
      <c r="V80" s="75"/>
      <c r="W80" s="43"/>
      <c r="X80" s="28"/>
    </row>
    <row r="81" spans="1:24" ht="25.5" outlineLevel="2">
      <c r="A81" s="44" t="s">
        <v>160</v>
      </c>
      <c r="B81" s="41" t="s">
        <v>436</v>
      </c>
      <c r="C81" s="41" t="s">
        <v>439</v>
      </c>
      <c r="D81" s="41" t="s">
        <v>477</v>
      </c>
      <c r="E81" s="41" t="s">
        <v>461</v>
      </c>
      <c r="F81" s="41" t="s">
        <v>158</v>
      </c>
      <c r="G81" s="42"/>
      <c r="H81" s="42"/>
      <c r="I81" s="42"/>
      <c r="J81" s="24"/>
      <c r="K81" s="24"/>
      <c r="L81" s="64"/>
      <c r="M81" s="98"/>
      <c r="N81" s="77"/>
      <c r="O81" s="77"/>
      <c r="P81" s="77"/>
      <c r="Q81" s="77">
        <f>Q82+Q83</f>
        <v>20331</v>
      </c>
      <c r="R81" s="77"/>
      <c r="S81" s="77"/>
      <c r="T81" s="77"/>
      <c r="U81" s="77">
        <f>U82+U83</f>
        <v>20331</v>
      </c>
      <c r="V81" s="75"/>
      <c r="W81" s="43"/>
      <c r="X81" s="28"/>
    </row>
    <row r="82" spans="1:24" ht="25.5" outlineLevel="2">
      <c r="A82" s="13" t="s">
        <v>446</v>
      </c>
      <c r="B82" s="41" t="s">
        <v>436</v>
      </c>
      <c r="C82" s="41" t="s">
        <v>439</v>
      </c>
      <c r="D82" s="41" t="s">
        <v>477</v>
      </c>
      <c r="E82" s="41" t="s">
        <v>461</v>
      </c>
      <c r="F82" s="41" t="s">
        <v>447</v>
      </c>
      <c r="G82" s="42"/>
      <c r="H82" s="42"/>
      <c r="I82" s="42"/>
      <c r="J82" s="24"/>
      <c r="K82" s="24"/>
      <c r="L82" s="64"/>
      <c r="M82" s="98"/>
      <c r="N82" s="77"/>
      <c r="O82" s="77"/>
      <c r="P82" s="77"/>
      <c r="Q82" s="77">
        <v>4716</v>
      </c>
      <c r="R82" s="77"/>
      <c r="S82" s="77"/>
      <c r="T82" s="77"/>
      <c r="U82" s="77">
        <f>J82+I82+H82+G82+K82+L82+M82+N82+O82+P82+Q82+R82+S82</f>
        <v>4716</v>
      </c>
      <c r="V82" s="75"/>
      <c r="W82" s="43"/>
      <c r="X82" s="28"/>
    </row>
    <row r="83" spans="1:24" ht="25.5" outlineLevel="2">
      <c r="A83" s="13" t="s">
        <v>448</v>
      </c>
      <c r="B83" s="41" t="s">
        <v>436</v>
      </c>
      <c r="C83" s="41" t="s">
        <v>439</v>
      </c>
      <c r="D83" s="41" t="s">
        <v>477</v>
      </c>
      <c r="E83" s="41" t="s">
        <v>461</v>
      </c>
      <c r="F83" s="41" t="s">
        <v>449</v>
      </c>
      <c r="G83" s="42"/>
      <c r="H83" s="42"/>
      <c r="I83" s="42"/>
      <c r="J83" s="24"/>
      <c r="K83" s="24"/>
      <c r="L83" s="64"/>
      <c r="M83" s="98"/>
      <c r="N83" s="77"/>
      <c r="O83" s="77"/>
      <c r="P83" s="77"/>
      <c r="Q83" s="77">
        <v>15615</v>
      </c>
      <c r="R83" s="77"/>
      <c r="S83" s="77"/>
      <c r="T83" s="77"/>
      <c r="U83" s="77">
        <f>J83+I83+H83+G83+K83+L83+M83+N83+O83+P83+Q83+R83+S83</f>
        <v>15615</v>
      </c>
      <c r="V83" s="75"/>
      <c r="W83" s="43"/>
      <c r="X83" s="28"/>
    </row>
    <row r="84" spans="1:24" ht="25.5" outlineLevel="2">
      <c r="A84" s="13" t="s">
        <v>684</v>
      </c>
      <c r="B84" s="41" t="s">
        <v>436</v>
      </c>
      <c r="C84" s="41" t="s">
        <v>439</v>
      </c>
      <c r="D84" s="41" t="s">
        <v>477</v>
      </c>
      <c r="E84" s="41" t="s">
        <v>685</v>
      </c>
      <c r="F84" s="41"/>
      <c r="G84" s="42"/>
      <c r="H84" s="42"/>
      <c r="I84" s="42"/>
      <c r="J84" s="24"/>
      <c r="K84" s="24"/>
      <c r="L84" s="64"/>
      <c r="M84" s="98"/>
      <c r="N84" s="77"/>
      <c r="O84" s="77"/>
      <c r="P84" s="77"/>
      <c r="Q84" s="77">
        <f aca="true" t="shared" si="18" ref="Q84:U86">Q85</f>
        <v>0</v>
      </c>
      <c r="R84" s="77">
        <f t="shared" si="18"/>
        <v>1226720</v>
      </c>
      <c r="S84" s="77"/>
      <c r="T84" s="77"/>
      <c r="U84" s="77">
        <f t="shared" si="18"/>
        <v>1226720</v>
      </c>
      <c r="V84" s="75"/>
      <c r="W84" s="43"/>
      <c r="X84" s="28"/>
    </row>
    <row r="85" spans="1:24" ht="63.75" outlineLevel="2">
      <c r="A85" s="13" t="s">
        <v>45</v>
      </c>
      <c r="B85" s="41" t="s">
        <v>436</v>
      </c>
      <c r="C85" s="41" t="s">
        <v>439</v>
      </c>
      <c r="D85" s="41" t="s">
        <v>477</v>
      </c>
      <c r="E85" s="41" t="s">
        <v>46</v>
      </c>
      <c r="F85" s="41"/>
      <c r="G85" s="42"/>
      <c r="H85" s="42"/>
      <c r="I85" s="42"/>
      <c r="J85" s="24"/>
      <c r="K85" s="24"/>
      <c r="L85" s="64"/>
      <c r="M85" s="98"/>
      <c r="N85" s="77"/>
      <c r="O85" s="77"/>
      <c r="P85" s="77"/>
      <c r="Q85" s="77">
        <f t="shared" si="18"/>
        <v>0</v>
      </c>
      <c r="R85" s="77">
        <f t="shared" si="18"/>
        <v>1226720</v>
      </c>
      <c r="S85" s="77"/>
      <c r="T85" s="77"/>
      <c r="U85" s="77">
        <f t="shared" si="18"/>
        <v>1226720</v>
      </c>
      <c r="V85" s="75"/>
      <c r="W85" s="43"/>
      <c r="X85" s="28"/>
    </row>
    <row r="86" spans="1:24" ht="25.5" outlineLevel="2">
      <c r="A86" s="45" t="s">
        <v>401</v>
      </c>
      <c r="B86" s="41" t="s">
        <v>436</v>
      </c>
      <c r="C86" s="41" t="s">
        <v>439</v>
      </c>
      <c r="D86" s="41" t="s">
        <v>477</v>
      </c>
      <c r="E86" s="41" t="s">
        <v>46</v>
      </c>
      <c r="F86" s="41" t="s">
        <v>179</v>
      </c>
      <c r="G86" s="42"/>
      <c r="H86" s="42"/>
      <c r="I86" s="42"/>
      <c r="J86" s="24"/>
      <c r="K86" s="24"/>
      <c r="L86" s="64"/>
      <c r="M86" s="98"/>
      <c r="N86" s="77"/>
      <c r="O86" s="77"/>
      <c r="P86" s="77"/>
      <c r="Q86" s="77">
        <f t="shared" si="18"/>
        <v>0</v>
      </c>
      <c r="R86" s="77">
        <f t="shared" si="18"/>
        <v>1226720</v>
      </c>
      <c r="S86" s="77"/>
      <c r="T86" s="77"/>
      <c r="U86" s="77">
        <f t="shared" si="18"/>
        <v>1226720</v>
      </c>
      <c r="V86" s="75"/>
      <c r="W86" s="43"/>
      <c r="X86" s="28"/>
    </row>
    <row r="87" spans="1:24" ht="30.75" customHeight="1" outlineLevel="2">
      <c r="A87" s="45" t="s">
        <v>402</v>
      </c>
      <c r="B87" s="41" t="s">
        <v>436</v>
      </c>
      <c r="C87" s="41" t="s">
        <v>439</v>
      </c>
      <c r="D87" s="41" t="s">
        <v>477</v>
      </c>
      <c r="E87" s="41" t="s">
        <v>46</v>
      </c>
      <c r="F87" s="41" t="s">
        <v>529</v>
      </c>
      <c r="G87" s="42"/>
      <c r="H87" s="42"/>
      <c r="I87" s="42"/>
      <c r="J87" s="24"/>
      <c r="K87" s="24"/>
      <c r="L87" s="64"/>
      <c r="M87" s="98"/>
      <c r="N87" s="77"/>
      <c r="O87" s="77"/>
      <c r="P87" s="77"/>
      <c r="Q87" s="77">
        <v>0</v>
      </c>
      <c r="R87" s="77">
        <v>1226720</v>
      </c>
      <c r="S87" s="77"/>
      <c r="T87" s="77"/>
      <c r="U87" s="77">
        <f>J87+I87+H87+G87+K87+L87+M87+N87+O87+P87+Q87+R87+S87</f>
        <v>1226720</v>
      </c>
      <c r="V87" s="75"/>
      <c r="W87" s="43"/>
      <c r="X87" s="28"/>
    </row>
    <row r="88" spans="1:24" ht="15" outlineLevel="3">
      <c r="A88" s="13" t="s">
        <v>478</v>
      </c>
      <c r="B88" s="41" t="s">
        <v>436</v>
      </c>
      <c r="C88" s="41" t="s">
        <v>439</v>
      </c>
      <c r="D88" s="41" t="s">
        <v>477</v>
      </c>
      <c r="E88" s="41" t="s">
        <v>479</v>
      </c>
      <c r="F88" s="41"/>
      <c r="G88" s="42"/>
      <c r="H88" s="42"/>
      <c r="I88" s="42"/>
      <c r="J88" s="24">
        <f>J89</f>
        <v>0</v>
      </c>
      <c r="K88" s="24"/>
      <c r="L88" s="64">
        <f>L89</f>
        <v>0</v>
      </c>
      <c r="M88" s="98"/>
      <c r="N88" s="77"/>
      <c r="O88" s="77"/>
      <c r="P88" s="77"/>
      <c r="Q88" s="77"/>
      <c r="R88" s="77"/>
      <c r="S88" s="77"/>
      <c r="T88" s="77"/>
      <c r="U88" s="77">
        <f>U89</f>
        <v>287200</v>
      </c>
      <c r="V88" s="75">
        <f>V89</f>
        <v>287400</v>
      </c>
      <c r="W88" s="43">
        <f>W89</f>
        <v>287200</v>
      </c>
      <c r="X88" s="28">
        <f>X89</f>
        <v>287200</v>
      </c>
    </row>
    <row r="89" spans="1:24" ht="127.5" outlineLevel="4">
      <c r="A89" s="13" t="s">
        <v>480</v>
      </c>
      <c r="B89" s="41" t="s">
        <v>436</v>
      </c>
      <c r="C89" s="41" t="s">
        <v>439</v>
      </c>
      <c r="D89" s="41" t="s">
        <v>477</v>
      </c>
      <c r="E89" s="41" t="s">
        <v>481</v>
      </c>
      <c r="F89" s="41"/>
      <c r="G89" s="42"/>
      <c r="H89" s="42"/>
      <c r="I89" s="42"/>
      <c r="J89" s="24">
        <f>J90+J96</f>
        <v>0</v>
      </c>
      <c r="K89" s="24"/>
      <c r="L89" s="64">
        <f>L90+L96</f>
        <v>0</v>
      </c>
      <c r="M89" s="98"/>
      <c r="N89" s="77"/>
      <c r="O89" s="77"/>
      <c r="P89" s="77"/>
      <c r="Q89" s="77"/>
      <c r="R89" s="77"/>
      <c r="S89" s="77"/>
      <c r="T89" s="77"/>
      <c r="U89" s="77">
        <f>U90+U96</f>
        <v>287200</v>
      </c>
      <c r="V89" s="77">
        <f>V90+V96</f>
        <v>287400</v>
      </c>
      <c r="W89" s="25">
        <f>W90+W96</f>
        <v>287200</v>
      </c>
      <c r="X89" s="25">
        <f>X90+X96</f>
        <v>287200</v>
      </c>
    </row>
    <row r="90" spans="1:24" ht="25.5" outlineLevel="5">
      <c r="A90" s="13" t="s">
        <v>482</v>
      </c>
      <c r="B90" s="41" t="s">
        <v>436</v>
      </c>
      <c r="C90" s="41" t="s">
        <v>439</v>
      </c>
      <c r="D90" s="41" t="s">
        <v>477</v>
      </c>
      <c r="E90" s="41" t="s">
        <v>483</v>
      </c>
      <c r="F90" s="41"/>
      <c r="G90" s="42"/>
      <c r="H90" s="42"/>
      <c r="I90" s="42"/>
      <c r="J90" s="24"/>
      <c r="K90" s="24"/>
      <c r="L90" s="64">
        <f>L91+L94</f>
        <v>200</v>
      </c>
      <c r="M90" s="98"/>
      <c r="N90" s="77"/>
      <c r="O90" s="77"/>
      <c r="P90" s="77"/>
      <c r="Q90" s="77"/>
      <c r="R90" s="77"/>
      <c r="S90" s="77"/>
      <c r="T90" s="77"/>
      <c r="U90" s="77">
        <f>U91+U94</f>
        <v>287200</v>
      </c>
      <c r="V90" s="77">
        <f>V91+V94</f>
        <v>287000</v>
      </c>
      <c r="W90" s="89">
        <f>W91+W94</f>
        <v>287200</v>
      </c>
      <c r="X90" s="89">
        <f>X91+X94</f>
        <v>287200</v>
      </c>
    </row>
    <row r="91" spans="1:24" ht="51" outlineLevel="5">
      <c r="A91" s="44" t="s">
        <v>400</v>
      </c>
      <c r="B91" s="41" t="s">
        <v>436</v>
      </c>
      <c r="C91" s="41" t="s">
        <v>439</v>
      </c>
      <c r="D91" s="41" t="s">
        <v>477</v>
      </c>
      <c r="E91" s="41" t="s">
        <v>483</v>
      </c>
      <c r="F91" s="41" t="s">
        <v>178</v>
      </c>
      <c r="G91" s="42"/>
      <c r="H91" s="42"/>
      <c r="I91" s="42"/>
      <c r="J91" s="24"/>
      <c r="K91" s="24"/>
      <c r="L91" s="64"/>
      <c r="M91" s="98"/>
      <c r="N91" s="77"/>
      <c r="O91" s="77"/>
      <c r="P91" s="77"/>
      <c r="Q91" s="77"/>
      <c r="R91" s="77"/>
      <c r="S91" s="77"/>
      <c r="T91" s="77"/>
      <c r="U91" s="77">
        <f aca="true" t="shared" si="19" ref="U91:X92">U92</f>
        <v>287000</v>
      </c>
      <c r="V91" s="77">
        <f t="shared" si="19"/>
        <v>287000</v>
      </c>
      <c r="W91" s="25">
        <f t="shared" si="19"/>
        <v>287000</v>
      </c>
      <c r="X91" s="25">
        <f t="shared" si="19"/>
        <v>287000</v>
      </c>
    </row>
    <row r="92" spans="1:24" ht="25.5" outlineLevel="5">
      <c r="A92" s="44" t="s">
        <v>160</v>
      </c>
      <c r="B92" s="41" t="s">
        <v>436</v>
      </c>
      <c r="C92" s="41" t="s">
        <v>439</v>
      </c>
      <c r="D92" s="41" t="s">
        <v>477</v>
      </c>
      <c r="E92" s="41" t="s">
        <v>483</v>
      </c>
      <c r="F92" s="41" t="s">
        <v>158</v>
      </c>
      <c r="G92" s="42"/>
      <c r="H92" s="42"/>
      <c r="I92" s="42"/>
      <c r="J92" s="24"/>
      <c r="K92" s="24"/>
      <c r="L92" s="64"/>
      <c r="M92" s="98"/>
      <c r="N92" s="77"/>
      <c r="O92" s="77"/>
      <c r="P92" s="77"/>
      <c r="Q92" s="77"/>
      <c r="R92" s="77"/>
      <c r="S92" s="77"/>
      <c r="T92" s="77"/>
      <c r="U92" s="77">
        <f t="shared" si="19"/>
        <v>287000</v>
      </c>
      <c r="V92" s="77">
        <f t="shared" si="19"/>
        <v>287000</v>
      </c>
      <c r="W92" s="25">
        <f t="shared" si="19"/>
        <v>287000</v>
      </c>
      <c r="X92" s="25">
        <f t="shared" si="19"/>
        <v>287000</v>
      </c>
    </row>
    <row r="93" spans="1:24" ht="25.5" outlineLevel="6">
      <c r="A93" s="13" t="s">
        <v>446</v>
      </c>
      <c r="B93" s="41" t="s">
        <v>436</v>
      </c>
      <c r="C93" s="41" t="s">
        <v>439</v>
      </c>
      <c r="D93" s="41" t="s">
        <v>477</v>
      </c>
      <c r="E93" s="41" t="s">
        <v>483</v>
      </c>
      <c r="F93" s="41" t="s">
        <v>447</v>
      </c>
      <c r="G93" s="42">
        <v>287000</v>
      </c>
      <c r="H93" s="42"/>
      <c r="I93" s="42"/>
      <c r="J93" s="24"/>
      <c r="K93" s="24"/>
      <c r="L93" s="64"/>
      <c r="M93" s="98"/>
      <c r="N93" s="77"/>
      <c r="O93" s="77"/>
      <c r="P93" s="77"/>
      <c r="Q93" s="77"/>
      <c r="R93" s="77"/>
      <c r="S93" s="77"/>
      <c r="T93" s="77"/>
      <c r="U93" s="77">
        <f>J93+I93+H93+G93+K93+L93+M93+N93+O93+P93+Q93+R93+S93</f>
        <v>287000</v>
      </c>
      <c r="V93" s="75">
        <v>287000</v>
      </c>
      <c r="W93" s="43">
        <v>287000</v>
      </c>
      <c r="X93" s="28">
        <v>287000</v>
      </c>
    </row>
    <row r="94" spans="1:24" ht="25.5" outlineLevel="6">
      <c r="A94" s="45" t="s">
        <v>401</v>
      </c>
      <c r="B94" s="41" t="s">
        <v>436</v>
      </c>
      <c r="C94" s="41" t="s">
        <v>439</v>
      </c>
      <c r="D94" s="41" t="s">
        <v>477</v>
      </c>
      <c r="E94" s="41" t="s">
        <v>483</v>
      </c>
      <c r="F94" s="41" t="s">
        <v>179</v>
      </c>
      <c r="G94" s="42"/>
      <c r="H94" s="42"/>
      <c r="I94" s="42"/>
      <c r="J94" s="24"/>
      <c r="K94" s="24"/>
      <c r="L94" s="64">
        <f>L95</f>
        <v>200</v>
      </c>
      <c r="M94" s="98"/>
      <c r="N94" s="77"/>
      <c r="O94" s="77"/>
      <c r="P94" s="77"/>
      <c r="Q94" s="77"/>
      <c r="R94" s="77"/>
      <c r="S94" s="77"/>
      <c r="T94" s="77"/>
      <c r="U94" s="77">
        <f>U95</f>
        <v>200</v>
      </c>
      <c r="V94" s="75"/>
      <c r="W94" s="89">
        <f>W95</f>
        <v>200</v>
      </c>
      <c r="X94" s="89">
        <f>X95</f>
        <v>200</v>
      </c>
    </row>
    <row r="95" spans="1:24" ht="25.5" outlineLevel="6">
      <c r="A95" s="45" t="s">
        <v>402</v>
      </c>
      <c r="B95" s="41" t="s">
        <v>436</v>
      </c>
      <c r="C95" s="41" t="s">
        <v>439</v>
      </c>
      <c r="D95" s="41" t="s">
        <v>477</v>
      </c>
      <c r="E95" s="41" t="s">
        <v>483</v>
      </c>
      <c r="F95" s="41" t="s">
        <v>529</v>
      </c>
      <c r="G95" s="42"/>
      <c r="H95" s="42"/>
      <c r="I95" s="42"/>
      <c r="J95" s="24"/>
      <c r="K95" s="24"/>
      <c r="L95" s="64">
        <v>200</v>
      </c>
      <c r="M95" s="98"/>
      <c r="N95" s="77"/>
      <c r="O95" s="77"/>
      <c r="P95" s="77"/>
      <c r="Q95" s="77"/>
      <c r="R95" s="77"/>
      <c r="S95" s="77"/>
      <c r="T95" s="77"/>
      <c r="U95" s="77">
        <f>J95+I95+H95+G95+K95+L95+M95+N95+O95+P95+Q95+R95+S95</f>
        <v>200</v>
      </c>
      <c r="V95" s="75"/>
      <c r="W95" s="43">
        <v>200</v>
      </c>
      <c r="X95" s="28">
        <v>200</v>
      </c>
    </row>
    <row r="96" spans="1:24" ht="102" hidden="1" outlineLevel="5">
      <c r="A96" s="13" t="s">
        <v>484</v>
      </c>
      <c r="B96" s="41" t="s">
        <v>436</v>
      </c>
      <c r="C96" s="41" t="s">
        <v>439</v>
      </c>
      <c r="D96" s="41" t="s">
        <v>477</v>
      </c>
      <c r="E96" s="41" t="s">
        <v>485</v>
      </c>
      <c r="F96" s="41"/>
      <c r="G96" s="42"/>
      <c r="H96" s="42"/>
      <c r="I96" s="42"/>
      <c r="J96" s="24">
        <f>J97</f>
        <v>0</v>
      </c>
      <c r="K96" s="24"/>
      <c r="L96" s="64">
        <f>L97</f>
        <v>-200</v>
      </c>
      <c r="M96" s="98"/>
      <c r="N96" s="77"/>
      <c r="O96" s="77"/>
      <c r="P96" s="77"/>
      <c r="Q96" s="77"/>
      <c r="R96" s="77"/>
      <c r="S96" s="77"/>
      <c r="T96" s="77"/>
      <c r="U96" s="77">
        <f>U97</f>
        <v>0</v>
      </c>
      <c r="V96" s="75">
        <f>V97</f>
        <v>400</v>
      </c>
      <c r="W96" s="43">
        <f>W97</f>
        <v>0</v>
      </c>
      <c r="X96" s="28">
        <f>X97</f>
        <v>0</v>
      </c>
    </row>
    <row r="97" spans="1:24" ht="25.5" hidden="1" outlineLevel="5">
      <c r="A97" s="45" t="s">
        <v>401</v>
      </c>
      <c r="B97" s="41" t="s">
        <v>436</v>
      </c>
      <c r="C97" s="41" t="s">
        <v>439</v>
      </c>
      <c r="D97" s="41" t="s">
        <v>477</v>
      </c>
      <c r="E97" s="41" t="s">
        <v>485</v>
      </c>
      <c r="F97" s="41" t="s">
        <v>179</v>
      </c>
      <c r="G97" s="42"/>
      <c r="H97" s="42"/>
      <c r="I97" s="42"/>
      <c r="J97" s="24">
        <f>J98+J99</f>
        <v>0</v>
      </c>
      <c r="K97" s="24"/>
      <c r="L97" s="64">
        <f>L98+L99</f>
        <v>-200</v>
      </c>
      <c r="M97" s="98"/>
      <c r="N97" s="77"/>
      <c r="O97" s="77"/>
      <c r="P97" s="77"/>
      <c r="Q97" s="77"/>
      <c r="R97" s="77"/>
      <c r="S97" s="77"/>
      <c r="T97" s="77"/>
      <c r="U97" s="77">
        <f>U98+U99</f>
        <v>0</v>
      </c>
      <c r="V97" s="75">
        <f>V98+V99</f>
        <v>400</v>
      </c>
      <c r="W97" s="43">
        <f>W98+W99</f>
        <v>0</v>
      </c>
      <c r="X97" s="28">
        <f>X98+X99</f>
        <v>0</v>
      </c>
    </row>
    <row r="98" spans="1:24" ht="25.5" hidden="1" outlineLevel="5">
      <c r="A98" s="45" t="s">
        <v>402</v>
      </c>
      <c r="B98" s="41" t="s">
        <v>436</v>
      </c>
      <c r="C98" s="41" t="s">
        <v>439</v>
      </c>
      <c r="D98" s="41" t="s">
        <v>477</v>
      </c>
      <c r="E98" s="41" t="s">
        <v>485</v>
      </c>
      <c r="F98" s="41" t="s">
        <v>529</v>
      </c>
      <c r="G98" s="42"/>
      <c r="H98" s="42"/>
      <c r="I98" s="42"/>
      <c r="J98" s="24">
        <v>200</v>
      </c>
      <c r="K98" s="24"/>
      <c r="L98" s="64">
        <v>-200</v>
      </c>
      <c r="M98" s="98"/>
      <c r="N98" s="77"/>
      <c r="O98" s="77"/>
      <c r="P98" s="77"/>
      <c r="Q98" s="77"/>
      <c r="R98" s="77"/>
      <c r="S98" s="77"/>
      <c r="T98" s="77"/>
      <c r="U98" s="77">
        <f>J98+I98+H98+G98+K98+L98+M98</f>
        <v>0</v>
      </c>
      <c r="V98" s="75">
        <f>V99</f>
        <v>200</v>
      </c>
      <c r="W98" s="43">
        <v>0</v>
      </c>
      <c r="X98" s="28">
        <v>0</v>
      </c>
    </row>
    <row r="99" spans="1:24" ht="25.5" hidden="1" outlineLevel="6">
      <c r="A99" s="13" t="s">
        <v>450</v>
      </c>
      <c r="B99" s="41" t="s">
        <v>436</v>
      </c>
      <c r="C99" s="41" t="s">
        <v>439</v>
      </c>
      <c r="D99" s="41" t="s">
        <v>477</v>
      </c>
      <c r="E99" s="41" t="s">
        <v>485</v>
      </c>
      <c r="F99" s="41" t="s">
        <v>451</v>
      </c>
      <c r="G99" s="42">
        <v>200</v>
      </c>
      <c r="H99" s="42"/>
      <c r="I99" s="42"/>
      <c r="J99" s="24">
        <v>-200</v>
      </c>
      <c r="K99" s="24"/>
      <c r="L99" s="64"/>
      <c r="M99" s="98"/>
      <c r="N99" s="77"/>
      <c r="O99" s="77"/>
      <c r="P99" s="77"/>
      <c r="Q99" s="77"/>
      <c r="R99" s="77"/>
      <c r="S99" s="77"/>
      <c r="T99" s="77"/>
      <c r="U99" s="77">
        <f>J99+I99+H99+G99</f>
        <v>0</v>
      </c>
      <c r="V99" s="75">
        <v>200</v>
      </c>
      <c r="W99" s="43">
        <v>0</v>
      </c>
      <c r="X99" s="28">
        <v>0</v>
      </c>
    </row>
    <row r="100" spans="1:24" ht="25.5" outlineLevel="3" collapsed="1">
      <c r="A100" s="13" t="s">
        <v>486</v>
      </c>
      <c r="B100" s="41" t="s">
        <v>436</v>
      </c>
      <c r="C100" s="41" t="s">
        <v>439</v>
      </c>
      <c r="D100" s="41" t="s">
        <v>477</v>
      </c>
      <c r="E100" s="41" t="s">
        <v>487</v>
      </c>
      <c r="F100" s="41"/>
      <c r="G100" s="42"/>
      <c r="H100" s="42"/>
      <c r="I100" s="42"/>
      <c r="J100" s="24">
        <f>J101+J108+J105</f>
        <v>689205.73</v>
      </c>
      <c r="K100" s="24"/>
      <c r="L100" s="64"/>
      <c r="M100" s="98"/>
      <c r="N100" s="77">
        <f>N101+N108+N105+N112+N115</f>
        <v>492798</v>
      </c>
      <c r="O100" s="77"/>
      <c r="P100" s="77"/>
      <c r="Q100" s="77">
        <f>Q101+Q108+Q105+Q112+Q115</f>
        <v>-318008</v>
      </c>
      <c r="R100" s="77">
        <f>R101+R108+R105+R112+R115</f>
        <v>80000</v>
      </c>
      <c r="S100" s="77"/>
      <c r="T100" s="77"/>
      <c r="U100" s="77">
        <f>U101+U108+U105+U112+U115</f>
        <v>1001395.73</v>
      </c>
      <c r="V100" s="75">
        <v>57400</v>
      </c>
      <c r="W100" s="43">
        <v>41900</v>
      </c>
      <c r="X100" s="28">
        <v>15000</v>
      </c>
    </row>
    <row r="101" spans="1:24" ht="38.25" outlineLevel="5">
      <c r="A101" s="13" t="s">
        <v>488</v>
      </c>
      <c r="B101" s="41" t="s">
        <v>436</v>
      </c>
      <c r="C101" s="41" t="s">
        <v>439</v>
      </c>
      <c r="D101" s="41" t="s">
        <v>477</v>
      </c>
      <c r="E101" s="41" t="s">
        <v>489</v>
      </c>
      <c r="F101" s="41"/>
      <c r="G101" s="42"/>
      <c r="H101" s="42"/>
      <c r="I101" s="42"/>
      <c r="J101" s="24">
        <f>J102</f>
        <v>0</v>
      </c>
      <c r="K101" s="24"/>
      <c r="L101" s="64"/>
      <c r="M101" s="98"/>
      <c r="N101" s="77">
        <f>N102</f>
        <v>35300</v>
      </c>
      <c r="O101" s="77"/>
      <c r="P101" s="77"/>
      <c r="Q101" s="77"/>
      <c r="R101" s="77"/>
      <c r="S101" s="77"/>
      <c r="T101" s="77"/>
      <c r="U101" s="77">
        <f>U102</f>
        <v>77700</v>
      </c>
      <c r="V101" s="75">
        <v>42400</v>
      </c>
      <c r="W101" s="43">
        <v>26900</v>
      </c>
      <c r="X101" s="28">
        <v>0</v>
      </c>
    </row>
    <row r="102" spans="1:24" ht="25.5" outlineLevel="5">
      <c r="A102" s="45" t="s">
        <v>401</v>
      </c>
      <c r="B102" s="41" t="s">
        <v>436</v>
      </c>
      <c r="C102" s="41" t="s">
        <v>439</v>
      </c>
      <c r="D102" s="41" t="s">
        <v>477</v>
      </c>
      <c r="E102" s="41" t="s">
        <v>489</v>
      </c>
      <c r="F102" s="41" t="s">
        <v>179</v>
      </c>
      <c r="G102" s="42"/>
      <c r="H102" s="42"/>
      <c r="I102" s="42"/>
      <c r="J102" s="24">
        <f>J103+J104</f>
        <v>0</v>
      </c>
      <c r="K102" s="24"/>
      <c r="L102" s="64"/>
      <c r="M102" s="98"/>
      <c r="N102" s="77">
        <f>N103+N104</f>
        <v>35300</v>
      </c>
      <c r="O102" s="77"/>
      <c r="P102" s="77"/>
      <c r="Q102" s="77"/>
      <c r="R102" s="77"/>
      <c r="S102" s="77"/>
      <c r="T102" s="77"/>
      <c r="U102" s="77">
        <f>U103+U104</f>
        <v>77700</v>
      </c>
      <c r="V102" s="75">
        <f>V103+V104</f>
        <v>84800</v>
      </c>
      <c r="W102" s="43">
        <f>W103+W104</f>
        <v>26900</v>
      </c>
      <c r="X102" s="28">
        <f>X103+X104</f>
        <v>0</v>
      </c>
    </row>
    <row r="103" spans="1:24" ht="25.5" outlineLevel="5">
      <c r="A103" s="45" t="s">
        <v>402</v>
      </c>
      <c r="B103" s="41" t="s">
        <v>436</v>
      </c>
      <c r="C103" s="41" t="s">
        <v>439</v>
      </c>
      <c r="D103" s="41" t="s">
        <v>477</v>
      </c>
      <c r="E103" s="41" t="s">
        <v>489</v>
      </c>
      <c r="F103" s="41" t="s">
        <v>529</v>
      </c>
      <c r="G103" s="42"/>
      <c r="H103" s="42"/>
      <c r="I103" s="42"/>
      <c r="J103" s="24">
        <v>42400</v>
      </c>
      <c r="K103" s="24"/>
      <c r="L103" s="64"/>
      <c r="M103" s="98"/>
      <c r="N103" s="77">
        <v>35300</v>
      </c>
      <c r="O103" s="77"/>
      <c r="P103" s="77"/>
      <c r="Q103" s="77"/>
      <c r="R103" s="77"/>
      <c r="S103" s="77"/>
      <c r="T103" s="77"/>
      <c r="U103" s="77">
        <f>J103+I103+H103+G103+K103+L103+M103+N103+O103+P103+Q103+R103+S103</f>
        <v>77700</v>
      </c>
      <c r="V103" s="75">
        <f>V104</f>
        <v>42400</v>
      </c>
      <c r="W103" s="43">
        <v>26900</v>
      </c>
      <c r="X103" s="28">
        <f>X104</f>
        <v>0</v>
      </c>
    </row>
    <row r="104" spans="1:24" ht="25.5" hidden="1" outlineLevel="6">
      <c r="A104" s="13" t="s">
        <v>450</v>
      </c>
      <c r="B104" s="41" t="s">
        <v>436</v>
      </c>
      <c r="C104" s="41" t="s">
        <v>439</v>
      </c>
      <c r="D104" s="41" t="s">
        <v>477</v>
      </c>
      <c r="E104" s="41" t="s">
        <v>489</v>
      </c>
      <c r="F104" s="41" t="s">
        <v>451</v>
      </c>
      <c r="G104" s="42">
        <v>42400</v>
      </c>
      <c r="H104" s="42"/>
      <c r="I104" s="42"/>
      <c r="J104" s="24">
        <v>-42400</v>
      </c>
      <c r="K104" s="24"/>
      <c r="L104" s="64"/>
      <c r="M104" s="98"/>
      <c r="N104" s="77"/>
      <c r="O104" s="77"/>
      <c r="P104" s="77"/>
      <c r="Q104" s="77"/>
      <c r="R104" s="77"/>
      <c r="S104" s="77"/>
      <c r="T104" s="77"/>
      <c r="U104" s="77">
        <f>J104+I104+H104+G104</f>
        <v>0</v>
      </c>
      <c r="V104" s="75">
        <v>42400</v>
      </c>
      <c r="W104" s="43">
        <v>0</v>
      </c>
      <c r="X104" s="28">
        <v>0</v>
      </c>
    </row>
    <row r="105" spans="1:24" ht="76.5" outlineLevel="6">
      <c r="A105" s="13" t="s">
        <v>500</v>
      </c>
      <c r="B105" s="41" t="s">
        <v>436</v>
      </c>
      <c r="C105" s="41" t="s">
        <v>439</v>
      </c>
      <c r="D105" s="41" t="s">
        <v>477</v>
      </c>
      <c r="E105" s="41" t="s">
        <v>501</v>
      </c>
      <c r="F105" s="41"/>
      <c r="G105" s="42"/>
      <c r="H105" s="42"/>
      <c r="I105" s="42"/>
      <c r="J105" s="24">
        <f>J106</f>
        <v>689205.73</v>
      </c>
      <c r="K105" s="24"/>
      <c r="L105" s="64"/>
      <c r="M105" s="98"/>
      <c r="N105" s="77"/>
      <c r="O105" s="77"/>
      <c r="P105" s="77"/>
      <c r="Q105" s="77"/>
      <c r="R105" s="77"/>
      <c r="S105" s="77"/>
      <c r="T105" s="77"/>
      <c r="U105" s="77">
        <f>U106</f>
        <v>689205.73</v>
      </c>
      <c r="V105" s="75"/>
      <c r="W105" s="43"/>
      <c r="X105" s="28"/>
    </row>
    <row r="106" spans="1:24" ht="25.5" outlineLevel="6">
      <c r="A106" s="45" t="s">
        <v>401</v>
      </c>
      <c r="B106" s="41" t="s">
        <v>436</v>
      </c>
      <c r="C106" s="41" t="s">
        <v>439</v>
      </c>
      <c r="D106" s="41" t="s">
        <v>477</v>
      </c>
      <c r="E106" s="41" t="s">
        <v>501</v>
      </c>
      <c r="F106" s="41" t="s">
        <v>179</v>
      </c>
      <c r="G106" s="42"/>
      <c r="H106" s="42"/>
      <c r="I106" s="42"/>
      <c r="J106" s="24">
        <f>J107</f>
        <v>689205.73</v>
      </c>
      <c r="K106" s="24"/>
      <c r="L106" s="64"/>
      <c r="M106" s="98"/>
      <c r="N106" s="77"/>
      <c r="O106" s="77"/>
      <c r="P106" s="77"/>
      <c r="Q106" s="77"/>
      <c r="R106" s="77"/>
      <c r="S106" s="77"/>
      <c r="T106" s="77"/>
      <c r="U106" s="77">
        <f>U107</f>
        <v>689205.73</v>
      </c>
      <c r="V106" s="75"/>
      <c r="W106" s="43"/>
      <c r="X106" s="28"/>
    </row>
    <row r="107" spans="1:24" ht="25.5" outlineLevel="6">
      <c r="A107" s="45" t="s">
        <v>402</v>
      </c>
      <c r="B107" s="41" t="s">
        <v>436</v>
      </c>
      <c r="C107" s="41" t="s">
        <v>439</v>
      </c>
      <c r="D107" s="41" t="s">
        <v>477</v>
      </c>
      <c r="E107" s="41" t="s">
        <v>501</v>
      </c>
      <c r="F107" s="41" t="s">
        <v>529</v>
      </c>
      <c r="G107" s="42"/>
      <c r="H107" s="42"/>
      <c r="I107" s="42"/>
      <c r="J107" s="24">
        <v>689205.73</v>
      </c>
      <c r="K107" s="24"/>
      <c r="L107" s="64"/>
      <c r="M107" s="98"/>
      <c r="N107" s="77"/>
      <c r="O107" s="77"/>
      <c r="P107" s="77"/>
      <c r="Q107" s="77"/>
      <c r="R107" s="77"/>
      <c r="S107" s="77"/>
      <c r="T107" s="77"/>
      <c r="U107" s="77">
        <f>J107+I107+H107+G107+K107+L107+M107+N107+O107+P107+Q107+R107+S107</f>
        <v>689205.73</v>
      </c>
      <c r="V107" s="75"/>
      <c r="W107" s="43"/>
      <c r="X107" s="28"/>
    </row>
    <row r="108" spans="1:24" ht="63.75" outlineLevel="5">
      <c r="A108" s="13" t="s">
        <v>490</v>
      </c>
      <c r="B108" s="41" t="s">
        <v>436</v>
      </c>
      <c r="C108" s="41" t="s">
        <v>439</v>
      </c>
      <c r="D108" s="41" t="s">
        <v>477</v>
      </c>
      <c r="E108" s="41" t="s">
        <v>491</v>
      </c>
      <c r="F108" s="41"/>
      <c r="G108" s="42"/>
      <c r="H108" s="42"/>
      <c r="I108" s="42"/>
      <c r="J108" s="24">
        <f>J109</f>
        <v>0</v>
      </c>
      <c r="K108" s="24"/>
      <c r="L108" s="64"/>
      <c r="M108" s="98"/>
      <c r="N108" s="77"/>
      <c r="O108" s="77"/>
      <c r="P108" s="77"/>
      <c r="Q108" s="77"/>
      <c r="R108" s="77"/>
      <c r="S108" s="77"/>
      <c r="T108" s="77"/>
      <c r="U108" s="77">
        <f>U109</f>
        <v>15000</v>
      </c>
      <c r="V108" s="75">
        <f>V109</f>
        <v>30000</v>
      </c>
      <c r="W108" s="43">
        <f>W109</f>
        <v>15000</v>
      </c>
      <c r="X108" s="28">
        <f>X109</f>
        <v>15000</v>
      </c>
    </row>
    <row r="109" spans="1:24" ht="25.5" outlineLevel="5">
      <c r="A109" s="45" t="s">
        <v>401</v>
      </c>
      <c r="B109" s="41" t="s">
        <v>436</v>
      </c>
      <c r="C109" s="41" t="s">
        <v>439</v>
      </c>
      <c r="D109" s="41" t="s">
        <v>477</v>
      </c>
      <c r="E109" s="41" t="s">
        <v>491</v>
      </c>
      <c r="F109" s="41" t="s">
        <v>179</v>
      </c>
      <c r="G109" s="42"/>
      <c r="H109" s="42"/>
      <c r="I109" s="42"/>
      <c r="J109" s="24">
        <f>J110+J111</f>
        <v>0</v>
      </c>
      <c r="K109" s="24"/>
      <c r="L109" s="64"/>
      <c r="M109" s="98"/>
      <c r="N109" s="77"/>
      <c r="O109" s="77"/>
      <c r="P109" s="77"/>
      <c r="Q109" s="77"/>
      <c r="R109" s="77"/>
      <c r="S109" s="77"/>
      <c r="T109" s="77"/>
      <c r="U109" s="77">
        <f>U110+U111</f>
        <v>15000</v>
      </c>
      <c r="V109" s="75">
        <f>V110+V111</f>
        <v>30000</v>
      </c>
      <c r="W109" s="43">
        <f>W110+W111</f>
        <v>15000</v>
      </c>
      <c r="X109" s="28">
        <f>X110+X111</f>
        <v>15000</v>
      </c>
    </row>
    <row r="110" spans="1:24" ht="25.5" outlineLevel="5">
      <c r="A110" s="45" t="s">
        <v>402</v>
      </c>
      <c r="B110" s="41" t="s">
        <v>436</v>
      </c>
      <c r="C110" s="41" t="s">
        <v>439</v>
      </c>
      <c r="D110" s="41" t="s">
        <v>477</v>
      </c>
      <c r="E110" s="41" t="s">
        <v>491</v>
      </c>
      <c r="F110" s="41" t="s">
        <v>529</v>
      </c>
      <c r="G110" s="42"/>
      <c r="H110" s="42"/>
      <c r="I110" s="42"/>
      <c r="J110" s="24">
        <v>15000</v>
      </c>
      <c r="K110" s="24"/>
      <c r="L110" s="64"/>
      <c r="M110" s="98"/>
      <c r="N110" s="77"/>
      <c r="O110" s="77"/>
      <c r="P110" s="77"/>
      <c r="Q110" s="77"/>
      <c r="R110" s="77"/>
      <c r="S110" s="77"/>
      <c r="T110" s="77"/>
      <c r="U110" s="77">
        <f>J110+I110+H110+G110+K110+L110+M110+N110+O110+P110+Q110+R110+S110</f>
        <v>15000</v>
      </c>
      <c r="V110" s="75">
        <f>V111</f>
        <v>15000</v>
      </c>
      <c r="W110" s="43">
        <v>15000</v>
      </c>
      <c r="X110" s="28">
        <v>15000</v>
      </c>
    </row>
    <row r="111" spans="1:24" ht="25.5" hidden="1" outlineLevel="6">
      <c r="A111" s="13" t="s">
        <v>450</v>
      </c>
      <c r="B111" s="41" t="s">
        <v>436</v>
      </c>
      <c r="C111" s="41" t="s">
        <v>439</v>
      </c>
      <c r="D111" s="41" t="s">
        <v>477</v>
      </c>
      <c r="E111" s="41" t="s">
        <v>491</v>
      </c>
      <c r="F111" s="41" t="s">
        <v>451</v>
      </c>
      <c r="G111" s="42">
        <v>15000</v>
      </c>
      <c r="H111" s="42"/>
      <c r="I111" s="42"/>
      <c r="J111" s="24">
        <v>-15000</v>
      </c>
      <c r="K111" s="24"/>
      <c r="L111" s="64"/>
      <c r="M111" s="98"/>
      <c r="N111" s="77"/>
      <c r="O111" s="77"/>
      <c r="P111" s="77"/>
      <c r="Q111" s="77"/>
      <c r="R111" s="77"/>
      <c r="S111" s="77"/>
      <c r="T111" s="77"/>
      <c r="U111" s="77">
        <f>J111+I111+H111+G111</f>
        <v>0</v>
      </c>
      <c r="V111" s="75">
        <v>15000</v>
      </c>
      <c r="W111" s="43">
        <v>0</v>
      </c>
      <c r="X111" s="28">
        <v>0</v>
      </c>
    </row>
    <row r="112" spans="1:24" ht="27.75" customHeight="1" outlineLevel="6">
      <c r="A112" s="13" t="s">
        <v>542</v>
      </c>
      <c r="B112" s="41" t="s">
        <v>436</v>
      </c>
      <c r="C112" s="41" t="s">
        <v>439</v>
      </c>
      <c r="D112" s="41" t="s">
        <v>477</v>
      </c>
      <c r="E112" s="41" t="s">
        <v>543</v>
      </c>
      <c r="F112" s="41"/>
      <c r="G112" s="42"/>
      <c r="H112" s="42"/>
      <c r="I112" s="42"/>
      <c r="J112" s="24"/>
      <c r="K112" s="24"/>
      <c r="L112" s="64"/>
      <c r="M112" s="98"/>
      <c r="N112" s="77">
        <f>N113</f>
        <v>32300</v>
      </c>
      <c r="O112" s="77"/>
      <c r="P112" s="77"/>
      <c r="Q112" s="77"/>
      <c r="R112" s="77"/>
      <c r="S112" s="77"/>
      <c r="T112" s="77"/>
      <c r="U112" s="77">
        <f>U113</f>
        <v>32300</v>
      </c>
      <c r="V112" s="75"/>
      <c r="W112" s="43"/>
      <c r="X112" s="28"/>
    </row>
    <row r="113" spans="1:24" ht="27.75" customHeight="1" outlineLevel="6">
      <c r="A113" s="45" t="s">
        <v>401</v>
      </c>
      <c r="B113" s="41" t="s">
        <v>436</v>
      </c>
      <c r="C113" s="41" t="s">
        <v>439</v>
      </c>
      <c r="D113" s="41" t="s">
        <v>477</v>
      </c>
      <c r="E113" s="41" t="s">
        <v>543</v>
      </c>
      <c r="F113" s="41" t="s">
        <v>179</v>
      </c>
      <c r="G113" s="42"/>
      <c r="H113" s="42"/>
      <c r="I113" s="42"/>
      <c r="J113" s="24"/>
      <c r="K113" s="24"/>
      <c r="L113" s="64"/>
      <c r="M113" s="98"/>
      <c r="N113" s="77">
        <f>N114</f>
        <v>32300</v>
      </c>
      <c r="O113" s="77"/>
      <c r="P113" s="77"/>
      <c r="Q113" s="77"/>
      <c r="R113" s="77"/>
      <c r="S113" s="77"/>
      <c r="T113" s="77"/>
      <c r="U113" s="77">
        <f>U114</f>
        <v>32300</v>
      </c>
      <c r="V113" s="75"/>
      <c r="W113" s="43"/>
      <c r="X113" s="28"/>
    </row>
    <row r="114" spans="1:24" ht="27.75" customHeight="1" outlineLevel="6">
      <c r="A114" s="45" t="s">
        <v>402</v>
      </c>
      <c r="B114" s="41" t="s">
        <v>436</v>
      </c>
      <c r="C114" s="41" t="s">
        <v>439</v>
      </c>
      <c r="D114" s="41" t="s">
        <v>477</v>
      </c>
      <c r="E114" s="41" t="s">
        <v>543</v>
      </c>
      <c r="F114" s="41" t="s">
        <v>529</v>
      </c>
      <c r="G114" s="42"/>
      <c r="H114" s="42"/>
      <c r="I114" s="42"/>
      <c r="J114" s="24"/>
      <c r="K114" s="24"/>
      <c r="L114" s="64"/>
      <c r="M114" s="98"/>
      <c r="N114" s="77">
        <v>32300</v>
      </c>
      <c r="O114" s="77"/>
      <c r="P114" s="77"/>
      <c r="Q114" s="77"/>
      <c r="R114" s="77"/>
      <c r="S114" s="77"/>
      <c r="T114" s="77"/>
      <c r="U114" s="77">
        <f>J114+I114+H114+G114+K114+L114+M114+N114+O114+P114+Q114+R114+S114</f>
        <v>32300</v>
      </c>
      <c r="V114" s="75"/>
      <c r="W114" s="43"/>
      <c r="X114" s="28"/>
    </row>
    <row r="115" spans="1:24" ht="27.75" customHeight="1" outlineLevel="6">
      <c r="A115" s="13" t="s">
        <v>339</v>
      </c>
      <c r="B115" s="41" t="s">
        <v>436</v>
      </c>
      <c r="C115" s="41" t="s">
        <v>439</v>
      </c>
      <c r="D115" s="41" t="s">
        <v>477</v>
      </c>
      <c r="E115" s="41" t="s">
        <v>340</v>
      </c>
      <c r="F115" s="41"/>
      <c r="G115" s="42"/>
      <c r="H115" s="42"/>
      <c r="I115" s="42"/>
      <c r="J115" s="24"/>
      <c r="K115" s="24"/>
      <c r="L115" s="64"/>
      <c r="M115" s="98"/>
      <c r="N115" s="77">
        <f>N116</f>
        <v>425198</v>
      </c>
      <c r="O115" s="77"/>
      <c r="P115" s="77"/>
      <c r="Q115" s="77">
        <f aca="true" t="shared" si="20" ref="Q115:U116">Q116</f>
        <v>-318008</v>
      </c>
      <c r="R115" s="77">
        <f t="shared" si="20"/>
        <v>80000</v>
      </c>
      <c r="S115" s="77"/>
      <c r="T115" s="77"/>
      <c r="U115" s="77">
        <f t="shared" si="20"/>
        <v>187190</v>
      </c>
      <c r="V115" s="75"/>
      <c r="W115" s="43"/>
      <c r="X115" s="28"/>
    </row>
    <row r="116" spans="1:24" ht="27.75" customHeight="1" outlineLevel="6">
      <c r="A116" s="45" t="s">
        <v>401</v>
      </c>
      <c r="B116" s="41" t="s">
        <v>436</v>
      </c>
      <c r="C116" s="41" t="s">
        <v>439</v>
      </c>
      <c r="D116" s="41" t="s">
        <v>477</v>
      </c>
      <c r="E116" s="41" t="s">
        <v>340</v>
      </c>
      <c r="F116" s="41" t="s">
        <v>179</v>
      </c>
      <c r="G116" s="42"/>
      <c r="H116" s="42"/>
      <c r="I116" s="42"/>
      <c r="J116" s="24"/>
      <c r="K116" s="24"/>
      <c r="L116" s="64"/>
      <c r="M116" s="98"/>
      <c r="N116" s="77">
        <f>N117</f>
        <v>425198</v>
      </c>
      <c r="O116" s="77"/>
      <c r="P116" s="77"/>
      <c r="Q116" s="77">
        <f t="shared" si="20"/>
        <v>-318008</v>
      </c>
      <c r="R116" s="77">
        <f t="shared" si="20"/>
        <v>80000</v>
      </c>
      <c r="S116" s="77"/>
      <c r="T116" s="77"/>
      <c r="U116" s="77">
        <f t="shared" si="20"/>
        <v>187190</v>
      </c>
      <c r="V116" s="75"/>
      <c r="W116" s="43"/>
      <c r="X116" s="28"/>
    </row>
    <row r="117" spans="1:24" ht="27.75" customHeight="1" outlineLevel="6">
      <c r="A117" s="13" t="s">
        <v>757</v>
      </c>
      <c r="B117" s="41" t="s">
        <v>436</v>
      </c>
      <c r="C117" s="41" t="s">
        <v>439</v>
      </c>
      <c r="D117" s="41" t="s">
        <v>477</v>
      </c>
      <c r="E117" s="41" t="s">
        <v>340</v>
      </c>
      <c r="F117" s="41" t="s">
        <v>529</v>
      </c>
      <c r="G117" s="42"/>
      <c r="H117" s="42"/>
      <c r="I117" s="42"/>
      <c r="J117" s="24"/>
      <c r="K117" s="24"/>
      <c r="L117" s="64"/>
      <c r="M117" s="98"/>
      <c r="N117" s="77">
        <v>425198</v>
      </c>
      <c r="O117" s="77"/>
      <c r="P117" s="77"/>
      <c r="Q117" s="77">
        <v>-318008</v>
      </c>
      <c r="R117" s="77">
        <v>80000</v>
      </c>
      <c r="S117" s="134">
        <v>0</v>
      </c>
      <c r="T117" s="134"/>
      <c r="U117" s="77">
        <f>J117+I117+H117+G117+K117+L117+M117+N117+O117+P117+Q117+R117+S117</f>
        <v>187190</v>
      </c>
      <c r="V117" s="75"/>
      <c r="W117" s="43"/>
      <c r="X117" s="28"/>
    </row>
    <row r="118" spans="1:24" ht="38.25" outlineLevel="1">
      <c r="A118" s="13" t="s">
        <v>492</v>
      </c>
      <c r="B118" s="41" t="s">
        <v>436</v>
      </c>
      <c r="C118" s="41" t="s">
        <v>441</v>
      </c>
      <c r="D118" s="41"/>
      <c r="E118" s="41"/>
      <c r="F118" s="41"/>
      <c r="G118" s="42"/>
      <c r="H118" s="42"/>
      <c r="I118" s="42"/>
      <c r="J118" s="24">
        <f>J119+J154</f>
        <v>0</v>
      </c>
      <c r="K118" s="24">
        <f>K119+K154</f>
        <v>16086</v>
      </c>
      <c r="L118" s="64">
        <f>L119+L154+L160</f>
        <v>815636</v>
      </c>
      <c r="M118" s="98">
        <f>M119+M154+M160</f>
        <v>34196</v>
      </c>
      <c r="N118" s="77">
        <f>N119+N154+N160</f>
        <v>218549</v>
      </c>
      <c r="O118" s="77"/>
      <c r="P118" s="77">
        <f>P119+P154+P160</f>
        <v>27656</v>
      </c>
      <c r="Q118" s="77"/>
      <c r="R118" s="77"/>
      <c r="S118" s="134">
        <f>S119+S154+S160</f>
        <v>0</v>
      </c>
      <c r="T118" s="134"/>
      <c r="U118" s="77">
        <f>U119+U154+U160</f>
        <v>10706163</v>
      </c>
      <c r="V118" s="75">
        <f>V119+V154</f>
        <v>11653480</v>
      </c>
      <c r="W118" s="43">
        <f>W119+W154</f>
        <v>9745240</v>
      </c>
      <c r="X118" s="28">
        <f>X119+X154</f>
        <v>9314640</v>
      </c>
    </row>
    <row r="119" spans="1:24" ht="51" outlineLevel="2">
      <c r="A119" s="13" t="s">
        <v>493</v>
      </c>
      <c r="B119" s="41" t="s">
        <v>436</v>
      </c>
      <c r="C119" s="41" t="s">
        <v>441</v>
      </c>
      <c r="D119" s="41" t="s">
        <v>494</v>
      </c>
      <c r="E119" s="41"/>
      <c r="F119" s="41"/>
      <c r="G119" s="42"/>
      <c r="H119" s="42"/>
      <c r="I119" s="42"/>
      <c r="J119" s="24">
        <f>J124+J138</f>
        <v>0</v>
      </c>
      <c r="K119" s="24">
        <f>K124+K138+K120</f>
        <v>16086</v>
      </c>
      <c r="L119" s="64">
        <f>L124+L138+L120</f>
        <v>169082</v>
      </c>
      <c r="M119" s="98">
        <f>M124+M138+M120</f>
        <v>34196</v>
      </c>
      <c r="N119" s="77">
        <f>N124+N138+N120</f>
        <v>46910</v>
      </c>
      <c r="O119" s="77"/>
      <c r="P119" s="77"/>
      <c r="Q119" s="77"/>
      <c r="R119" s="77"/>
      <c r="S119" s="77"/>
      <c r="T119" s="77"/>
      <c r="U119" s="77">
        <f>U124+U138+U120</f>
        <v>9774714</v>
      </c>
      <c r="V119" s="75">
        <f>V124+V138</f>
        <v>11562680</v>
      </c>
      <c r="W119" s="43">
        <f>W124+W138</f>
        <v>9679440</v>
      </c>
      <c r="X119" s="28">
        <f>X124+X138</f>
        <v>9262640</v>
      </c>
    </row>
    <row r="120" spans="1:24" ht="15" outlineLevel="2">
      <c r="A120" s="13" t="s">
        <v>464</v>
      </c>
      <c r="B120" s="41" t="s">
        <v>436</v>
      </c>
      <c r="C120" s="41" t="s">
        <v>441</v>
      </c>
      <c r="D120" s="41" t="s">
        <v>494</v>
      </c>
      <c r="E120" s="41" t="s">
        <v>465</v>
      </c>
      <c r="F120" s="41"/>
      <c r="G120" s="42"/>
      <c r="H120" s="42"/>
      <c r="I120" s="42"/>
      <c r="J120" s="24"/>
      <c r="K120" s="24">
        <f aca="true" t="shared" si="21" ref="K120:M122">K121</f>
        <v>16086</v>
      </c>
      <c r="L120" s="64">
        <f t="shared" si="21"/>
        <v>54952</v>
      </c>
      <c r="M120" s="98">
        <f t="shared" si="21"/>
        <v>34196</v>
      </c>
      <c r="N120" s="77"/>
      <c r="O120" s="77"/>
      <c r="P120" s="77"/>
      <c r="Q120" s="77"/>
      <c r="R120" s="77"/>
      <c r="S120" s="77"/>
      <c r="T120" s="77"/>
      <c r="U120" s="77">
        <f>U121</f>
        <v>105234</v>
      </c>
      <c r="V120" s="75"/>
      <c r="W120" s="43"/>
      <c r="X120" s="28"/>
    </row>
    <row r="121" spans="1:24" ht="25.5" outlineLevel="2">
      <c r="A121" s="13" t="s">
        <v>466</v>
      </c>
      <c r="B121" s="41" t="s">
        <v>436</v>
      </c>
      <c r="C121" s="41" t="s">
        <v>441</v>
      </c>
      <c r="D121" s="41" t="s">
        <v>494</v>
      </c>
      <c r="E121" s="41" t="s">
        <v>467</v>
      </c>
      <c r="F121" s="41"/>
      <c r="G121" s="42"/>
      <c r="H121" s="42"/>
      <c r="I121" s="42"/>
      <c r="J121" s="24"/>
      <c r="K121" s="24">
        <f t="shared" si="21"/>
        <v>16086</v>
      </c>
      <c r="L121" s="64">
        <f t="shared" si="21"/>
        <v>54952</v>
      </c>
      <c r="M121" s="98">
        <f t="shared" si="21"/>
        <v>34196</v>
      </c>
      <c r="N121" s="77"/>
      <c r="O121" s="77"/>
      <c r="P121" s="77"/>
      <c r="Q121" s="77"/>
      <c r="R121" s="77"/>
      <c r="S121" s="77"/>
      <c r="T121" s="77"/>
      <c r="U121" s="77">
        <f>U122</f>
        <v>105234</v>
      </c>
      <c r="V121" s="75"/>
      <c r="W121" s="43"/>
      <c r="X121" s="28"/>
    </row>
    <row r="122" spans="1:24" ht="15" outlineLevel="2">
      <c r="A122" s="45" t="s">
        <v>403</v>
      </c>
      <c r="B122" s="41" t="s">
        <v>436</v>
      </c>
      <c r="C122" s="41" t="s">
        <v>441</v>
      </c>
      <c r="D122" s="41" t="s">
        <v>494</v>
      </c>
      <c r="E122" s="41" t="s">
        <v>467</v>
      </c>
      <c r="F122" s="41" t="s">
        <v>180</v>
      </c>
      <c r="G122" s="42"/>
      <c r="H122" s="42"/>
      <c r="I122" s="42"/>
      <c r="J122" s="24"/>
      <c r="K122" s="24">
        <f t="shared" si="21"/>
        <v>16086</v>
      </c>
      <c r="L122" s="64">
        <f t="shared" si="21"/>
        <v>54952</v>
      </c>
      <c r="M122" s="98">
        <f t="shared" si="21"/>
        <v>34196</v>
      </c>
      <c r="N122" s="77"/>
      <c r="O122" s="77"/>
      <c r="P122" s="77"/>
      <c r="Q122" s="77"/>
      <c r="R122" s="77"/>
      <c r="S122" s="77"/>
      <c r="T122" s="77"/>
      <c r="U122" s="77">
        <f>U123</f>
        <v>105234</v>
      </c>
      <c r="V122" s="75"/>
      <c r="W122" s="43"/>
      <c r="X122" s="28"/>
    </row>
    <row r="123" spans="1:24" ht="15" outlineLevel="2">
      <c r="A123" s="13" t="s">
        <v>468</v>
      </c>
      <c r="B123" s="41" t="s">
        <v>436</v>
      </c>
      <c r="C123" s="41" t="s">
        <v>441</v>
      </c>
      <c r="D123" s="41" t="s">
        <v>494</v>
      </c>
      <c r="E123" s="41" t="s">
        <v>467</v>
      </c>
      <c r="F123" s="41" t="s">
        <v>469</v>
      </c>
      <c r="G123" s="42"/>
      <c r="H123" s="42"/>
      <c r="I123" s="42"/>
      <c r="J123" s="24"/>
      <c r="K123" s="24">
        <v>16086</v>
      </c>
      <c r="L123" s="64">
        <v>54952</v>
      </c>
      <c r="M123" s="98">
        <v>34196</v>
      </c>
      <c r="N123" s="77"/>
      <c r="O123" s="77"/>
      <c r="P123" s="77"/>
      <c r="Q123" s="77"/>
      <c r="R123" s="77"/>
      <c r="S123" s="77"/>
      <c r="T123" s="77"/>
      <c r="U123" s="77">
        <f>J123+I123+H123+G123+K123+L123+M123+N123+O123+P123+Q123+R123+S123</f>
        <v>105234</v>
      </c>
      <c r="V123" s="75"/>
      <c r="W123" s="43"/>
      <c r="X123" s="28"/>
    </row>
    <row r="124" spans="1:24" ht="25.5" outlineLevel="3">
      <c r="A124" s="13" t="s">
        <v>495</v>
      </c>
      <c r="B124" s="41" t="s">
        <v>436</v>
      </c>
      <c r="C124" s="41" t="s">
        <v>441</v>
      </c>
      <c r="D124" s="41" t="s">
        <v>494</v>
      </c>
      <c r="E124" s="41" t="s">
        <v>496</v>
      </c>
      <c r="F124" s="41"/>
      <c r="G124" s="42"/>
      <c r="H124" s="42"/>
      <c r="I124" s="42"/>
      <c r="J124" s="24">
        <f>J125</f>
        <v>0</v>
      </c>
      <c r="K124" s="24"/>
      <c r="L124" s="64">
        <f>L125</f>
        <v>114129.99999999999</v>
      </c>
      <c r="M124" s="98"/>
      <c r="N124" s="77">
        <f>N125</f>
        <v>266160</v>
      </c>
      <c r="O124" s="77"/>
      <c r="P124" s="77"/>
      <c r="Q124" s="77"/>
      <c r="R124" s="77"/>
      <c r="S124" s="77">
        <f>S125</f>
        <v>31150</v>
      </c>
      <c r="T124" s="77"/>
      <c r="U124" s="77">
        <f>U125</f>
        <v>8775040</v>
      </c>
      <c r="V124" s="75">
        <f>V125</f>
        <v>9273000</v>
      </c>
      <c r="W124" s="43">
        <f>W125</f>
        <v>8581600</v>
      </c>
      <c r="X124" s="28">
        <f>X125</f>
        <v>8614200</v>
      </c>
    </row>
    <row r="125" spans="1:24" ht="76.5" outlineLevel="4">
      <c r="A125" s="13" t="s">
        <v>497</v>
      </c>
      <c r="B125" s="41" t="s">
        <v>436</v>
      </c>
      <c r="C125" s="41" t="s">
        <v>441</v>
      </c>
      <c r="D125" s="41" t="s">
        <v>494</v>
      </c>
      <c r="E125" s="41" t="s">
        <v>498</v>
      </c>
      <c r="F125" s="41"/>
      <c r="G125" s="42"/>
      <c r="H125" s="42"/>
      <c r="I125" s="42"/>
      <c r="J125" s="24">
        <f>J126+J131+J134</f>
        <v>0</v>
      </c>
      <c r="K125" s="24"/>
      <c r="L125" s="64">
        <f>L126+L131+L134</f>
        <v>114129.99999999999</v>
      </c>
      <c r="M125" s="98"/>
      <c r="N125" s="77">
        <f>N126+N131+N134</f>
        <v>266160</v>
      </c>
      <c r="O125" s="77"/>
      <c r="P125" s="77"/>
      <c r="Q125" s="77"/>
      <c r="R125" s="77"/>
      <c r="S125" s="77">
        <f>S126+S131+S134</f>
        <v>31150</v>
      </c>
      <c r="T125" s="77"/>
      <c r="U125" s="77">
        <f>U126+U131+U134</f>
        <v>8775040</v>
      </c>
      <c r="V125" s="75">
        <f>V126+V131+V134</f>
        <v>9273000</v>
      </c>
      <c r="W125" s="43">
        <f>W126+W131+W134</f>
        <v>8581600</v>
      </c>
      <c r="X125" s="28">
        <f>X126+X131+X134</f>
        <v>8614200</v>
      </c>
    </row>
    <row r="126" spans="1:24" ht="51" outlineLevel="4">
      <c r="A126" s="44" t="s">
        <v>400</v>
      </c>
      <c r="B126" s="41" t="s">
        <v>436</v>
      </c>
      <c r="C126" s="41" t="s">
        <v>441</v>
      </c>
      <c r="D126" s="41" t="s">
        <v>494</v>
      </c>
      <c r="E126" s="41" t="s">
        <v>498</v>
      </c>
      <c r="F126" s="41" t="s">
        <v>178</v>
      </c>
      <c r="G126" s="42"/>
      <c r="H126" s="42"/>
      <c r="I126" s="42"/>
      <c r="J126" s="24"/>
      <c r="K126" s="24"/>
      <c r="L126" s="107">
        <f>L127</f>
        <v>-25848.8</v>
      </c>
      <c r="M126" s="98"/>
      <c r="N126" s="77"/>
      <c r="O126" s="77"/>
      <c r="P126" s="77"/>
      <c r="Q126" s="77"/>
      <c r="R126" s="77"/>
      <c r="S126" s="77"/>
      <c r="T126" s="77"/>
      <c r="U126" s="77">
        <f>U127+U129</f>
        <v>7382351.2</v>
      </c>
      <c r="V126" s="77">
        <f aca="true" t="shared" si="22" ref="V126:X127">V127</f>
        <v>7400200</v>
      </c>
      <c r="W126" s="25">
        <f t="shared" si="22"/>
        <v>7689500</v>
      </c>
      <c r="X126" s="25">
        <f t="shared" si="22"/>
        <v>7689500</v>
      </c>
    </row>
    <row r="127" spans="1:24" ht="25.5" outlineLevel="4">
      <c r="A127" s="44" t="s">
        <v>161</v>
      </c>
      <c r="B127" s="41" t="s">
        <v>436</v>
      </c>
      <c r="C127" s="41" t="s">
        <v>441</v>
      </c>
      <c r="D127" s="41" t="s">
        <v>494</v>
      </c>
      <c r="E127" s="41" t="s">
        <v>498</v>
      </c>
      <c r="F127" s="41" t="s">
        <v>159</v>
      </c>
      <c r="G127" s="42"/>
      <c r="H127" s="42"/>
      <c r="I127" s="42"/>
      <c r="J127" s="24"/>
      <c r="K127" s="24"/>
      <c r="L127" s="107">
        <f>L128</f>
        <v>-25848.8</v>
      </c>
      <c r="M127" s="98"/>
      <c r="N127" s="77"/>
      <c r="O127" s="77"/>
      <c r="P127" s="77"/>
      <c r="Q127" s="77"/>
      <c r="R127" s="77"/>
      <c r="S127" s="77"/>
      <c r="T127" s="77"/>
      <c r="U127" s="77">
        <f>U128</f>
        <v>7374351.2</v>
      </c>
      <c r="V127" s="77">
        <f t="shared" si="22"/>
        <v>7400200</v>
      </c>
      <c r="W127" s="25">
        <f t="shared" si="22"/>
        <v>7689500</v>
      </c>
      <c r="X127" s="25">
        <f t="shared" si="22"/>
        <v>7689500</v>
      </c>
    </row>
    <row r="128" spans="1:24" ht="25.5" outlineLevel="6">
      <c r="A128" s="13" t="s">
        <v>446</v>
      </c>
      <c r="B128" s="41" t="s">
        <v>436</v>
      </c>
      <c r="C128" s="41" t="s">
        <v>441</v>
      </c>
      <c r="D128" s="41" t="s">
        <v>494</v>
      </c>
      <c r="E128" s="41" t="s">
        <v>498</v>
      </c>
      <c r="F128" s="41" t="s">
        <v>499</v>
      </c>
      <c r="G128" s="42">
        <v>7400200</v>
      </c>
      <c r="H128" s="42"/>
      <c r="I128" s="42"/>
      <c r="J128" s="24"/>
      <c r="K128" s="24"/>
      <c r="L128" s="64">
        <v>-25848.8</v>
      </c>
      <c r="M128" s="98"/>
      <c r="N128" s="77"/>
      <c r="O128" s="77"/>
      <c r="P128" s="77"/>
      <c r="Q128" s="77"/>
      <c r="R128" s="77"/>
      <c r="S128" s="77"/>
      <c r="T128" s="77"/>
      <c r="U128" s="77">
        <f>J128+I128+H128+G128+K128+L128+M128+N128+O128+P128+Q128+R128+S128</f>
        <v>7374351.2</v>
      </c>
      <c r="V128" s="75">
        <v>7400200</v>
      </c>
      <c r="W128" s="43">
        <v>7689500</v>
      </c>
      <c r="X128" s="28">
        <v>7689500</v>
      </c>
    </row>
    <row r="129" spans="1:24" ht="25.5" outlineLevel="6">
      <c r="A129" s="44" t="s">
        <v>160</v>
      </c>
      <c r="B129" s="41" t="s">
        <v>436</v>
      </c>
      <c r="C129" s="41" t="s">
        <v>441</v>
      </c>
      <c r="D129" s="41" t="s">
        <v>494</v>
      </c>
      <c r="E129" s="41" t="s">
        <v>498</v>
      </c>
      <c r="F129" s="41" t="s">
        <v>158</v>
      </c>
      <c r="G129" s="42"/>
      <c r="H129" s="42"/>
      <c r="I129" s="42"/>
      <c r="J129" s="24"/>
      <c r="K129" s="24"/>
      <c r="L129" s="64">
        <f>L130</f>
        <v>8000</v>
      </c>
      <c r="M129" s="98"/>
      <c r="N129" s="77"/>
      <c r="O129" s="77"/>
      <c r="P129" s="77"/>
      <c r="Q129" s="77"/>
      <c r="R129" s="77"/>
      <c r="S129" s="77"/>
      <c r="T129" s="77"/>
      <c r="U129" s="77">
        <f>U130</f>
        <v>8000</v>
      </c>
      <c r="V129" s="75"/>
      <c r="W129" s="43"/>
      <c r="X129" s="28"/>
    </row>
    <row r="130" spans="1:24" ht="25.5" outlineLevel="6">
      <c r="A130" s="13" t="s">
        <v>194</v>
      </c>
      <c r="B130" s="41" t="s">
        <v>436</v>
      </c>
      <c r="C130" s="41" t="s">
        <v>441</v>
      </c>
      <c r="D130" s="41" t="s">
        <v>494</v>
      </c>
      <c r="E130" s="41" t="s">
        <v>498</v>
      </c>
      <c r="F130" s="41" t="s">
        <v>449</v>
      </c>
      <c r="G130" s="42"/>
      <c r="H130" s="42"/>
      <c r="I130" s="42"/>
      <c r="J130" s="24"/>
      <c r="K130" s="24"/>
      <c r="L130" s="64">
        <v>8000</v>
      </c>
      <c r="M130" s="98"/>
      <c r="N130" s="77"/>
      <c r="O130" s="77"/>
      <c r="P130" s="77"/>
      <c r="Q130" s="77"/>
      <c r="R130" s="77"/>
      <c r="S130" s="77"/>
      <c r="T130" s="77"/>
      <c r="U130" s="77">
        <f>J130+I130+H130+G130+K130+L130+M130+N130+O130+P130+Q130+R130+S130</f>
        <v>8000</v>
      </c>
      <c r="V130" s="75"/>
      <c r="W130" s="43"/>
      <c r="X130" s="28"/>
    </row>
    <row r="131" spans="1:24" ht="25.5" outlineLevel="6">
      <c r="A131" s="45" t="s">
        <v>401</v>
      </c>
      <c r="B131" s="41" t="s">
        <v>436</v>
      </c>
      <c r="C131" s="41" t="s">
        <v>441</v>
      </c>
      <c r="D131" s="41" t="s">
        <v>494</v>
      </c>
      <c r="E131" s="41" t="s">
        <v>498</v>
      </c>
      <c r="F131" s="41" t="s">
        <v>179</v>
      </c>
      <c r="G131" s="42"/>
      <c r="H131" s="42"/>
      <c r="I131" s="42"/>
      <c r="J131" s="24">
        <f>J132+J133</f>
        <v>0</v>
      </c>
      <c r="K131" s="24"/>
      <c r="L131" s="64">
        <f>L132+L133</f>
        <v>139978.8</v>
      </c>
      <c r="M131" s="98"/>
      <c r="N131" s="77">
        <f>N132+N133</f>
        <v>266160</v>
      </c>
      <c r="O131" s="77"/>
      <c r="P131" s="77"/>
      <c r="Q131" s="77"/>
      <c r="R131" s="77"/>
      <c r="S131" s="77">
        <f>S132+S133</f>
        <v>31150</v>
      </c>
      <c r="T131" s="77"/>
      <c r="U131" s="77">
        <f>U132+U133</f>
        <v>1354688.8</v>
      </c>
      <c r="V131" s="75">
        <f>V132+V133</f>
        <v>1834800</v>
      </c>
      <c r="W131" s="43">
        <f>W132+W133</f>
        <v>857400</v>
      </c>
      <c r="X131" s="28">
        <f>X132+X133</f>
        <v>889100</v>
      </c>
    </row>
    <row r="132" spans="1:24" ht="25.5" outlineLevel="6">
      <c r="A132" s="45" t="s">
        <v>402</v>
      </c>
      <c r="B132" s="41" t="s">
        <v>436</v>
      </c>
      <c r="C132" s="41" t="s">
        <v>441</v>
      </c>
      <c r="D132" s="41" t="s">
        <v>494</v>
      </c>
      <c r="E132" s="41" t="s">
        <v>498</v>
      </c>
      <c r="F132" s="41" t="s">
        <v>529</v>
      </c>
      <c r="G132" s="42"/>
      <c r="H132" s="42"/>
      <c r="I132" s="42"/>
      <c r="J132" s="24">
        <v>917400</v>
      </c>
      <c r="K132" s="24"/>
      <c r="L132" s="64">
        <v>139978.8</v>
      </c>
      <c r="M132" s="98"/>
      <c r="N132" s="77">
        <v>266160</v>
      </c>
      <c r="O132" s="77"/>
      <c r="P132" s="77"/>
      <c r="Q132" s="77"/>
      <c r="R132" s="77"/>
      <c r="S132" s="77">
        <v>31150</v>
      </c>
      <c r="T132" s="77"/>
      <c r="U132" s="77">
        <f>J132+I132+H132+G132+K132+L132+M132+N132+O132+P132+Q132+R132+S132</f>
        <v>1354688.8</v>
      </c>
      <c r="V132" s="75">
        <f>V133</f>
        <v>917400</v>
      </c>
      <c r="W132" s="43">
        <v>857400</v>
      </c>
      <c r="X132" s="28">
        <v>889100</v>
      </c>
    </row>
    <row r="133" spans="1:24" ht="25.5" hidden="1" outlineLevel="6">
      <c r="A133" s="13" t="s">
        <v>450</v>
      </c>
      <c r="B133" s="41" t="s">
        <v>436</v>
      </c>
      <c r="C133" s="41" t="s">
        <v>441</v>
      </c>
      <c r="D133" s="41" t="s">
        <v>494</v>
      </c>
      <c r="E133" s="41" t="s">
        <v>498</v>
      </c>
      <c r="F133" s="41" t="s">
        <v>451</v>
      </c>
      <c r="G133" s="42">
        <v>917400</v>
      </c>
      <c r="H133" s="42"/>
      <c r="I133" s="42"/>
      <c r="J133" s="24">
        <v>-917400</v>
      </c>
      <c r="K133" s="24"/>
      <c r="L133" s="64"/>
      <c r="M133" s="98"/>
      <c r="N133" s="77"/>
      <c r="O133" s="77"/>
      <c r="P133" s="77"/>
      <c r="Q133" s="77"/>
      <c r="R133" s="77"/>
      <c r="S133" s="77"/>
      <c r="T133" s="77"/>
      <c r="U133" s="77">
        <f>J133+I133+H133+G133</f>
        <v>0</v>
      </c>
      <c r="V133" s="75">
        <v>917400</v>
      </c>
      <c r="W133" s="43">
        <v>0</v>
      </c>
      <c r="X133" s="28">
        <v>0</v>
      </c>
    </row>
    <row r="134" spans="1:24" ht="15" outlineLevel="6">
      <c r="A134" s="45" t="s">
        <v>403</v>
      </c>
      <c r="B134" s="41" t="s">
        <v>436</v>
      </c>
      <c r="C134" s="41" t="s">
        <v>441</v>
      </c>
      <c r="D134" s="41" t="s">
        <v>494</v>
      </c>
      <c r="E134" s="41" t="s">
        <v>498</v>
      </c>
      <c r="F134" s="41" t="s">
        <v>180</v>
      </c>
      <c r="G134" s="42"/>
      <c r="H134" s="42"/>
      <c r="I134" s="42"/>
      <c r="J134" s="24"/>
      <c r="K134" s="24"/>
      <c r="L134" s="64"/>
      <c r="M134" s="98"/>
      <c r="N134" s="77"/>
      <c r="O134" s="77"/>
      <c r="P134" s="77"/>
      <c r="Q134" s="77"/>
      <c r="R134" s="77"/>
      <c r="S134" s="77"/>
      <c r="T134" s="77"/>
      <c r="U134" s="77">
        <f>U135</f>
        <v>38000</v>
      </c>
      <c r="V134" s="75">
        <f>V136+V137</f>
        <v>38000</v>
      </c>
      <c r="W134" s="43">
        <f>W136+W137</f>
        <v>34700</v>
      </c>
      <c r="X134" s="28">
        <f>X136+X137</f>
        <v>35600</v>
      </c>
    </row>
    <row r="135" spans="1:24" ht="25.5" outlineLevel="6">
      <c r="A135" s="44" t="s">
        <v>33</v>
      </c>
      <c r="B135" s="41" t="s">
        <v>436</v>
      </c>
      <c r="C135" s="41" t="s">
        <v>441</v>
      </c>
      <c r="D135" s="41" t="s">
        <v>494</v>
      </c>
      <c r="E135" s="41" t="s">
        <v>498</v>
      </c>
      <c r="F135" s="41" t="s">
        <v>32</v>
      </c>
      <c r="G135" s="42"/>
      <c r="H135" s="42"/>
      <c r="I135" s="42"/>
      <c r="J135" s="24"/>
      <c r="K135" s="24"/>
      <c r="L135" s="64"/>
      <c r="M135" s="98"/>
      <c r="N135" s="77"/>
      <c r="O135" s="77"/>
      <c r="P135" s="77"/>
      <c r="Q135" s="77"/>
      <c r="R135" s="77"/>
      <c r="S135" s="77"/>
      <c r="T135" s="77"/>
      <c r="U135" s="77">
        <f>U136+U137</f>
        <v>38000</v>
      </c>
      <c r="V135" s="75"/>
      <c r="W135" s="43"/>
      <c r="X135" s="28"/>
    </row>
    <row r="136" spans="1:24" ht="25.5" outlineLevel="6">
      <c r="A136" s="13" t="s">
        <v>452</v>
      </c>
      <c r="B136" s="41" t="s">
        <v>436</v>
      </c>
      <c r="C136" s="41" t="s">
        <v>441</v>
      </c>
      <c r="D136" s="41" t="s">
        <v>494</v>
      </c>
      <c r="E136" s="41" t="s">
        <v>498</v>
      </c>
      <c r="F136" s="41" t="s">
        <v>453</v>
      </c>
      <c r="G136" s="42">
        <v>19300</v>
      </c>
      <c r="H136" s="42"/>
      <c r="I136" s="42"/>
      <c r="J136" s="24"/>
      <c r="K136" s="24"/>
      <c r="L136" s="64"/>
      <c r="M136" s="98"/>
      <c r="N136" s="77"/>
      <c r="O136" s="77"/>
      <c r="P136" s="77"/>
      <c r="Q136" s="77"/>
      <c r="R136" s="77"/>
      <c r="S136" s="77"/>
      <c r="T136" s="77"/>
      <c r="U136" s="77">
        <f>J136+I136+H136+G136+K136+L136+M136+N136+O136+P136+Q136+R136+S136</f>
        <v>19300</v>
      </c>
      <c r="V136" s="75">
        <v>19300</v>
      </c>
      <c r="W136" s="43">
        <v>16000</v>
      </c>
      <c r="X136" s="28">
        <v>16900</v>
      </c>
    </row>
    <row r="137" spans="1:24" ht="25.5" outlineLevel="6">
      <c r="A137" s="13" t="s">
        <v>454</v>
      </c>
      <c r="B137" s="41" t="s">
        <v>436</v>
      </c>
      <c r="C137" s="41" t="s">
        <v>441</v>
      </c>
      <c r="D137" s="41" t="s">
        <v>494</v>
      </c>
      <c r="E137" s="41" t="s">
        <v>498</v>
      </c>
      <c r="F137" s="41" t="s">
        <v>455</v>
      </c>
      <c r="G137" s="42">
        <v>18700</v>
      </c>
      <c r="H137" s="42"/>
      <c r="I137" s="42"/>
      <c r="J137" s="24"/>
      <c r="K137" s="24"/>
      <c r="L137" s="64"/>
      <c r="M137" s="98"/>
      <c r="N137" s="77"/>
      <c r="O137" s="77"/>
      <c r="P137" s="77"/>
      <c r="Q137" s="77"/>
      <c r="R137" s="77"/>
      <c r="S137" s="77"/>
      <c r="T137" s="77"/>
      <c r="U137" s="77">
        <f>J137+I137+H137+G137+K137+L137+M137+N137+O137+P137+Q137+R137+S137</f>
        <v>18700</v>
      </c>
      <c r="V137" s="75">
        <v>18700</v>
      </c>
      <c r="W137" s="43">
        <v>18700</v>
      </c>
      <c r="X137" s="28">
        <v>18700</v>
      </c>
    </row>
    <row r="138" spans="1:24" ht="25.5" outlineLevel="3">
      <c r="A138" s="13" t="s">
        <v>486</v>
      </c>
      <c r="B138" s="41" t="s">
        <v>436</v>
      </c>
      <c r="C138" s="41" t="s">
        <v>441</v>
      </c>
      <c r="D138" s="41" t="s">
        <v>494</v>
      </c>
      <c r="E138" s="41" t="s">
        <v>487</v>
      </c>
      <c r="F138" s="41"/>
      <c r="G138" s="42"/>
      <c r="H138" s="42"/>
      <c r="I138" s="42"/>
      <c r="J138" s="24">
        <f>J139+J143+J150</f>
        <v>0</v>
      </c>
      <c r="K138" s="24"/>
      <c r="L138" s="64"/>
      <c r="M138" s="98"/>
      <c r="N138" s="77">
        <f>N139+N143+N150+N147</f>
        <v>-219250</v>
      </c>
      <c r="O138" s="77"/>
      <c r="P138" s="77"/>
      <c r="Q138" s="77"/>
      <c r="R138" s="77"/>
      <c r="S138" s="77">
        <f>S139+S143+S147+S150</f>
        <v>-31150</v>
      </c>
      <c r="T138" s="77"/>
      <c r="U138" s="77">
        <f>U139+U143+U147+U150</f>
        <v>894440</v>
      </c>
      <c r="V138" s="75">
        <f>V139+V143+V150</f>
        <v>2289680</v>
      </c>
      <c r="W138" s="43">
        <f>W139+W143+W150</f>
        <v>1097840</v>
      </c>
      <c r="X138" s="28">
        <f>X139+X143+X150</f>
        <v>648440</v>
      </c>
    </row>
    <row r="139" spans="1:24" ht="76.5" outlineLevel="5">
      <c r="A139" s="13" t="s">
        <v>500</v>
      </c>
      <c r="B139" s="41" t="s">
        <v>436</v>
      </c>
      <c r="C139" s="41" t="s">
        <v>441</v>
      </c>
      <c r="D139" s="41" t="s">
        <v>494</v>
      </c>
      <c r="E139" s="41" t="s">
        <v>501</v>
      </c>
      <c r="F139" s="41"/>
      <c r="G139" s="42"/>
      <c r="H139" s="42"/>
      <c r="I139" s="42"/>
      <c r="J139" s="24">
        <f>J140</f>
        <v>0</v>
      </c>
      <c r="K139" s="24"/>
      <c r="L139" s="64"/>
      <c r="M139" s="98"/>
      <c r="N139" s="77">
        <f>N140</f>
        <v>0</v>
      </c>
      <c r="O139" s="77"/>
      <c r="P139" s="77"/>
      <c r="Q139" s="77"/>
      <c r="R139" s="77"/>
      <c r="S139" s="77"/>
      <c r="T139" s="77"/>
      <c r="U139" s="77">
        <f>U140</f>
        <v>29600</v>
      </c>
      <c r="V139" s="75">
        <f>V140</f>
        <v>59200</v>
      </c>
      <c r="W139" s="43">
        <f>W140</f>
        <v>0</v>
      </c>
      <c r="X139" s="28">
        <f>X140</f>
        <v>0</v>
      </c>
    </row>
    <row r="140" spans="1:24" ht="25.5" outlineLevel="5">
      <c r="A140" s="45" t="s">
        <v>401</v>
      </c>
      <c r="B140" s="41" t="s">
        <v>436</v>
      </c>
      <c r="C140" s="41" t="s">
        <v>441</v>
      </c>
      <c r="D140" s="41" t="s">
        <v>494</v>
      </c>
      <c r="E140" s="41" t="s">
        <v>501</v>
      </c>
      <c r="F140" s="41" t="s">
        <v>179</v>
      </c>
      <c r="G140" s="42"/>
      <c r="H140" s="42"/>
      <c r="I140" s="42"/>
      <c r="J140" s="24">
        <f>J141+J142</f>
        <v>0</v>
      </c>
      <c r="K140" s="24"/>
      <c r="L140" s="64"/>
      <c r="M140" s="98"/>
      <c r="N140" s="77">
        <f>N141+N142</f>
        <v>0</v>
      </c>
      <c r="O140" s="77"/>
      <c r="P140" s="77"/>
      <c r="Q140" s="77"/>
      <c r="R140" s="77"/>
      <c r="S140" s="77"/>
      <c r="T140" s="77"/>
      <c r="U140" s="77">
        <f>U141+U142</f>
        <v>29600</v>
      </c>
      <c r="V140" s="75">
        <f>V141+V142</f>
        <v>59200</v>
      </c>
      <c r="W140" s="43">
        <f>W141+W142</f>
        <v>0</v>
      </c>
      <c r="X140" s="28">
        <f>X141+X142</f>
        <v>0</v>
      </c>
    </row>
    <row r="141" spans="1:24" ht="25.5" outlineLevel="5">
      <c r="A141" s="45" t="s">
        <v>402</v>
      </c>
      <c r="B141" s="41" t="s">
        <v>436</v>
      </c>
      <c r="C141" s="41" t="s">
        <v>441</v>
      </c>
      <c r="D141" s="41" t="s">
        <v>494</v>
      </c>
      <c r="E141" s="41" t="s">
        <v>501</v>
      </c>
      <c r="F141" s="41" t="s">
        <v>529</v>
      </c>
      <c r="G141" s="42"/>
      <c r="H141" s="42"/>
      <c r="I141" s="42"/>
      <c r="J141" s="24">
        <v>29600</v>
      </c>
      <c r="K141" s="24"/>
      <c r="L141" s="64"/>
      <c r="M141" s="98"/>
      <c r="N141" s="77">
        <v>0</v>
      </c>
      <c r="O141" s="77"/>
      <c r="P141" s="77"/>
      <c r="Q141" s="77"/>
      <c r="R141" s="77"/>
      <c r="S141" s="77"/>
      <c r="T141" s="77"/>
      <c r="U141" s="77">
        <f>J141+I141+H141+G141+K141+L141+M141+N141+O141+P141+Q141+R141+S141</f>
        <v>29600</v>
      </c>
      <c r="V141" s="75">
        <f>V142</f>
        <v>29600</v>
      </c>
      <c r="W141" s="43">
        <f>W142</f>
        <v>0</v>
      </c>
      <c r="X141" s="28">
        <f>X142</f>
        <v>0</v>
      </c>
    </row>
    <row r="142" spans="1:24" ht="25.5" hidden="1" outlineLevel="6">
      <c r="A142" s="13" t="s">
        <v>450</v>
      </c>
      <c r="B142" s="41" t="s">
        <v>436</v>
      </c>
      <c r="C142" s="41" t="s">
        <v>441</v>
      </c>
      <c r="D142" s="41" t="s">
        <v>494</v>
      </c>
      <c r="E142" s="41" t="s">
        <v>501</v>
      </c>
      <c r="F142" s="41" t="s">
        <v>451</v>
      </c>
      <c r="G142" s="42">
        <v>29600</v>
      </c>
      <c r="H142" s="42"/>
      <c r="I142" s="42"/>
      <c r="J142" s="24">
        <v>-29600</v>
      </c>
      <c r="K142" s="24"/>
      <c r="L142" s="64"/>
      <c r="M142" s="98"/>
      <c r="N142" s="77"/>
      <c r="O142" s="77"/>
      <c r="P142" s="77"/>
      <c r="Q142" s="77"/>
      <c r="R142" s="77"/>
      <c r="S142" s="77"/>
      <c r="T142" s="77"/>
      <c r="U142" s="77">
        <f>J142+I142+H142+G142</f>
        <v>0</v>
      </c>
      <c r="V142" s="75">
        <v>29600</v>
      </c>
      <c r="W142" s="43">
        <v>0</v>
      </c>
      <c r="X142" s="28">
        <v>0</v>
      </c>
    </row>
    <row r="143" spans="1:24" ht="76.5" outlineLevel="5" collapsed="1">
      <c r="A143" s="13" t="s">
        <v>502</v>
      </c>
      <c r="B143" s="41" t="s">
        <v>436</v>
      </c>
      <c r="C143" s="41" t="s">
        <v>441</v>
      </c>
      <c r="D143" s="41" t="s">
        <v>494</v>
      </c>
      <c r="E143" s="41" t="s">
        <v>503</v>
      </c>
      <c r="F143" s="41"/>
      <c r="G143" s="42"/>
      <c r="H143" s="42"/>
      <c r="I143" s="42"/>
      <c r="J143" s="24">
        <f>J144</f>
        <v>0</v>
      </c>
      <c r="K143" s="24"/>
      <c r="L143" s="64"/>
      <c r="M143" s="98"/>
      <c r="N143" s="77">
        <f>N144</f>
        <v>-266160</v>
      </c>
      <c r="O143" s="77"/>
      <c r="P143" s="77"/>
      <c r="Q143" s="77"/>
      <c r="R143" s="77"/>
      <c r="S143" s="77"/>
      <c r="T143" s="77"/>
      <c r="U143" s="77">
        <f>U144</f>
        <v>497780</v>
      </c>
      <c r="V143" s="75">
        <f>V144</f>
        <v>1527880</v>
      </c>
      <c r="W143" s="43">
        <f>W144</f>
        <v>823740</v>
      </c>
      <c r="X143" s="28">
        <f>X144</f>
        <v>376340</v>
      </c>
    </row>
    <row r="144" spans="1:24" ht="25.5" outlineLevel="5">
      <c r="A144" s="45" t="s">
        <v>401</v>
      </c>
      <c r="B144" s="41" t="s">
        <v>436</v>
      </c>
      <c r="C144" s="41" t="s">
        <v>441</v>
      </c>
      <c r="D144" s="41" t="s">
        <v>494</v>
      </c>
      <c r="E144" s="41" t="s">
        <v>503</v>
      </c>
      <c r="F144" s="41" t="s">
        <v>179</v>
      </c>
      <c r="G144" s="42"/>
      <c r="H144" s="42"/>
      <c r="I144" s="42"/>
      <c r="J144" s="24">
        <f>J145+J146</f>
        <v>0</v>
      </c>
      <c r="K144" s="24"/>
      <c r="L144" s="64"/>
      <c r="M144" s="98"/>
      <c r="N144" s="77">
        <f>N145+N146</f>
        <v>-266160</v>
      </c>
      <c r="O144" s="77"/>
      <c r="P144" s="77"/>
      <c r="Q144" s="77"/>
      <c r="R144" s="77"/>
      <c r="S144" s="77"/>
      <c r="T144" s="77"/>
      <c r="U144" s="77">
        <f>U145+U146</f>
        <v>497780</v>
      </c>
      <c r="V144" s="75">
        <f>V145+V146</f>
        <v>1527880</v>
      </c>
      <c r="W144" s="43">
        <f>W145+W146</f>
        <v>823740</v>
      </c>
      <c r="X144" s="28">
        <f>X145+X146</f>
        <v>376340</v>
      </c>
    </row>
    <row r="145" spans="1:24" ht="25.5" outlineLevel="5">
      <c r="A145" s="45" t="s">
        <v>402</v>
      </c>
      <c r="B145" s="41" t="s">
        <v>436</v>
      </c>
      <c r="C145" s="41" t="s">
        <v>441</v>
      </c>
      <c r="D145" s="41" t="s">
        <v>494</v>
      </c>
      <c r="E145" s="41" t="s">
        <v>503</v>
      </c>
      <c r="F145" s="41" t="s">
        <v>529</v>
      </c>
      <c r="G145" s="42"/>
      <c r="H145" s="42"/>
      <c r="I145" s="42"/>
      <c r="J145" s="24">
        <v>763940</v>
      </c>
      <c r="K145" s="24"/>
      <c r="L145" s="64"/>
      <c r="M145" s="98"/>
      <c r="N145" s="77">
        <v>-266160</v>
      </c>
      <c r="O145" s="77"/>
      <c r="P145" s="77"/>
      <c r="Q145" s="77"/>
      <c r="R145" s="77"/>
      <c r="S145" s="77"/>
      <c r="T145" s="77"/>
      <c r="U145" s="77">
        <f>J145+I145+H145+G145+K145+L145+M145+N145+O145+P145+Q145+R145+S145</f>
        <v>497780</v>
      </c>
      <c r="V145" s="75">
        <f>V146</f>
        <v>763940</v>
      </c>
      <c r="W145" s="43">
        <v>823740</v>
      </c>
      <c r="X145" s="28">
        <v>376340</v>
      </c>
    </row>
    <row r="146" spans="1:24" ht="25.5" hidden="1" outlineLevel="6">
      <c r="A146" s="13" t="s">
        <v>450</v>
      </c>
      <c r="B146" s="41" t="s">
        <v>436</v>
      </c>
      <c r="C146" s="41" t="s">
        <v>441</v>
      </c>
      <c r="D146" s="41" t="s">
        <v>494</v>
      </c>
      <c r="E146" s="41" t="s">
        <v>503</v>
      </c>
      <c r="F146" s="41" t="s">
        <v>451</v>
      </c>
      <c r="G146" s="42">
        <v>763900</v>
      </c>
      <c r="H146" s="42">
        <v>40</v>
      </c>
      <c r="I146" s="42"/>
      <c r="J146" s="24">
        <v>-763940</v>
      </c>
      <c r="K146" s="24"/>
      <c r="L146" s="64"/>
      <c r="M146" s="98"/>
      <c r="N146" s="77"/>
      <c r="O146" s="77"/>
      <c r="P146" s="77"/>
      <c r="Q146" s="77"/>
      <c r="R146" s="77"/>
      <c r="S146" s="77"/>
      <c r="T146" s="77"/>
      <c r="U146" s="77">
        <f>J146+I146+H146+G146</f>
        <v>0</v>
      </c>
      <c r="V146" s="75">
        <v>763940</v>
      </c>
      <c r="W146" s="43">
        <v>0</v>
      </c>
      <c r="X146" s="28">
        <v>0</v>
      </c>
    </row>
    <row r="147" spans="1:24" ht="76.5" outlineLevel="6">
      <c r="A147" s="13" t="s">
        <v>542</v>
      </c>
      <c r="B147" s="41" t="s">
        <v>436</v>
      </c>
      <c r="C147" s="41" t="s">
        <v>441</v>
      </c>
      <c r="D147" s="41" t="s">
        <v>494</v>
      </c>
      <c r="E147" s="41" t="s">
        <v>543</v>
      </c>
      <c r="F147" s="41"/>
      <c r="G147" s="42"/>
      <c r="H147" s="42"/>
      <c r="I147" s="42"/>
      <c r="J147" s="24"/>
      <c r="K147" s="24"/>
      <c r="L147" s="64"/>
      <c r="M147" s="98"/>
      <c r="N147" s="77">
        <f>N148</f>
        <v>46910</v>
      </c>
      <c r="O147" s="77"/>
      <c r="P147" s="77"/>
      <c r="Q147" s="77"/>
      <c r="R147" s="77"/>
      <c r="S147" s="77"/>
      <c r="T147" s="77"/>
      <c r="U147" s="77">
        <f>U148</f>
        <v>46910</v>
      </c>
      <c r="V147" s="75"/>
      <c r="W147" s="43"/>
      <c r="X147" s="28"/>
    </row>
    <row r="148" spans="1:24" ht="25.5" outlineLevel="6">
      <c r="A148" s="45" t="s">
        <v>401</v>
      </c>
      <c r="B148" s="41" t="s">
        <v>436</v>
      </c>
      <c r="C148" s="41" t="s">
        <v>441</v>
      </c>
      <c r="D148" s="41" t="s">
        <v>494</v>
      </c>
      <c r="E148" s="41" t="s">
        <v>543</v>
      </c>
      <c r="F148" s="41" t="s">
        <v>179</v>
      </c>
      <c r="G148" s="42"/>
      <c r="H148" s="42"/>
      <c r="I148" s="42"/>
      <c r="J148" s="24"/>
      <c r="K148" s="24"/>
      <c r="L148" s="64"/>
      <c r="M148" s="98"/>
      <c r="N148" s="77">
        <f>N149+N150</f>
        <v>46910</v>
      </c>
      <c r="O148" s="77"/>
      <c r="P148" s="77"/>
      <c r="Q148" s="77"/>
      <c r="R148" s="77"/>
      <c r="S148" s="77"/>
      <c r="T148" s="77"/>
      <c r="U148" s="77">
        <f>U149</f>
        <v>46910</v>
      </c>
      <c r="V148" s="75"/>
      <c r="W148" s="43"/>
      <c r="X148" s="28"/>
    </row>
    <row r="149" spans="1:24" ht="25.5" outlineLevel="6">
      <c r="A149" s="45" t="s">
        <v>402</v>
      </c>
      <c r="B149" s="41" t="s">
        <v>436</v>
      </c>
      <c r="C149" s="41" t="s">
        <v>441</v>
      </c>
      <c r="D149" s="41" t="s">
        <v>494</v>
      </c>
      <c r="E149" s="41" t="s">
        <v>543</v>
      </c>
      <c r="F149" s="41" t="s">
        <v>529</v>
      </c>
      <c r="G149" s="42"/>
      <c r="H149" s="42"/>
      <c r="I149" s="42"/>
      <c r="J149" s="24"/>
      <c r="K149" s="24"/>
      <c r="L149" s="64"/>
      <c r="M149" s="98"/>
      <c r="N149" s="77">
        <v>46910</v>
      </c>
      <c r="O149" s="77"/>
      <c r="P149" s="77"/>
      <c r="Q149" s="77"/>
      <c r="R149" s="77"/>
      <c r="S149" s="77"/>
      <c r="T149" s="77"/>
      <c r="U149" s="77">
        <f>J149+I149+H149+G149+K149+L149+M149+N149+O149+P149+Q149+R149+S149</f>
        <v>46910</v>
      </c>
      <c r="V149" s="75"/>
      <c r="W149" s="43"/>
      <c r="X149" s="28"/>
    </row>
    <row r="150" spans="1:24" ht="76.5" outlineLevel="5">
      <c r="A150" s="13" t="s">
        <v>504</v>
      </c>
      <c r="B150" s="41" t="s">
        <v>436</v>
      </c>
      <c r="C150" s="41" t="s">
        <v>441</v>
      </c>
      <c r="D150" s="41" t="s">
        <v>494</v>
      </c>
      <c r="E150" s="41" t="s">
        <v>505</v>
      </c>
      <c r="F150" s="41"/>
      <c r="G150" s="42"/>
      <c r="H150" s="42"/>
      <c r="I150" s="42"/>
      <c r="J150" s="24">
        <f>J151</f>
        <v>0</v>
      </c>
      <c r="K150" s="24"/>
      <c r="L150" s="64"/>
      <c r="M150" s="98"/>
      <c r="N150" s="77"/>
      <c r="O150" s="77"/>
      <c r="P150" s="77"/>
      <c r="Q150" s="77"/>
      <c r="R150" s="77"/>
      <c r="S150" s="77">
        <f>S151</f>
        <v>-31150</v>
      </c>
      <c r="T150" s="77"/>
      <c r="U150" s="77">
        <f>U151</f>
        <v>320150</v>
      </c>
      <c r="V150" s="75">
        <f>V151</f>
        <v>702600</v>
      </c>
      <c r="W150" s="43">
        <f>W151</f>
        <v>274100</v>
      </c>
      <c r="X150" s="28">
        <f>X151</f>
        <v>272100</v>
      </c>
    </row>
    <row r="151" spans="1:24" ht="25.5" outlineLevel="5">
      <c r="A151" s="45" t="s">
        <v>401</v>
      </c>
      <c r="B151" s="41" t="s">
        <v>436</v>
      </c>
      <c r="C151" s="41" t="s">
        <v>441</v>
      </c>
      <c r="D151" s="41" t="s">
        <v>494</v>
      </c>
      <c r="E151" s="41" t="s">
        <v>505</v>
      </c>
      <c r="F151" s="41" t="s">
        <v>179</v>
      </c>
      <c r="G151" s="42"/>
      <c r="H151" s="42"/>
      <c r="I151" s="42"/>
      <c r="J151" s="24">
        <f>J152+J153</f>
        <v>0</v>
      </c>
      <c r="K151" s="24"/>
      <c r="L151" s="64"/>
      <c r="M151" s="98"/>
      <c r="N151" s="77"/>
      <c r="O151" s="77"/>
      <c r="P151" s="77"/>
      <c r="Q151" s="77"/>
      <c r="R151" s="77"/>
      <c r="S151" s="77">
        <f>S152+S153</f>
        <v>-31150</v>
      </c>
      <c r="T151" s="77"/>
      <c r="U151" s="77">
        <f>U152+U153</f>
        <v>320150</v>
      </c>
      <c r="V151" s="75">
        <f>V152+V153</f>
        <v>702600</v>
      </c>
      <c r="W151" s="43">
        <f>W152+W153</f>
        <v>274100</v>
      </c>
      <c r="X151" s="28">
        <f>X152+X153</f>
        <v>272100</v>
      </c>
    </row>
    <row r="152" spans="1:24" ht="25.5" outlineLevel="5">
      <c r="A152" s="45" t="s">
        <v>402</v>
      </c>
      <c r="B152" s="41" t="s">
        <v>436</v>
      </c>
      <c r="C152" s="41" t="s">
        <v>441</v>
      </c>
      <c r="D152" s="41" t="s">
        <v>494</v>
      </c>
      <c r="E152" s="41" t="s">
        <v>505</v>
      </c>
      <c r="F152" s="41" t="s">
        <v>529</v>
      </c>
      <c r="G152" s="42"/>
      <c r="H152" s="42"/>
      <c r="I152" s="42"/>
      <c r="J152" s="24">
        <v>351300</v>
      </c>
      <c r="K152" s="24"/>
      <c r="L152" s="64"/>
      <c r="M152" s="98"/>
      <c r="N152" s="77"/>
      <c r="O152" s="77"/>
      <c r="P152" s="77"/>
      <c r="Q152" s="77"/>
      <c r="R152" s="77"/>
      <c r="S152" s="77">
        <v>-31150</v>
      </c>
      <c r="T152" s="77"/>
      <c r="U152" s="77">
        <f>J152+I152+H152+G152+K152+L152+M152+N152+O152+P152+Q152+R152+S152</f>
        <v>320150</v>
      </c>
      <c r="V152" s="75">
        <f>V153</f>
        <v>351300</v>
      </c>
      <c r="W152" s="43">
        <v>274100</v>
      </c>
      <c r="X152" s="28">
        <v>272100</v>
      </c>
    </row>
    <row r="153" spans="1:24" ht="25.5" hidden="1" outlineLevel="6">
      <c r="A153" s="13" t="s">
        <v>450</v>
      </c>
      <c r="B153" s="41" t="s">
        <v>436</v>
      </c>
      <c r="C153" s="41" t="s">
        <v>441</v>
      </c>
      <c r="D153" s="41" t="s">
        <v>494</v>
      </c>
      <c r="E153" s="41" t="s">
        <v>505</v>
      </c>
      <c r="F153" s="41" t="s">
        <v>451</v>
      </c>
      <c r="G153" s="42">
        <v>351300</v>
      </c>
      <c r="H153" s="42"/>
      <c r="I153" s="42"/>
      <c r="J153" s="24">
        <v>-351300</v>
      </c>
      <c r="K153" s="24"/>
      <c r="L153" s="64"/>
      <c r="M153" s="98"/>
      <c r="N153" s="77"/>
      <c r="O153" s="77"/>
      <c r="P153" s="77"/>
      <c r="Q153" s="77"/>
      <c r="R153" s="77"/>
      <c r="S153" s="77"/>
      <c r="T153" s="77"/>
      <c r="U153" s="77">
        <f>J153+I153+H153+G153</f>
        <v>0</v>
      </c>
      <c r="V153" s="75">
        <v>351300</v>
      </c>
      <c r="W153" s="43">
        <v>0</v>
      </c>
      <c r="X153" s="28">
        <v>0</v>
      </c>
    </row>
    <row r="154" spans="1:24" ht="25.5" outlineLevel="2" collapsed="1">
      <c r="A154" s="13" t="s">
        <v>506</v>
      </c>
      <c r="B154" s="41" t="s">
        <v>436</v>
      </c>
      <c r="C154" s="41" t="s">
        <v>441</v>
      </c>
      <c r="D154" s="41" t="s">
        <v>507</v>
      </c>
      <c r="E154" s="41"/>
      <c r="F154" s="41"/>
      <c r="G154" s="42"/>
      <c r="H154" s="42"/>
      <c r="I154" s="42"/>
      <c r="J154" s="24">
        <f>J155</f>
        <v>0</v>
      </c>
      <c r="K154" s="24"/>
      <c r="L154" s="64">
        <f aca="true" t="shared" si="23" ref="L154:X156">L155</f>
        <v>76800</v>
      </c>
      <c r="M154" s="98"/>
      <c r="N154" s="77">
        <f t="shared" si="23"/>
        <v>171639</v>
      </c>
      <c r="O154" s="77"/>
      <c r="P154" s="77">
        <f t="shared" si="23"/>
        <v>27656</v>
      </c>
      <c r="Q154" s="77"/>
      <c r="R154" s="77"/>
      <c r="S154" s="77"/>
      <c r="T154" s="77"/>
      <c r="U154" s="77">
        <f t="shared" si="23"/>
        <v>321495</v>
      </c>
      <c r="V154" s="75">
        <f t="shared" si="23"/>
        <v>90800</v>
      </c>
      <c r="W154" s="43">
        <f t="shared" si="23"/>
        <v>65800</v>
      </c>
      <c r="X154" s="28">
        <f t="shared" si="23"/>
        <v>52000</v>
      </c>
    </row>
    <row r="155" spans="1:24" ht="25.5" outlineLevel="3">
      <c r="A155" s="13" t="s">
        <v>486</v>
      </c>
      <c r="B155" s="41" t="s">
        <v>436</v>
      </c>
      <c r="C155" s="41" t="s">
        <v>441</v>
      </c>
      <c r="D155" s="41" t="s">
        <v>507</v>
      </c>
      <c r="E155" s="41" t="s">
        <v>487</v>
      </c>
      <c r="F155" s="41"/>
      <c r="G155" s="42"/>
      <c r="H155" s="42"/>
      <c r="I155" s="42"/>
      <c r="J155" s="24">
        <f>J156</f>
        <v>0</v>
      </c>
      <c r="K155" s="24"/>
      <c r="L155" s="64">
        <f t="shared" si="23"/>
        <v>76800</v>
      </c>
      <c r="M155" s="98"/>
      <c r="N155" s="77">
        <f t="shared" si="23"/>
        <v>171639</v>
      </c>
      <c r="O155" s="77"/>
      <c r="P155" s="77">
        <f t="shared" si="23"/>
        <v>27656</v>
      </c>
      <c r="Q155" s="77"/>
      <c r="R155" s="77"/>
      <c r="S155" s="77"/>
      <c r="T155" s="77"/>
      <c r="U155" s="77">
        <f t="shared" si="23"/>
        <v>321495</v>
      </c>
      <c r="V155" s="75">
        <f t="shared" si="23"/>
        <v>90800</v>
      </c>
      <c r="W155" s="43">
        <f t="shared" si="23"/>
        <v>65800</v>
      </c>
      <c r="X155" s="28">
        <f t="shared" si="23"/>
        <v>52000</v>
      </c>
    </row>
    <row r="156" spans="1:24" ht="38.25" outlineLevel="5">
      <c r="A156" s="13" t="s">
        <v>508</v>
      </c>
      <c r="B156" s="41" t="s">
        <v>436</v>
      </c>
      <c r="C156" s="41" t="s">
        <v>441</v>
      </c>
      <c r="D156" s="41" t="s">
        <v>507</v>
      </c>
      <c r="E156" s="41" t="s">
        <v>509</v>
      </c>
      <c r="F156" s="41"/>
      <c r="G156" s="42"/>
      <c r="H156" s="42"/>
      <c r="I156" s="42"/>
      <c r="J156" s="24">
        <f>J157</f>
        <v>0</v>
      </c>
      <c r="K156" s="24"/>
      <c r="L156" s="64">
        <f t="shared" si="23"/>
        <v>76800</v>
      </c>
      <c r="M156" s="98"/>
      <c r="N156" s="77">
        <f t="shared" si="23"/>
        <v>171639</v>
      </c>
      <c r="O156" s="77"/>
      <c r="P156" s="77">
        <f t="shared" si="23"/>
        <v>27656</v>
      </c>
      <c r="Q156" s="77"/>
      <c r="R156" s="77"/>
      <c r="S156" s="77"/>
      <c r="T156" s="77"/>
      <c r="U156" s="77">
        <f t="shared" si="23"/>
        <v>321495</v>
      </c>
      <c r="V156" s="75">
        <f t="shared" si="23"/>
        <v>90800</v>
      </c>
      <c r="W156" s="43">
        <f t="shared" si="23"/>
        <v>65800</v>
      </c>
      <c r="X156" s="28">
        <f t="shared" si="23"/>
        <v>52000</v>
      </c>
    </row>
    <row r="157" spans="1:24" ht="25.5" outlineLevel="5">
      <c r="A157" s="45" t="s">
        <v>401</v>
      </c>
      <c r="B157" s="41" t="s">
        <v>436</v>
      </c>
      <c r="C157" s="41" t="s">
        <v>441</v>
      </c>
      <c r="D157" s="41" t="s">
        <v>507</v>
      </c>
      <c r="E157" s="41" t="s">
        <v>509</v>
      </c>
      <c r="F157" s="41" t="s">
        <v>179</v>
      </c>
      <c r="G157" s="42"/>
      <c r="H157" s="42"/>
      <c r="I157" s="42"/>
      <c r="J157" s="24">
        <f>J158+J159</f>
        <v>0</v>
      </c>
      <c r="K157" s="24"/>
      <c r="L157" s="64">
        <f>L158+L159</f>
        <v>76800</v>
      </c>
      <c r="M157" s="98"/>
      <c r="N157" s="77">
        <f>N158+N159</f>
        <v>171639</v>
      </c>
      <c r="O157" s="77"/>
      <c r="P157" s="77">
        <f>P158+P159</f>
        <v>27656</v>
      </c>
      <c r="Q157" s="77"/>
      <c r="R157" s="77"/>
      <c r="S157" s="77"/>
      <c r="T157" s="77"/>
      <c r="U157" s="77">
        <f>U158+U159</f>
        <v>321495</v>
      </c>
      <c r="V157" s="75">
        <f>V158+V159</f>
        <v>90800</v>
      </c>
      <c r="W157" s="43">
        <f>W158+W159</f>
        <v>65800</v>
      </c>
      <c r="X157" s="28">
        <f>X158+X159</f>
        <v>52000</v>
      </c>
    </row>
    <row r="158" spans="1:24" ht="25.5" outlineLevel="5">
      <c r="A158" s="45" t="s">
        <v>402</v>
      </c>
      <c r="B158" s="41" t="s">
        <v>436</v>
      </c>
      <c r="C158" s="41" t="s">
        <v>441</v>
      </c>
      <c r="D158" s="41" t="s">
        <v>507</v>
      </c>
      <c r="E158" s="41" t="s">
        <v>509</v>
      </c>
      <c r="F158" s="41" t="s">
        <v>529</v>
      </c>
      <c r="G158" s="42"/>
      <c r="H158" s="42"/>
      <c r="I158" s="42"/>
      <c r="J158" s="24">
        <v>45400</v>
      </c>
      <c r="K158" s="24"/>
      <c r="L158" s="64">
        <v>76800</v>
      </c>
      <c r="M158" s="98"/>
      <c r="N158" s="77">
        <v>171639</v>
      </c>
      <c r="O158" s="77"/>
      <c r="P158" s="77">
        <v>27656</v>
      </c>
      <c r="Q158" s="77"/>
      <c r="R158" s="77"/>
      <c r="S158" s="77"/>
      <c r="T158" s="77"/>
      <c r="U158" s="77">
        <f>J158+I158+H158+G158+K158+L158+M158+N158+O158+P158+Q158+R158+S158</f>
        <v>321495</v>
      </c>
      <c r="V158" s="75">
        <f>V159</f>
        <v>45400</v>
      </c>
      <c r="W158" s="43">
        <v>65800</v>
      </c>
      <c r="X158" s="28">
        <v>52000</v>
      </c>
    </row>
    <row r="159" spans="1:24" ht="25.5" hidden="1" outlineLevel="6">
      <c r="A159" s="13" t="s">
        <v>450</v>
      </c>
      <c r="B159" s="41" t="s">
        <v>436</v>
      </c>
      <c r="C159" s="41" t="s">
        <v>441</v>
      </c>
      <c r="D159" s="41" t="s">
        <v>507</v>
      </c>
      <c r="E159" s="41" t="s">
        <v>509</v>
      </c>
      <c r="F159" s="41" t="s">
        <v>451</v>
      </c>
      <c r="G159" s="42">
        <v>45400</v>
      </c>
      <c r="H159" s="42"/>
      <c r="I159" s="42"/>
      <c r="J159" s="24">
        <v>-45400</v>
      </c>
      <c r="K159" s="24"/>
      <c r="L159" s="64"/>
      <c r="M159" s="98"/>
      <c r="N159" s="77"/>
      <c r="O159" s="77"/>
      <c r="P159" s="77"/>
      <c r="Q159" s="77"/>
      <c r="R159" s="77"/>
      <c r="S159" s="77"/>
      <c r="T159" s="77"/>
      <c r="U159" s="77">
        <f>J159+I159+H159+G159</f>
        <v>0</v>
      </c>
      <c r="V159" s="75">
        <v>45400</v>
      </c>
      <c r="W159" s="43">
        <v>0</v>
      </c>
      <c r="X159" s="28">
        <v>0</v>
      </c>
    </row>
    <row r="160" spans="1:24" ht="38.25" outlineLevel="6">
      <c r="A160" s="13" t="s">
        <v>569</v>
      </c>
      <c r="B160" s="41" t="s">
        <v>436</v>
      </c>
      <c r="C160" s="41" t="s">
        <v>441</v>
      </c>
      <c r="D160" s="41" t="s">
        <v>148</v>
      </c>
      <c r="E160" s="41"/>
      <c r="F160" s="41"/>
      <c r="G160" s="42"/>
      <c r="H160" s="42"/>
      <c r="I160" s="42"/>
      <c r="J160" s="24"/>
      <c r="K160" s="24"/>
      <c r="L160" s="64">
        <f>L161</f>
        <v>569754</v>
      </c>
      <c r="M160" s="98"/>
      <c r="N160" s="77"/>
      <c r="O160" s="77"/>
      <c r="P160" s="77"/>
      <c r="Q160" s="77">
        <f>Q161</f>
        <v>40200</v>
      </c>
      <c r="R160" s="77"/>
      <c r="S160" s="77"/>
      <c r="T160" s="77"/>
      <c r="U160" s="77">
        <f>U161</f>
        <v>609954</v>
      </c>
      <c r="V160" s="75"/>
      <c r="W160" s="43"/>
      <c r="X160" s="28"/>
    </row>
    <row r="161" spans="1:24" ht="25.5" outlineLevel="6">
      <c r="A161" s="13" t="s">
        <v>486</v>
      </c>
      <c r="B161" s="41" t="s">
        <v>436</v>
      </c>
      <c r="C161" s="41" t="s">
        <v>441</v>
      </c>
      <c r="D161" s="41" t="s">
        <v>148</v>
      </c>
      <c r="E161" s="41" t="s">
        <v>487</v>
      </c>
      <c r="F161" s="41"/>
      <c r="G161" s="42"/>
      <c r="H161" s="42"/>
      <c r="I161" s="42"/>
      <c r="J161" s="24"/>
      <c r="K161" s="24"/>
      <c r="L161" s="64">
        <f>L162</f>
        <v>569754</v>
      </c>
      <c r="M161" s="98"/>
      <c r="N161" s="77"/>
      <c r="O161" s="77"/>
      <c r="P161" s="77"/>
      <c r="Q161" s="77">
        <f>Q162</f>
        <v>40200</v>
      </c>
      <c r="R161" s="77"/>
      <c r="S161" s="77"/>
      <c r="T161" s="77"/>
      <c r="U161" s="77">
        <f>U162</f>
        <v>609954</v>
      </c>
      <c r="V161" s="75"/>
      <c r="W161" s="43"/>
      <c r="X161" s="28"/>
    </row>
    <row r="162" spans="1:24" ht="64.5" customHeight="1" outlineLevel="6">
      <c r="A162" s="13" t="s">
        <v>149</v>
      </c>
      <c r="B162" s="41" t="s">
        <v>436</v>
      </c>
      <c r="C162" s="41" t="s">
        <v>441</v>
      </c>
      <c r="D162" s="41" t="s">
        <v>148</v>
      </c>
      <c r="E162" s="41" t="s">
        <v>150</v>
      </c>
      <c r="F162" s="41"/>
      <c r="G162" s="42"/>
      <c r="H162" s="42"/>
      <c r="I162" s="42"/>
      <c r="J162" s="24"/>
      <c r="K162" s="24"/>
      <c r="L162" s="64">
        <f>L163</f>
        <v>569754</v>
      </c>
      <c r="M162" s="98"/>
      <c r="N162" s="77"/>
      <c r="O162" s="77"/>
      <c r="P162" s="77"/>
      <c r="Q162" s="77">
        <f>Q163</f>
        <v>40200</v>
      </c>
      <c r="R162" s="77"/>
      <c r="S162" s="77"/>
      <c r="T162" s="77"/>
      <c r="U162" s="77">
        <f>U163</f>
        <v>609954</v>
      </c>
      <c r="V162" s="75"/>
      <c r="W162" s="43"/>
      <c r="X162" s="28"/>
    </row>
    <row r="163" spans="1:24" ht="25.5" outlineLevel="6">
      <c r="A163" s="45" t="s">
        <v>401</v>
      </c>
      <c r="B163" s="41" t="s">
        <v>436</v>
      </c>
      <c r="C163" s="41" t="s">
        <v>441</v>
      </c>
      <c r="D163" s="41" t="s">
        <v>148</v>
      </c>
      <c r="E163" s="41" t="s">
        <v>150</v>
      </c>
      <c r="F163" s="41" t="s">
        <v>179</v>
      </c>
      <c r="G163" s="42"/>
      <c r="H163" s="42"/>
      <c r="I163" s="42"/>
      <c r="J163" s="24"/>
      <c r="K163" s="24"/>
      <c r="L163" s="64">
        <f>L164</f>
        <v>569754</v>
      </c>
      <c r="M163" s="98"/>
      <c r="N163" s="77"/>
      <c r="O163" s="77"/>
      <c r="P163" s="77"/>
      <c r="Q163" s="77">
        <f>Q164</f>
        <v>40200</v>
      </c>
      <c r="R163" s="77"/>
      <c r="S163" s="77"/>
      <c r="T163" s="77"/>
      <c r="U163" s="77">
        <f>U164</f>
        <v>609954</v>
      </c>
      <c r="V163" s="75"/>
      <c r="W163" s="43"/>
      <c r="X163" s="28"/>
    </row>
    <row r="164" spans="1:24" ht="25.5" outlineLevel="6">
      <c r="A164" s="45" t="s">
        <v>402</v>
      </c>
      <c r="B164" s="41" t="s">
        <v>436</v>
      </c>
      <c r="C164" s="41" t="s">
        <v>441</v>
      </c>
      <c r="D164" s="41" t="s">
        <v>148</v>
      </c>
      <c r="E164" s="41" t="s">
        <v>150</v>
      </c>
      <c r="F164" s="41" t="s">
        <v>529</v>
      </c>
      <c r="G164" s="42"/>
      <c r="H164" s="42"/>
      <c r="I164" s="42"/>
      <c r="J164" s="24"/>
      <c r="K164" s="24"/>
      <c r="L164" s="64">
        <v>569754</v>
      </c>
      <c r="M164" s="98"/>
      <c r="N164" s="77"/>
      <c r="O164" s="77"/>
      <c r="P164" s="77"/>
      <c r="Q164" s="77">
        <v>40200</v>
      </c>
      <c r="R164" s="77"/>
      <c r="S164" s="77"/>
      <c r="T164" s="77"/>
      <c r="U164" s="77">
        <f>J164+I164+H164+G164+K164+L164+M164+N164+O164+P164+Q164+R164+S164</f>
        <v>609954</v>
      </c>
      <c r="V164" s="75"/>
      <c r="W164" s="43"/>
      <c r="X164" s="28"/>
    </row>
    <row r="165" spans="1:24" ht="15" outlineLevel="1">
      <c r="A165" s="13" t="s">
        <v>510</v>
      </c>
      <c r="B165" s="41" t="s">
        <v>436</v>
      </c>
      <c r="C165" s="41" t="s">
        <v>459</v>
      </c>
      <c r="D165" s="41" t="s">
        <v>177</v>
      </c>
      <c r="E165" s="41" t="s">
        <v>177</v>
      </c>
      <c r="F165" s="41" t="s">
        <v>177</v>
      </c>
      <c r="G165" s="42"/>
      <c r="H165" s="42"/>
      <c r="I165" s="42"/>
      <c r="J165" s="24">
        <f aca="true" t="shared" si="24" ref="J165:X165">J166+J175+J199</f>
        <v>30437180.27</v>
      </c>
      <c r="K165" s="24">
        <f t="shared" si="24"/>
        <v>1264904</v>
      </c>
      <c r="L165" s="64">
        <f t="shared" si="24"/>
        <v>4505323.92</v>
      </c>
      <c r="M165" s="98">
        <f t="shared" si="24"/>
        <v>36469186.65</v>
      </c>
      <c r="N165" s="77">
        <f t="shared" si="24"/>
        <v>655192</v>
      </c>
      <c r="O165" s="77">
        <f t="shared" si="24"/>
        <v>56863.98</v>
      </c>
      <c r="P165" s="77">
        <f t="shared" si="24"/>
        <v>11700779.33</v>
      </c>
      <c r="Q165" s="77">
        <f t="shared" si="24"/>
        <v>10162045</v>
      </c>
      <c r="R165" s="77">
        <f t="shared" si="24"/>
        <v>10800000</v>
      </c>
      <c r="S165" s="77">
        <f t="shared" si="24"/>
        <v>1023187</v>
      </c>
      <c r="T165" s="77">
        <f t="shared" si="24"/>
        <v>4817000</v>
      </c>
      <c r="U165" s="77">
        <f t="shared" si="24"/>
        <v>146945062.15</v>
      </c>
      <c r="V165" s="75">
        <f t="shared" si="24"/>
        <v>80700600</v>
      </c>
      <c r="W165" s="43">
        <f t="shared" si="24"/>
        <v>25439200</v>
      </c>
      <c r="X165" s="28">
        <f t="shared" si="24"/>
        <v>24584700</v>
      </c>
    </row>
    <row r="166" spans="1:24" ht="15" outlineLevel="2">
      <c r="A166" s="13" t="s">
        <v>511</v>
      </c>
      <c r="B166" s="41" t="s">
        <v>436</v>
      </c>
      <c r="C166" s="41" t="s">
        <v>459</v>
      </c>
      <c r="D166" s="41" t="s">
        <v>512</v>
      </c>
      <c r="E166" s="41" t="s">
        <v>177</v>
      </c>
      <c r="F166" s="41" t="s">
        <v>177</v>
      </c>
      <c r="G166" s="42"/>
      <c r="H166" s="42"/>
      <c r="I166" s="42"/>
      <c r="J166" s="24">
        <f>J167</f>
        <v>4107000</v>
      </c>
      <c r="K166" s="24"/>
      <c r="L166" s="64"/>
      <c r="M166" s="98"/>
      <c r="N166" s="77"/>
      <c r="O166" s="77"/>
      <c r="P166" s="77"/>
      <c r="Q166" s="77"/>
      <c r="R166" s="77"/>
      <c r="S166" s="77"/>
      <c r="T166" s="77"/>
      <c r="U166" s="77">
        <f aca="true" t="shared" si="25" ref="U166:X167">U167</f>
        <v>5868000</v>
      </c>
      <c r="V166" s="75">
        <f t="shared" si="25"/>
        <v>1761000</v>
      </c>
      <c r="W166" s="43">
        <f t="shared" si="25"/>
        <v>1761000</v>
      </c>
      <c r="X166" s="28">
        <f t="shared" si="25"/>
        <v>1761000</v>
      </c>
    </row>
    <row r="167" spans="1:24" ht="15" outlineLevel="3">
      <c r="A167" s="13" t="s">
        <v>513</v>
      </c>
      <c r="B167" s="41" t="s">
        <v>436</v>
      </c>
      <c r="C167" s="41" t="s">
        <v>459</v>
      </c>
      <c r="D167" s="41" t="s">
        <v>512</v>
      </c>
      <c r="E167" s="41" t="s">
        <v>514</v>
      </c>
      <c r="F167" s="41" t="s">
        <v>177</v>
      </c>
      <c r="G167" s="42"/>
      <c r="H167" s="42"/>
      <c r="I167" s="42"/>
      <c r="J167" s="24">
        <f>J168</f>
        <v>4107000</v>
      </c>
      <c r="K167" s="24"/>
      <c r="L167" s="64"/>
      <c r="M167" s="98"/>
      <c r="N167" s="77"/>
      <c r="O167" s="77"/>
      <c r="P167" s="77"/>
      <c r="Q167" s="77"/>
      <c r="R167" s="77"/>
      <c r="S167" s="77"/>
      <c r="T167" s="77"/>
      <c r="U167" s="77">
        <f t="shared" si="25"/>
        <v>5868000</v>
      </c>
      <c r="V167" s="75">
        <f t="shared" si="25"/>
        <v>1761000</v>
      </c>
      <c r="W167" s="43">
        <f t="shared" si="25"/>
        <v>1761000</v>
      </c>
      <c r="X167" s="28">
        <f t="shared" si="25"/>
        <v>1761000</v>
      </c>
    </row>
    <row r="168" spans="1:24" ht="38.25" outlineLevel="4">
      <c r="A168" s="13" t="s">
        <v>515</v>
      </c>
      <c r="B168" s="41" t="s">
        <v>436</v>
      </c>
      <c r="C168" s="41" t="s">
        <v>459</v>
      </c>
      <c r="D168" s="41" t="s">
        <v>512</v>
      </c>
      <c r="E168" s="41" t="s">
        <v>516</v>
      </c>
      <c r="F168" s="41" t="s">
        <v>177</v>
      </c>
      <c r="G168" s="42"/>
      <c r="H168" s="42"/>
      <c r="I168" s="42"/>
      <c r="J168" s="24">
        <f>J169+J172</f>
        <v>4107000</v>
      </c>
      <c r="K168" s="24"/>
      <c r="L168" s="64"/>
      <c r="M168" s="98"/>
      <c r="N168" s="77"/>
      <c r="O168" s="77"/>
      <c r="P168" s="77"/>
      <c r="Q168" s="77"/>
      <c r="R168" s="77"/>
      <c r="S168" s="77"/>
      <c r="T168" s="77"/>
      <c r="U168" s="77">
        <f>U169+U172</f>
        <v>5868000</v>
      </c>
      <c r="V168" s="75">
        <f>V172</f>
        <v>1761000</v>
      </c>
      <c r="W168" s="43">
        <f>W172</f>
        <v>1761000</v>
      </c>
      <c r="X168" s="28">
        <f>X172</f>
        <v>1761000</v>
      </c>
    </row>
    <row r="169" spans="1:24" ht="76.5" outlineLevel="4">
      <c r="A169" s="13" t="s">
        <v>271</v>
      </c>
      <c r="B169" s="41" t="s">
        <v>436</v>
      </c>
      <c r="C169" s="41" t="s">
        <v>459</v>
      </c>
      <c r="D169" s="41" t="s">
        <v>512</v>
      </c>
      <c r="E169" s="41" t="s">
        <v>424</v>
      </c>
      <c r="F169" s="41"/>
      <c r="G169" s="42"/>
      <c r="H169" s="42"/>
      <c r="I169" s="42"/>
      <c r="J169" s="24">
        <f>J170</f>
        <v>4107000</v>
      </c>
      <c r="K169" s="24"/>
      <c r="L169" s="64"/>
      <c r="M169" s="98"/>
      <c r="N169" s="77"/>
      <c r="O169" s="77"/>
      <c r="P169" s="77"/>
      <c r="Q169" s="77"/>
      <c r="R169" s="77"/>
      <c r="S169" s="77"/>
      <c r="T169" s="77"/>
      <c r="U169" s="77">
        <f>U170</f>
        <v>4107000</v>
      </c>
      <c r="V169" s="75"/>
      <c r="W169" s="43"/>
      <c r="X169" s="28"/>
    </row>
    <row r="170" spans="1:24" ht="15" outlineLevel="4">
      <c r="A170" s="45" t="s">
        <v>403</v>
      </c>
      <c r="B170" s="41" t="s">
        <v>436</v>
      </c>
      <c r="C170" s="41" t="s">
        <v>459</v>
      </c>
      <c r="D170" s="41" t="s">
        <v>512</v>
      </c>
      <c r="E170" s="41" t="s">
        <v>424</v>
      </c>
      <c r="F170" s="41" t="s">
        <v>180</v>
      </c>
      <c r="G170" s="42"/>
      <c r="H170" s="42"/>
      <c r="I170" s="42"/>
      <c r="J170" s="24">
        <f>J171</f>
        <v>4107000</v>
      </c>
      <c r="K170" s="24"/>
      <c r="L170" s="64"/>
      <c r="M170" s="98"/>
      <c r="N170" s="77"/>
      <c r="O170" s="77"/>
      <c r="P170" s="77"/>
      <c r="Q170" s="77"/>
      <c r="R170" s="77"/>
      <c r="S170" s="77"/>
      <c r="T170" s="77"/>
      <c r="U170" s="77">
        <f>U171</f>
        <v>4107000</v>
      </c>
      <c r="V170" s="75"/>
      <c r="W170" s="43"/>
      <c r="X170" s="28"/>
    </row>
    <row r="171" spans="1:24" ht="51" outlineLevel="4">
      <c r="A171" s="13" t="s">
        <v>519</v>
      </c>
      <c r="B171" s="41" t="s">
        <v>436</v>
      </c>
      <c r="C171" s="41" t="s">
        <v>459</v>
      </c>
      <c r="D171" s="41" t="s">
        <v>512</v>
      </c>
      <c r="E171" s="41" t="s">
        <v>424</v>
      </c>
      <c r="F171" s="41" t="s">
        <v>520</v>
      </c>
      <c r="G171" s="42"/>
      <c r="H171" s="42"/>
      <c r="I171" s="42"/>
      <c r="J171" s="24">
        <v>4107000</v>
      </c>
      <c r="K171" s="24"/>
      <c r="L171" s="64"/>
      <c r="M171" s="98"/>
      <c r="N171" s="77"/>
      <c r="O171" s="77"/>
      <c r="P171" s="77"/>
      <c r="Q171" s="77"/>
      <c r="R171" s="77"/>
      <c r="S171" s="77"/>
      <c r="T171" s="77"/>
      <c r="U171" s="77">
        <f>J171+I171+H171+G171+K171+L171+M171+N171+O171+P171+Q171+R171+S171</f>
        <v>4107000</v>
      </c>
      <c r="V171" s="75"/>
      <c r="W171" s="43"/>
      <c r="X171" s="28"/>
    </row>
    <row r="172" spans="1:24" ht="63.75" outlineLevel="5">
      <c r="A172" s="13" t="s">
        <v>517</v>
      </c>
      <c r="B172" s="41" t="s">
        <v>436</v>
      </c>
      <c r="C172" s="41" t="s">
        <v>459</v>
      </c>
      <c r="D172" s="41" t="s">
        <v>512</v>
      </c>
      <c r="E172" s="41" t="s">
        <v>518</v>
      </c>
      <c r="F172" s="41" t="s">
        <v>177</v>
      </c>
      <c r="G172" s="42"/>
      <c r="H172" s="42"/>
      <c r="I172" s="42"/>
      <c r="J172" s="24"/>
      <c r="K172" s="24"/>
      <c r="L172" s="64"/>
      <c r="M172" s="98"/>
      <c r="N172" s="77"/>
      <c r="O172" s="77"/>
      <c r="P172" s="77"/>
      <c r="Q172" s="77"/>
      <c r="R172" s="77"/>
      <c r="S172" s="77"/>
      <c r="T172" s="77"/>
      <c r="U172" s="77">
        <f aca="true" t="shared" si="26" ref="U172:X173">U173</f>
        <v>1761000</v>
      </c>
      <c r="V172" s="75">
        <f t="shared" si="26"/>
        <v>1761000</v>
      </c>
      <c r="W172" s="43">
        <f t="shared" si="26"/>
        <v>1761000</v>
      </c>
      <c r="X172" s="28">
        <f t="shared" si="26"/>
        <v>1761000</v>
      </c>
    </row>
    <row r="173" spans="1:24" ht="15" outlineLevel="5">
      <c r="A173" s="45" t="s">
        <v>403</v>
      </c>
      <c r="B173" s="41" t="s">
        <v>436</v>
      </c>
      <c r="C173" s="41" t="s">
        <v>459</v>
      </c>
      <c r="D173" s="41" t="s">
        <v>512</v>
      </c>
      <c r="E173" s="41" t="s">
        <v>518</v>
      </c>
      <c r="F173" s="41" t="s">
        <v>180</v>
      </c>
      <c r="G173" s="42"/>
      <c r="H173" s="42"/>
      <c r="I173" s="42"/>
      <c r="J173" s="24"/>
      <c r="K173" s="24"/>
      <c r="L173" s="64"/>
      <c r="M173" s="98"/>
      <c r="N173" s="77"/>
      <c r="O173" s="77"/>
      <c r="P173" s="77"/>
      <c r="Q173" s="77"/>
      <c r="R173" s="77"/>
      <c r="S173" s="77"/>
      <c r="T173" s="77"/>
      <c r="U173" s="77">
        <f t="shared" si="26"/>
        <v>1761000</v>
      </c>
      <c r="V173" s="75">
        <f t="shared" si="26"/>
        <v>1761000</v>
      </c>
      <c r="W173" s="43">
        <f t="shared" si="26"/>
        <v>1761000</v>
      </c>
      <c r="X173" s="28">
        <f t="shared" si="26"/>
        <v>1761000</v>
      </c>
    </row>
    <row r="174" spans="1:24" ht="51" outlineLevel="6">
      <c r="A174" s="13" t="s">
        <v>519</v>
      </c>
      <c r="B174" s="41" t="s">
        <v>436</v>
      </c>
      <c r="C174" s="41" t="s">
        <v>459</v>
      </c>
      <c r="D174" s="41" t="s">
        <v>512</v>
      </c>
      <c r="E174" s="41" t="s">
        <v>518</v>
      </c>
      <c r="F174" s="41" t="s">
        <v>520</v>
      </c>
      <c r="G174" s="42">
        <v>1761000</v>
      </c>
      <c r="H174" s="42"/>
      <c r="I174" s="42"/>
      <c r="J174" s="24"/>
      <c r="K174" s="24"/>
      <c r="L174" s="64"/>
      <c r="M174" s="98"/>
      <c r="N174" s="77"/>
      <c r="O174" s="77"/>
      <c r="P174" s="77"/>
      <c r="Q174" s="77"/>
      <c r="R174" s="77"/>
      <c r="S174" s="77"/>
      <c r="T174" s="77"/>
      <c r="U174" s="77">
        <f>J174+I174+H174+G174+K174+L174+M174+N174+O174+P174+Q174+R174+S174</f>
        <v>1761000</v>
      </c>
      <c r="V174" s="75">
        <v>1761000</v>
      </c>
      <c r="W174" s="43">
        <v>1761000</v>
      </c>
      <c r="X174" s="28">
        <v>1761000</v>
      </c>
    </row>
    <row r="175" spans="1:24" ht="25.5" outlineLevel="2">
      <c r="A175" s="13" t="s">
        <v>521</v>
      </c>
      <c r="B175" s="41" t="s">
        <v>436</v>
      </c>
      <c r="C175" s="41" t="s">
        <v>459</v>
      </c>
      <c r="D175" s="41" t="s">
        <v>494</v>
      </c>
      <c r="E175" s="41"/>
      <c r="F175" s="41"/>
      <c r="G175" s="42"/>
      <c r="H175" s="42"/>
      <c r="I175" s="42"/>
      <c r="J175" s="24">
        <f>J176+J189+J194</f>
        <v>26330180.27</v>
      </c>
      <c r="K175" s="24">
        <f>K176+K189+K194</f>
        <v>1264904</v>
      </c>
      <c r="L175" s="64">
        <f aca="true" t="shared" si="27" ref="L175:U175">L176+L189+L194+L184</f>
        <v>4505323.92</v>
      </c>
      <c r="M175" s="98">
        <f t="shared" si="27"/>
        <v>36449436.65</v>
      </c>
      <c r="N175" s="77">
        <f t="shared" si="27"/>
        <v>1717192</v>
      </c>
      <c r="O175" s="77">
        <f t="shared" si="27"/>
        <v>56863.98</v>
      </c>
      <c r="P175" s="77">
        <f t="shared" si="27"/>
        <v>11700779.33</v>
      </c>
      <c r="Q175" s="77">
        <f t="shared" si="27"/>
        <v>10162045</v>
      </c>
      <c r="R175" s="77">
        <f t="shared" si="27"/>
        <v>10800000</v>
      </c>
      <c r="S175" s="77">
        <f t="shared" si="27"/>
        <v>1023187</v>
      </c>
      <c r="T175" s="77">
        <f t="shared" si="27"/>
        <v>4717000</v>
      </c>
      <c r="U175" s="77">
        <f t="shared" si="27"/>
        <v>140746412.15</v>
      </c>
      <c r="V175" s="75">
        <f>V176+V189+V194</f>
        <v>77666700</v>
      </c>
      <c r="W175" s="43">
        <f>W176+W189+W194</f>
        <v>22622800</v>
      </c>
      <c r="X175" s="28">
        <f>X176+X189+X194</f>
        <v>22622800</v>
      </c>
    </row>
    <row r="176" spans="1:24" ht="15" outlineLevel="3">
      <c r="A176" s="13" t="s">
        <v>522</v>
      </c>
      <c r="B176" s="41" t="s">
        <v>436</v>
      </c>
      <c r="C176" s="41" t="s">
        <v>459</v>
      </c>
      <c r="D176" s="41" t="s">
        <v>494</v>
      </c>
      <c r="E176" s="41" t="s">
        <v>523</v>
      </c>
      <c r="F176" s="41"/>
      <c r="G176" s="42"/>
      <c r="H176" s="42"/>
      <c r="I176" s="42"/>
      <c r="J176" s="24">
        <f>J177</f>
        <v>24967400</v>
      </c>
      <c r="K176" s="24"/>
      <c r="L176" s="64"/>
      <c r="M176" s="98">
        <f>M177</f>
        <v>26234380</v>
      </c>
      <c r="N176" s="77"/>
      <c r="O176" s="77"/>
      <c r="P176" s="77"/>
      <c r="Q176" s="77"/>
      <c r="R176" s="77"/>
      <c r="S176" s="77"/>
      <c r="T176" s="77"/>
      <c r="U176" s="77">
        <f>U177</f>
        <v>51201780</v>
      </c>
      <c r="V176" s="75">
        <f aca="true" t="shared" si="28" ref="V176:X179">V177</f>
        <v>13627700</v>
      </c>
      <c r="W176" s="43">
        <f t="shared" si="28"/>
        <v>0</v>
      </c>
      <c r="X176" s="28">
        <f t="shared" si="28"/>
        <v>0</v>
      </c>
    </row>
    <row r="177" spans="1:24" ht="25.5" outlineLevel="4">
      <c r="A177" s="13" t="s">
        <v>524</v>
      </c>
      <c r="B177" s="41" t="s">
        <v>436</v>
      </c>
      <c r="C177" s="41" t="s">
        <v>459</v>
      </c>
      <c r="D177" s="41" t="s">
        <v>494</v>
      </c>
      <c r="E177" s="41" t="s">
        <v>525</v>
      </c>
      <c r="F177" s="41"/>
      <c r="G177" s="42"/>
      <c r="H177" s="42"/>
      <c r="I177" s="42"/>
      <c r="J177" s="24">
        <f>J178+J181</f>
        <v>24967400</v>
      </c>
      <c r="K177" s="24"/>
      <c r="L177" s="64"/>
      <c r="M177" s="98">
        <f>M178+M181</f>
        <v>26234380</v>
      </c>
      <c r="N177" s="77"/>
      <c r="O177" s="77"/>
      <c r="P177" s="77"/>
      <c r="Q177" s="77"/>
      <c r="R177" s="77"/>
      <c r="S177" s="77"/>
      <c r="T177" s="77"/>
      <c r="U177" s="77">
        <f>U178+U181</f>
        <v>51201780</v>
      </c>
      <c r="V177" s="75">
        <f t="shared" si="28"/>
        <v>13627700</v>
      </c>
      <c r="W177" s="43">
        <f t="shared" si="28"/>
        <v>0</v>
      </c>
      <c r="X177" s="28">
        <f t="shared" si="28"/>
        <v>0</v>
      </c>
    </row>
    <row r="178" spans="1:24" ht="51" outlineLevel="5">
      <c r="A178" s="13" t="s">
        <v>526</v>
      </c>
      <c r="B178" s="41" t="s">
        <v>436</v>
      </c>
      <c r="C178" s="41" t="s">
        <v>459</v>
      </c>
      <c r="D178" s="41" t="s">
        <v>494</v>
      </c>
      <c r="E178" s="41" t="s">
        <v>527</v>
      </c>
      <c r="F178" s="41"/>
      <c r="G178" s="42"/>
      <c r="H178" s="42"/>
      <c r="I178" s="42"/>
      <c r="J178" s="24">
        <f>J179</f>
        <v>13627700</v>
      </c>
      <c r="K178" s="24"/>
      <c r="L178" s="64"/>
      <c r="M178" s="98">
        <f>M179</f>
        <v>26234380</v>
      </c>
      <c r="N178" s="77"/>
      <c r="O178" s="77"/>
      <c r="P178" s="77"/>
      <c r="Q178" s="77"/>
      <c r="R178" s="77"/>
      <c r="S178" s="77"/>
      <c r="T178" s="77"/>
      <c r="U178" s="77">
        <f>U179</f>
        <v>39862080</v>
      </c>
      <c r="V178" s="75">
        <f t="shared" si="28"/>
        <v>13627700</v>
      </c>
      <c r="W178" s="43">
        <f t="shared" si="28"/>
        <v>0</v>
      </c>
      <c r="X178" s="28">
        <f t="shared" si="28"/>
        <v>0</v>
      </c>
    </row>
    <row r="179" spans="1:24" ht="25.5" outlineLevel="5">
      <c r="A179" s="45" t="s">
        <v>401</v>
      </c>
      <c r="B179" s="41" t="s">
        <v>436</v>
      </c>
      <c r="C179" s="41" t="s">
        <v>459</v>
      </c>
      <c r="D179" s="41" t="s">
        <v>494</v>
      </c>
      <c r="E179" s="41" t="s">
        <v>527</v>
      </c>
      <c r="F179" s="41" t="s">
        <v>179</v>
      </c>
      <c r="G179" s="42"/>
      <c r="H179" s="42"/>
      <c r="I179" s="42"/>
      <c r="J179" s="24">
        <f>J180</f>
        <v>13627700</v>
      </c>
      <c r="K179" s="24"/>
      <c r="L179" s="64"/>
      <c r="M179" s="98">
        <f>M180</f>
        <v>26234380</v>
      </c>
      <c r="N179" s="77"/>
      <c r="O179" s="77"/>
      <c r="P179" s="77"/>
      <c r="Q179" s="77"/>
      <c r="R179" s="77"/>
      <c r="S179" s="77"/>
      <c r="T179" s="77"/>
      <c r="U179" s="77">
        <f>U180</f>
        <v>39862080</v>
      </c>
      <c r="V179" s="75">
        <f t="shared" si="28"/>
        <v>13627700</v>
      </c>
      <c r="W179" s="43">
        <f t="shared" si="28"/>
        <v>0</v>
      </c>
      <c r="X179" s="28">
        <f t="shared" si="28"/>
        <v>0</v>
      </c>
    </row>
    <row r="180" spans="1:24" ht="25.5" outlineLevel="6">
      <c r="A180" s="13" t="s">
        <v>528</v>
      </c>
      <c r="B180" s="41" t="s">
        <v>436</v>
      </c>
      <c r="C180" s="41" t="s">
        <v>459</v>
      </c>
      <c r="D180" s="41" t="s">
        <v>494</v>
      </c>
      <c r="E180" s="41" t="s">
        <v>527</v>
      </c>
      <c r="F180" s="41" t="s">
        <v>529</v>
      </c>
      <c r="G180" s="42"/>
      <c r="H180" s="42"/>
      <c r="I180" s="42"/>
      <c r="J180" s="24">
        <v>13627700</v>
      </c>
      <c r="K180" s="24"/>
      <c r="L180" s="64"/>
      <c r="M180" s="98">
        <v>26234380</v>
      </c>
      <c r="N180" s="77"/>
      <c r="O180" s="77"/>
      <c r="P180" s="77"/>
      <c r="Q180" s="77"/>
      <c r="R180" s="77"/>
      <c r="S180" s="77"/>
      <c r="T180" s="77"/>
      <c r="U180" s="77">
        <f>J180+I180+H180+G180+K180+L180+M180+N180+O180+P180+Q180+R180+S180</f>
        <v>39862080</v>
      </c>
      <c r="V180" s="75">
        <v>13627700</v>
      </c>
      <c r="W180" s="43">
        <v>0</v>
      </c>
      <c r="X180" s="28">
        <v>0</v>
      </c>
    </row>
    <row r="181" spans="1:24" ht="38.25" outlineLevel="6">
      <c r="A181" s="13" t="s">
        <v>272</v>
      </c>
      <c r="B181" s="41" t="s">
        <v>436</v>
      </c>
      <c r="C181" s="41" t="s">
        <v>459</v>
      </c>
      <c r="D181" s="41" t="s">
        <v>494</v>
      </c>
      <c r="E181" s="41" t="s">
        <v>425</v>
      </c>
      <c r="F181" s="41"/>
      <c r="G181" s="42"/>
      <c r="H181" s="42"/>
      <c r="I181" s="42"/>
      <c r="J181" s="24">
        <f>J182</f>
        <v>11339700</v>
      </c>
      <c r="K181" s="24"/>
      <c r="L181" s="64"/>
      <c r="M181" s="98"/>
      <c r="N181" s="77"/>
      <c r="O181" s="77"/>
      <c r="P181" s="77"/>
      <c r="Q181" s="77"/>
      <c r="R181" s="77"/>
      <c r="S181" s="77"/>
      <c r="T181" s="77"/>
      <c r="U181" s="77">
        <f>U182</f>
        <v>11339700</v>
      </c>
      <c r="V181" s="75"/>
      <c r="W181" s="43"/>
      <c r="X181" s="28"/>
    </row>
    <row r="182" spans="1:24" ht="25.5" outlineLevel="6">
      <c r="A182" s="45" t="s">
        <v>401</v>
      </c>
      <c r="B182" s="41" t="s">
        <v>436</v>
      </c>
      <c r="C182" s="41" t="s">
        <v>459</v>
      </c>
      <c r="D182" s="41" t="s">
        <v>494</v>
      </c>
      <c r="E182" s="41" t="s">
        <v>425</v>
      </c>
      <c r="F182" s="41" t="s">
        <v>179</v>
      </c>
      <c r="G182" s="42"/>
      <c r="H182" s="42"/>
      <c r="I182" s="42"/>
      <c r="J182" s="24">
        <f>J183</f>
        <v>11339700</v>
      </c>
      <c r="K182" s="24"/>
      <c r="L182" s="64"/>
      <c r="M182" s="98"/>
      <c r="N182" s="77"/>
      <c r="O182" s="77"/>
      <c r="P182" s="77"/>
      <c r="Q182" s="77"/>
      <c r="R182" s="77"/>
      <c r="S182" s="77"/>
      <c r="T182" s="77"/>
      <c r="U182" s="77">
        <f>U183</f>
        <v>11339700</v>
      </c>
      <c r="V182" s="75"/>
      <c r="W182" s="43"/>
      <c r="X182" s="28"/>
    </row>
    <row r="183" spans="1:24" ht="25.5" outlineLevel="6">
      <c r="A183" s="13" t="s">
        <v>528</v>
      </c>
      <c r="B183" s="41" t="s">
        <v>436</v>
      </c>
      <c r="C183" s="41" t="s">
        <v>459</v>
      </c>
      <c r="D183" s="41" t="s">
        <v>494</v>
      </c>
      <c r="E183" s="41" t="s">
        <v>425</v>
      </c>
      <c r="F183" s="41" t="s">
        <v>529</v>
      </c>
      <c r="G183" s="42"/>
      <c r="H183" s="42"/>
      <c r="I183" s="42"/>
      <c r="J183" s="24">
        <v>11339700</v>
      </c>
      <c r="K183" s="24"/>
      <c r="L183" s="64"/>
      <c r="M183" s="98"/>
      <c r="N183" s="77"/>
      <c r="O183" s="77"/>
      <c r="P183" s="77"/>
      <c r="Q183" s="77"/>
      <c r="R183" s="77"/>
      <c r="S183" s="77"/>
      <c r="T183" s="77"/>
      <c r="U183" s="77">
        <f>J183+I183+H183+G183+K183+L183+M183+N183+O183+P183+Q183+R183+S183</f>
        <v>11339700</v>
      </c>
      <c r="V183" s="75"/>
      <c r="W183" s="43"/>
      <c r="X183" s="28"/>
    </row>
    <row r="184" spans="1:24" ht="25.5" outlineLevel="6">
      <c r="A184" s="13" t="s">
        <v>684</v>
      </c>
      <c r="B184" s="41" t="s">
        <v>436</v>
      </c>
      <c r="C184" s="41" t="s">
        <v>459</v>
      </c>
      <c r="D184" s="41" t="s">
        <v>494</v>
      </c>
      <c r="E184" s="41" t="s">
        <v>685</v>
      </c>
      <c r="F184" s="41"/>
      <c r="G184" s="42"/>
      <c r="H184" s="42"/>
      <c r="I184" s="42"/>
      <c r="J184" s="24"/>
      <c r="K184" s="24"/>
      <c r="L184" s="64">
        <f>L185</f>
        <v>4334200</v>
      </c>
      <c r="M184" s="98"/>
      <c r="N184" s="77"/>
      <c r="O184" s="77"/>
      <c r="P184" s="77"/>
      <c r="Q184" s="77"/>
      <c r="R184" s="77"/>
      <c r="S184" s="77"/>
      <c r="T184" s="77"/>
      <c r="U184" s="77">
        <f>U185</f>
        <v>4334200</v>
      </c>
      <c r="V184" s="75"/>
      <c r="W184" s="43"/>
      <c r="X184" s="28"/>
    </row>
    <row r="185" spans="1:24" ht="15" outlineLevel="6">
      <c r="A185" s="13" t="s">
        <v>478</v>
      </c>
      <c r="B185" s="41" t="s">
        <v>436</v>
      </c>
      <c r="C185" s="41" t="s">
        <v>459</v>
      </c>
      <c r="D185" s="41" t="s">
        <v>494</v>
      </c>
      <c r="E185" s="41" t="s">
        <v>479</v>
      </c>
      <c r="F185" s="41"/>
      <c r="G185" s="42"/>
      <c r="H185" s="42"/>
      <c r="I185" s="42"/>
      <c r="J185" s="24"/>
      <c r="K185" s="24"/>
      <c r="L185" s="64">
        <f>L186</f>
        <v>4334200</v>
      </c>
      <c r="M185" s="98"/>
      <c r="N185" s="77"/>
      <c r="O185" s="77"/>
      <c r="P185" s="77"/>
      <c r="Q185" s="77"/>
      <c r="R185" s="77"/>
      <c r="S185" s="77"/>
      <c r="T185" s="77"/>
      <c r="U185" s="77">
        <f>U186</f>
        <v>4334200</v>
      </c>
      <c r="V185" s="75"/>
      <c r="W185" s="43"/>
      <c r="X185" s="28"/>
    </row>
    <row r="186" spans="1:24" ht="69" customHeight="1" outlineLevel="6">
      <c r="A186" s="13" t="s">
        <v>152</v>
      </c>
      <c r="B186" s="41" t="s">
        <v>436</v>
      </c>
      <c r="C186" s="41" t="s">
        <v>459</v>
      </c>
      <c r="D186" s="41" t="s">
        <v>494</v>
      </c>
      <c r="E186" s="41" t="s">
        <v>151</v>
      </c>
      <c r="F186" s="41"/>
      <c r="G186" s="42"/>
      <c r="H186" s="42"/>
      <c r="I186" s="42"/>
      <c r="J186" s="24"/>
      <c r="K186" s="24"/>
      <c r="L186" s="64">
        <f>L187</f>
        <v>4334200</v>
      </c>
      <c r="M186" s="98"/>
      <c r="N186" s="77"/>
      <c r="O186" s="77"/>
      <c r="P186" s="77"/>
      <c r="Q186" s="77"/>
      <c r="R186" s="77"/>
      <c r="S186" s="77"/>
      <c r="T186" s="77"/>
      <c r="U186" s="77">
        <f>U187</f>
        <v>4334200</v>
      </c>
      <c r="V186" s="75"/>
      <c r="W186" s="43"/>
      <c r="X186" s="28"/>
    </row>
    <row r="187" spans="1:24" ht="25.5" outlineLevel="6">
      <c r="A187" s="45" t="s">
        <v>401</v>
      </c>
      <c r="B187" s="41" t="s">
        <v>436</v>
      </c>
      <c r="C187" s="41" t="s">
        <v>459</v>
      </c>
      <c r="D187" s="41" t="s">
        <v>494</v>
      </c>
      <c r="E187" s="41" t="s">
        <v>151</v>
      </c>
      <c r="F187" s="41" t="s">
        <v>179</v>
      </c>
      <c r="G187" s="42"/>
      <c r="H187" s="42"/>
      <c r="I187" s="42"/>
      <c r="J187" s="24"/>
      <c r="K187" s="24"/>
      <c r="L187" s="64">
        <f>L188</f>
        <v>4334200</v>
      </c>
      <c r="M187" s="98"/>
      <c r="N187" s="77"/>
      <c r="O187" s="77"/>
      <c r="P187" s="77"/>
      <c r="Q187" s="77"/>
      <c r="R187" s="77"/>
      <c r="S187" s="77"/>
      <c r="T187" s="77"/>
      <c r="U187" s="77">
        <f>U188</f>
        <v>4334200</v>
      </c>
      <c r="V187" s="75"/>
      <c r="W187" s="43"/>
      <c r="X187" s="28"/>
    </row>
    <row r="188" spans="1:24" ht="25.5" outlineLevel="6">
      <c r="A188" s="13" t="s">
        <v>528</v>
      </c>
      <c r="B188" s="41" t="s">
        <v>436</v>
      </c>
      <c r="C188" s="41" t="s">
        <v>459</v>
      </c>
      <c r="D188" s="41" t="s">
        <v>494</v>
      </c>
      <c r="E188" s="41" t="s">
        <v>151</v>
      </c>
      <c r="F188" s="41" t="s">
        <v>529</v>
      </c>
      <c r="G188" s="42"/>
      <c r="H188" s="42"/>
      <c r="I188" s="42"/>
      <c r="J188" s="24"/>
      <c r="K188" s="24"/>
      <c r="L188" s="64">
        <v>4334200</v>
      </c>
      <c r="M188" s="98"/>
      <c r="N188" s="77"/>
      <c r="O188" s="77"/>
      <c r="P188" s="77"/>
      <c r="Q188" s="77"/>
      <c r="R188" s="77"/>
      <c r="S188" s="77"/>
      <c r="T188" s="77"/>
      <c r="U188" s="77">
        <f>J188+I188+H188+G188+K188+L188+M188+N188+O188+P188+Q188+R188+S188</f>
        <v>4334200</v>
      </c>
      <c r="V188" s="75"/>
      <c r="W188" s="43"/>
      <c r="X188" s="28"/>
    </row>
    <row r="189" spans="1:24" ht="15" outlineLevel="3">
      <c r="A189" s="13" t="s">
        <v>530</v>
      </c>
      <c r="B189" s="41" t="s">
        <v>436</v>
      </c>
      <c r="C189" s="41" t="s">
        <v>459</v>
      </c>
      <c r="D189" s="41" t="s">
        <v>494</v>
      </c>
      <c r="E189" s="41" t="s">
        <v>531</v>
      </c>
      <c r="F189" s="41"/>
      <c r="G189" s="42"/>
      <c r="H189" s="42"/>
      <c r="I189" s="42"/>
      <c r="J189" s="24">
        <f>J190</f>
        <v>0</v>
      </c>
      <c r="K189" s="24"/>
      <c r="L189" s="64"/>
      <c r="M189" s="98"/>
      <c r="N189" s="77">
        <f>N190</f>
        <v>1664392</v>
      </c>
      <c r="O189" s="77"/>
      <c r="P189" s="77"/>
      <c r="Q189" s="77"/>
      <c r="R189" s="77"/>
      <c r="S189" s="77"/>
      <c r="T189" s="77"/>
      <c r="U189" s="77">
        <f aca="true" t="shared" si="29" ref="U189:X190">U190</f>
        <v>17464392</v>
      </c>
      <c r="V189" s="75">
        <f t="shared" si="29"/>
        <v>31600000</v>
      </c>
      <c r="W189" s="43">
        <f t="shared" si="29"/>
        <v>19211500</v>
      </c>
      <c r="X189" s="28">
        <f t="shared" si="29"/>
        <v>19211500</v>
      </c>
    </row>
    <row r="190" spans="1:24" ht="63.75" outlineLevel="4">
      <c r="A190" s="13" t="s">
        <v>532</v>
      </c>
      <c r="B190" s="41" t="s">
        <v>436</v>
      </c>
      <c r="C190" s="41" t="s">
        <v>459</v>
      </c>
      <c r="D190" s="41" t="s">
        <v>494</v>
      </c>
      <c r="E190" s="41" t="s">
        <v>533</v>
      </c>
      <c r="F190" s="41"/>
      <c r="G190" s="42"/>
      <c r="H190" s="42"/>
      <c r="I190" s="42"/>
      <c r="J190" s="24">
        <f>J191</f>
        <v>0</v>
      </c>
      <c r="K190" s="24"/>
      <c r="L190" s="64"/>
      <c r="M190" s="98"/>
      <c r="N190" s="77">
        <f>N191</f>
        <v>1664392</v>
      </c>
      <c r="O190" s="77"/>
      <c r="P190" s="77"/>
      <c r="Q190" s="77"/>
      <c r="R190" s="77"/>
      <c r="S190" s="77"/>
      <c r="T190" s="77"/>
      <c r="U190" s="77">
        <f t="shared" si="29"/>
        <v>17464392</v>
      </c>
      <c r="V190" s="75">
        <f t="shared" si="29"/>
        <v>31600000</v>
      </c>
      <c r="W190" s="43">
        <f t="shared" si="29"/>
        <v>19211500</v>
      </c>
      <c r="X190" s="28">
        <f t="shared" si="29"/>
        <v>19211500</v>
      </c>
    </row>
    <row r="191" spans="1:24" ht="25.5" outlineLevel="4">
      <c r="A191" s="45" t="s">
        <v>401</v>
      </c>
      <c r="B191" s="41" t="s">
        <v>436</v>
      </c>
      <c r="C191" s="41" t="s">
        <v>459</v>
      </c>
      <c r="D191" s="41" t="s">
        <v>494</v>
      </c>
      <c r="E191" s="41" t="s">
        <v>533</v>
      </c>
      <c r="F191" s="41" t="s">
        <v>179</v>
      </c>
      <c r="G191" s="42"/>
      <c r="H191" s="42"/>
      <c r="I191" s="42"/>
      <c r="J191" s="24">
        <f>J192+J193</f>
        <v>0</v>
      </c>
      <c r="K191" s="24"/>
      <c r="L191" s="64"/>
      <c r="M191" s="98"/>
      <c r="N191" s="77">
        <f>N192+N193</f>
        <v>1664392</v>
      </c>
      <c r="O191" s="77"/>
      <c r="P191" s="77"/>
      <c r="Q191" s="77"/>
      <c r="R191" s="77"/>
      <c r="S191" s="77"/>
      <c r="T191" s="77"/>
      <c r="U191" s="77">
        <f>U192+U193</f>
        <v>17464392</v>
      </c>
      <c r="V191" s="75">
        <f>V192+V193</f>
        <v>31600000</v>
      </c>
      <c r="W191" s="43">
        <f>W192+W193</f>
        <v>19211500</v>
      </c>
      <c r="X191" s="28">
        <f>X192+X193</f>
        <v>19211500</v>
      </c>
    </row>
    <row r="192" spans="1:24" ht="25.5" outlineLevel="4">
      <c r="A192" s="45" t="s">
        <v>402</v>
      </c>
      <c r="B192" s="41" t="s">
        <v>436</v>
      </c>
      <c r="C192" s="41" t="s">
        <v>459</v>
      </c>
      <c r="D192" s="41" t="s">
        <v>494</v>
      </c>
      <c r="E192" s="41" t="s">
        <v>533</v>
      </c>
      <c r="F192" s="41" t="s">
        <v>529</v>
      </c>
      <c r="G192" s="42"/>
      <c r="H192" s="42"/>
      <c r="I192" s="42"/>
      <c r="J192" s="24">
        <v>15800000</v>
      </c>
      <c r="K192" s="24"/>
      <c r="L192" s="64"/>
      <c r="M192" s="98"/>
      <c r="N192" s="77">
        <v>1664392</v>
      </c>
      <c r="O192" s="77"/>
      <c r="P192" s="77"/>
      <c r="Q192" s="77"/>
      <c r="R192" s="77"/>
      <c r="S192" s="77"/>
      <c r="T192" s="77"/>
      <c r="U192" s="77">
        <f>J192+I192+H192+G192+K192+L192+M192+N192+O192+P192+Q192+R192+S192</f>
        <v>17464392</v>
      </c>
      <c r="V192" s="75">
        <f>V193</f>
        <v>15800000</v>
      </c>
      <c r="W192" s="43">
        <v>19211500</v>
      </c>
      <c r="X192" s="28">
        <v>19211500</v>
      </c>
    </row>
    <row r="193" spans="1:24" ht="25.5" hidden="1" outlineLevel="6">
      <c r="A193" s="13" t="s">
        <v>450</v>
      </c>
      <c r="B193" s="41" t="s">
        <v>436</v>
      </c>
      <c r="C193" s="41" t="s">
        <v>459</v>
      </c>
      <c r="D193" s="41" t="s">
        <v>494</v>
      </c>
      <c r="E193" s="41" t="s">
        <v>533</v>
      </c>
      <c r="F193" s="41" t="s">
        <v>451</v>
      </c>
      <c r="G193" s="42">
        <v>15800000</v>
      </c>
      <c r="H193" s="42"/>
      <c r="I193" s="42"/>
      <c r="J193" s="24">
        <v>-15800000</v>
      </c>
      <c r="K193" s="24"/>
      <c r="L193" s="64"/>
      <c r="M193" s="98"/>
      <c r="N193" s="77"/>
      <c r="O193" s="77"/>
      <c r="P193" s="77"/>
      <c r="Q193" s="77"/>
      <c r="R193" s="77"/>
      <c r="S193" s="77"/>
      <c r="T193" s="77"/>
      <c r="U193" s="77">
        <f>J193+I193+H193+G193</f>
        <v>0</v>
      </c>
      <c r="V193" s="75">
        <v>15800000</v>
      </c>
      <c r="W193" s="43">
        <v>0</v>
      </c>
      <c r="X193" s="28">
        <v>0</v>
      </c>
    </row>
    <row r="194" spans="1:24" ht="25.5" outlineLevel="3" collapsed="1">
      <c r="A194" s="13" t="s">
        <v>486</v>
      </c>
      <c r="B194" s="41" t="s">
        <v>436</v>
      </c>
      <c r="C194" s="41" t="s">
        <v>459</v>
      </c>
      <c r="D194" s="41" t="s">
        <v>494</v>
      </c>
      <c r="E194" s="41" t="s">
        <v>487</v>
      </c>
      <c r="F194" s="41"/>
      <c r="G194" s="42"/>
      <c r="H194" s="42"/>
      <c r="I194" s="42"/>
      <c r="J194" s="24">
        <f>J195</f>
        <v>1362780.2699999996</v>
      </c>
      <c r="K194" s="24">
        <f aca="true" t="shared" si="30" ref="K194:X195">K195</f>
        <v>1264904</v>
      </c>
      <c r="L194" s="64">
        <f t="shared" si="30"/>
        <v>171123.92</v>
      </c>
      <c r="M194" s="77">
        <f t="shared" si="30"/>
        <v>10215056.65</v>
      </c>
      <c r="N194" s="77">
        <f t="shared" si="30"/>
        <v>52800</v>
      </c>
      <c r="O194" s="77">
        <f t="shared" si="30"/>
        <v>56863.98</v>
      </c>
      <c r="P194" s="77">
        <f t="shared" si="30"/>
        <v>11700779.33</v>
      </c>
      <c r="Q194" s="77">
        <f t="shared" si="30"/>
        <v>10162045</v>
      </c>
      <c r="R194" s="77">
        <f t="shared" si="30"/>
        <v>10800000</v>
      </c>
      <c r="S194" s="77">
        <f t="shared" si="30"/>
        <v>1023187</v>
      </c>
      <c r="T194" s="77">
        <f t="shared" si="30"/>
        <v>4717000</v>
      </c>
      <c r="U194" s="77">
        <f t="shared" si="30"/>
        <v>67746040.15</v>
      </c>
      <c r="V194" s="75">
        <f t="shared" si="30"/>
        <v>32439000</v>
      </c>
      <c r="W194" s="43">
        <f t="shared" si="30"/>
        <v>3411300</v>
      </c>
      <c r="X194" s="28">
        <f t="shared" si="30"/>
        <v>3411300</v>
      </c>
    </row>
    <row r="195" spans="1:24" ht="63.75" outlineLevel="5">
      <c r="A195" s="13" t="s">
        <v>534</v>
      </c>
      <c r="B195" s="41" t="s">
        <v>436</v>
      </c>
      <c r="C195" s="41" t="s">
        <v>459</v>
      </c>
      <c r="D195" s="41" t="s">
        <v>494</v>
      </c>
      <c r="E195" s="41" t="s">
        <v>535</v>
      </c>
      <c r="F195" s="41"/>
      <c r="G195" s="42"/>
      <c r="H195" s="42"/>
      <c r="I195" s="42"/>
      <c r="J195" s="24">
        <f>J196</f>
        <v>1362780.2699999996</v>
      </c>
      <c r="K195" s="24">
        <f t="shared" si="30"/>
        <v>1264904</v>
      </c>
      <c r="L195" s="64">
        <f t="shared" si="30"/>
        <v>171123.92</v>
      </c>
      <c r="M195" s="77">
        <f t="shared" si="30"/>
        <v>10215056.65</v>
      </c>
      <c r="N195" s="77">
        <f t="shared" si="30"/>
        <v>52800</v>
      </c>
      <c r="O195" s="77">
        <f t="shared" si="30"/>
        <v>56863.98</v>
      </c>
      <c r="P195" s="77">
        <f t="shared" si="30"/>
        <v>11700779.33</v>
      </c>
      <c r="Q195" s="77">
        <f t="shared" si="30"/>
        <v>10162045</v>
      </c>
      <c r="R195" s="77">
        <f t="shared" si="30"/>
        <v>10800000</v>
      </c>
      <c r="S195" s="77">
        <f t="shared" si="30"/>
        <v>1023187</v>
      </c>
      <c r="T195" s="77">
        <f t="shared" si="30"/>
        <v>4717000</v>
      </c>
      <c r="U195" s="77">
        <f t="shared" si="30"/>
        <v>67746040.15</v>
      </c>
      <c r="V195" s="75">
        <f t="shared" si="30"/>
        <v>32439000</v>
      </c>
      <c r="W195" s="43">
        <f t="shared" si="30"/>
        <v>3411300</v>
      </c>
      <c r="X195" s="28">
        <f t="shared" si="30"/>
        <v>3411300</v>
      </c>
    </row>
    <row r="196" spans="1:24" ht="25.5" outlineLevel="5">
      <c r="A196" s="45" t="s">
        <v>401</v>
      </c>
      <c r="B196" s="41" t="s">
        <v>436</v>
      </c>
      <c r="C196" s="41" t="s">
        <v>459</v>
      </c>
      <c r="D196" s="41" t="s">
        <v>494</v>
      </c>
      <c r="E196" s="41" t="s">
        <v>535</v>
      </c>
      <c r="F196" s="41" t="s">
        <v>179</v>
      </c>
      <c r="G196" s="42"/>
      <c r="H196" s="42"/>
      <c r="I196" s="42"/>
      <c r="J196" s="24">
        <f>J197+J198</f>
        <v>1362780.2699999996</v>
      </c>
      <c r="K196" s="24">
        <f>K197+K198</f>
        <v>1264904</v>
      </c>
      <c r="L196" s="64">
        <f aca="true" t="shared" si="31" ref="L196:R196">L197+L198</f>
        <v>171123.92</v>
      </c>
      <c r="M196" s="77">
        <f t="shared" si="31"/>
        <v>10215056.65</v>
      </c>
      <c r="N196" s="77">
        <f t="shared" si="31"/>
        <v>52800</v>
      </c>
      <c r="O196" s="77">
        <f t="shared" si="31"/>
        <v>56863.98</v>
      </c>
      <c r="P196" s="77">
        <f t="shared" si="31"/>
        <v>11700779.33</v>
      </c>
      <c r="Q196" s="77">
        <f t="shared" si="31"/>
        <v>10162045</v>
      </c>
      <c r="R196" s="77">
        <f t="shared" si="31"/>
        <v>10800000</v>
      </c>
      <c r="S196" s="77">
        <f aca="true" t="shared" si="32" ref="S196:X196">S197+S198</f>
        <v>1023187</v>
      </c>
      <c r="T196" s="77">
        <f t="shared" si="32"/>
        <v>4717000</v>
      </c>
      <c r="U196" s="77">
        <f t="shared" si="32"/>
        <v>67746040.15</v>
      </c>
      <c r="V196" s="75">
        <f t="shared" si="32"/>
        <v>32439000</v>
      </c>
      <c r="W196" s="43">
        <f t="shared" si="32"/>
        <v>3411300</v>
      </c>
      <c r="X196" s="28">
        <f t="shared" si="32"/>
        <v>3411300</v>
      </c>
    </row>
    <row r="197" spans="1:24" ht="25.5" outlineLevel="5">
      <c r="A197" s="45" t="s">
        <v>402</v>
      </c>
      <c r="B197" s="41" t="s">
        <v>436</v>
      </c>
      <c r="C197" s="41" t="s">
        <v>459</v>
      </c>
      <c r="D197" s="41" t="s">
        <v>494</v>
      </c>
      <c r="E197" s="41" t="s">
        <v>535</v>
      </c>
      <c r="F197" s="41" t="s">
        <v>529</v>
      </c>
      <c r="G197" s="42"/>
      <c r="H197" s="42"/>
      <c r="I197" s="42"/>
      <c r="J197" s="24">
        <v>17582280.27</v>
      </c>
      <c r="K197" s="24">
        <v>1264904</v>
      </c>
      <c r="L197" s="64">
        <v>171123.92</v>
      </c>
      <c r="M197" s="98">
        <v>10215056.65</v>
      </c>
      <c r="N197" s="77">
        <v>52800</v>
      </c>
      <c r="O197" s="77">
        <v>56863.98</v>
      </c>
      <c r="P197" s="77">
        <v>11700779.33</v>
      </c>
      <c r="Q197" s="77">
        <v>10162045</v>
      </c>
      <c r="R197" s="77">
        <v>10800000</v>
      </c>
      <c r="S197" s="77">
        <v>1023187</v>
      </c>
      <c r="T197" s="77">
        <v>4717000</v>
      </c>
      <c r="U197" s="77">
        <f>J197+I197+H197+G197+K197+L197+M197+N197+O197+P197+Q197+R197+S197+T197</f>
        <v>67746040.15</v>
      </c>
      <c r="V197" s="75">
        <f>V198</f>
        <v>16219500</v>
      </c>
      <c r="W197" s="43">
        <v>3411300</v>
      </c>
      <c r="X197" s="28">
        <v>3411300</v>
      </c>
    </row>
    <row r="198" spans="1:24" ht="25.5" hidden="1" outlineLevel="6">
      <c r="A198" s="13" t="s">
        <v>450</v>
      </c>
      <c r="B198" s="41" t="s">
        <v>436</v>
      </c>
      <c r="C198" s="41" t="s">
        <v>459</v>
      </c>
      <c r="D198" s="41" t="s">
        <v>494</v>
      </c>
      <c r="E198" s="41" t="s">
        <v>535</v>
      </c>
      <c r="F198" s="41" t="s">
        <v>451</v>
      </c>
      <c r="G198" s="42">
        <v>5829500</v>
      </c>
      <c r="H198" s="42">
        <v>1490000</v>
      </c>
      <c r="I198" s="42">
        <v>8900000</v>
      </c>
      <c r="J198" s="24">
        <v>-16219500</v>
      </c>
      <c r="K198" s="24"/>
      <c r="L198" s="64"/>
      <c r="M198" s="98"/>
      <c r="N198" s="77"/>
      <c r="O198" s="77"/>
      <c r="P198" s="77"/>
      <c r="Q198" s="77"/>
      <c r="R198" s="77"/>
      <c r="S198" s="77"/>
      <c r="T198" s="77"/>
      <c r="U198" s="77">
        <f>J198+I198+H198+G198</f>
        <v>0</v>
      </c>
      <c r="V198" s="75">
        <v>16219500</v>
      </c>
      <c r="W198" s="43">
        <v>0</v>
      </c>
      <c r="X198" s="28">
        <v>0</v>
      </c>
    </row>
    <row r="199" spans="1:24" ht="25.5" outlineLevel="2" collapsed="1">
      <c r="A199" s="13" t="s">
        <v>536</v>
      </c>
      <c r="B199" s="41" t="s">
        <v>436</v>
      </c>
      <c r="C199" s="41" t="s">
        <v>459</v>
      </c>
      <c r="D199" s="41" t="s">
        <v>537</v>
      </c>
      <c r="E199" s="41"/>
      <c r="F199" s="41"/>
      <c r="G199" s="42"/>
      <c r="H199" s="42"/>
      <c r="I199" s="42"/>
      <c r="J199" s="24"/>
      <c r="K199" s="24"/>
      <c r="L199" s="64"/>
      <c r="M199" s="98">
        <f>M200+M209</f>
        <v>19750</v>
      </c>
      <c r="N199" s="77">
        <f>N200+N209</f>
        <v>-1062000</v>
      </c>
      <c r="O199" s="77"/>
      <c r="P199" s="77"/>
      <c r="Q199" s="77"/>
      <c r="R199" s="77"/>
      <c r="S199" s="134">
        <f>S200+S209</f>
        <v>0</v>
      </c>
      <c r="T199" s="77">
        <f>T200+T209</f>
        <v>100000</v>
      </c>
      <c r="U199" s="77">
        <f>U200+U209</f>
        <v>330650</v>
      </c>
      <c r="V199" s="75">
        <v>1272900</v>
      </c>
      <c r="W199" s="43">
        <v>1055400</v>
      </c>
      <c r="X199" s="28">
        <v>200900</v>
      </c>
    </row>
    <row r="200" spans="1:24" ht="15" outlineLevel="3">
      <c r="A200" s="13" t="s">
        <v>478</v>
      </c>
      <c r="B200" s="41" t="s">
        <v>436</v>
      </c>
      <c r="C200" s="41" t="s">
        <v>459</v>
      </c>
      <c r="D200" s="41" t="s">
        <v>537</v>
      </c>
      <c r="E200" s="41" t="s">
        <v>479</v>
      </c>
      <c r="F200" s="41"/>
      <c r="G200" s="42"/>
      <c r="H200" s="42"/>
      <c r="I200" s="42"/>
      <c r="J200" s="24">
        <f>J201</f>
        <v>0</v>
      </c>
      <c r="K200" s="24"/>
      <c r="L200" s="64"/>
      <c r="M200" s="98"/>
      <c r="N200" s="77"/>
      <c r="O200" s="77"/>
      <c r="P200" s="77"/>
      <c r="Q200" s="77"/>
      <c r="R200" s="77"/>
      <c r="S200" s="134">
        <f aca="true" t="shared" si="33" ref="S200:X201">S201</f>
        <v>0</v>
      </c>
      <c r="T200" s="134"/>
      <c r="U200" s="77">
        <f t="shared" si="33"/>
        <v>200900</v>
      </c>
      <c r="V200" s="75">
        <f t="shared" si="33"/>
        <v>245100</v>
      </c>
      <c r="W200" s="43">
        <f t="shared" si="33"/>
        <v>200900</v>
      </c>
      <c r="X200" s="28">
        <f t="shared" si="33"/>
        <v>200900</v>
      </c>
    </row>
    <row r="201" spans="1:24" ht="127.5" outlineLevel="4">
      <c r="A201" s="13" t="s">
        <v>480</v>
      </c>
      <c r="B201" s="41" t="s">
        <v>436</v>
      </c>
      <c r="C201" s="41" t="s">
        <v>459</v>
      </c>
      <c r="D201" s="41" t="s">
        <v>537</v>
      </c>
      <c r="E201" s="41" t="s">
        <v>481</v>
      </c>
      <c r="F201" s="41"/>
      <c r="G201" s="42"/>
      <c r="H201" s="42"/>
      <c r="I201" s="42"/>
      <c r="J201" s="24">
        <f>J202</f>
        <v>0</v>
      </c>
      <c r="K201" s="24"/>
      <c r="L201" s="64"/>
      <c r="M201" s="98"/>
      <c r="N201" s="77"/>
      <c r="O201" s="77"/>
      <c r="P201" s="77"/>
      <c r="Q201" s="77"/>
      <c r="R201" s="77"/>
      <c r="S201" s="134">
        <f t="shared" si="33"/>
        <v>0</v>
      </c>
      <c r="T201" s="134"/>
      <c r="U201" s="77">
        <f t="shared" si="33"/>
        <v>200900</v>
      </c>
      <c r="V201" s="75">
        <f t="shared" si="33"/>
        <v>245100</v>
      </c>
      <c r="W201" s="43">
        <f t="shared" si="33"/>
        <v>200900</v>
      </c>
      <c r="X201" s="28">
        <f t="shared" si="33"/>
        <v>200900</v>
      </c>
    </row>
    <row r="202" spans="1:24" ht="51" outlineLevel="5">
      <c r="A202" s="13" t="s">
        <v>538</v>
      </c>
      <c r="B202" s="41" t="s">
        <v>436</v>
      </c>
      <c r="C202" s="41" t="s">
        <v>459</v>
      </c>
      <c r="D202" s="41" t="s">
        <v>537</v>
      </c>
      <c r="E202" s="41" t="s">
        <v>539</v>
      </c>
      <c r="F202" s="41"/>
      <c r="G202" s="42"/>
      <c r="H202" s="42"/>
      <c r="I202" s="42"/>
      <c r="J202" s="24">
        <f>J203+J206</f>
        <v>0</v>
      </c>
      <c r="K202" s="24"/>
      <c r="L202" s="64"/>
      <c r="M202" s="98"/>
      <c r="N202" s="77"/>
      <c r="O202" s="77"/>
      <c r="P202" s="77"/>
      <c r="Q202" s="77"/>
      <c r="R202" s="77"/>
      <c r="S202" s="134">
        <f>S203+S206</f>
        <v>0</v>
      </c>
      <c r="T202" s="134"/>
      <c r="U202" s="77">
        <f>U203+U206</f>
        <v>200900</v>
      </c>
      <c r="V202" s="75">
        <f>V203+V206</f>
        <v>245100</v>
      </c>
      <c r="W202" s="43">
        <f>W203+W206</f>
        <v>200900</v>
      </c>
      <c r="X202" s="28">
        <f>X203+X206</f>
        <v>200900</v>
      </c>
    </row>
    <row r="203" spans="1:24" ht="51" outlineLevel="5">
      <c r="A203" s="44" t="s">
        <v>400</v>
      </c>
      <c r="B203" s="41" t="s">
        <v>436</v>
      </c>
      <c r="C203" s="41" t="s">
        <v>459</v>
      </c>
      <c r="D203" s="41" t="s">
        <v>537</v>
      </c>
      <c r="E203" s="41" t="s">
        <v>539</v>
      </c>
      <c r="F203" s="41" t="s">
        <v>178</v>
      </c>
      <c r="G203" s="42"/>
      <c r="H203" s="42"/>
      <c r="I203" s="42"/>
      <c r="J203" s="24"/>
      <c r="K203" s="24"/>
      <c r="L203" s="64"/>
      <c r="M203" s="98"/>
      <c r="N203" s="77"/>
      <c r="O203" s="77"/>
      <c r="P203" s="77"/>
      <c r="Q203" s="77"/>
      <c r="R203" s="77"/>
      <c r="S203" s="77">
        <f aca="true" t="shared" si="34" ref="S203:X204">S204</f>
        <v>10191</v>
      </c>
      <c r="T203" s="77"/>
      <c r="U203" s="77">
        <f t="shared" si="34"/>
        <v>166891</v>
      </c>
      <c r="V203" s="77">
        <f t="shared" si="34"/>
        <v>156700</v>
      </c>
      <c r="W203" s="25">
        <f t="shared" si="34"/>
        <v>156700</v>
      </c>
      <c r="X203" s="25">
        <f t="shared" si="34"/>
        <v>156700</v>
      </c>
    </row>
    <row r="204" spans="1:24" ht="25.5" outlineLevel="5">
      <c r="A204" s="44" t="s">
        <v>160</v>
      </c>
      <c r="B204" s="41" t="s">
        <v>436</v>
      </c>
      <c r="C204" s="41" t="s">
        <v>459</v>
      </c>
      <c r="D204" s="41" t="s">
        <v>537</v>
      </c>
      <c r="E204" s="41" t="s">
        <v>539</v>
      </c>
      <c r="F204" s="41" t="s">
        <v>158</v>
      </c>
      <c r="G204" s="42"/>
      <c r="H204" s="42"/>
      <c r="I204" s="42"/>
      <c r="J204" s="24"/>
      <c r="K204" s="24"/>
      <c r="L204" s="64"/>
      <c r="M204" s="98"/>
      <c r="N204" s="77"/>
      <c r="O204" s="77"/>
      <c r="P204" s="77"/>
      <c r="Q204" s="77"/>
      <c r="R204" s="77"/>
      <c r="S204" s="77">
        <f t="shared" si="34"/>
        <v>10191</v>
      </c>
      <c r="T204" s="77"/>
      <c r="U204" s="77">
        <f t="shared" si="34"/>
        <v>166891</v>
      </c>
      <c r="V204" s="77">
        <f t="shared" si="34"/>
        <v>156700</v>
      </c>
      <c r="W204" s="25">
        <f t="shared" si="34"/>
        <v>156700</v>
      </c>
      <c r="X204" s="25">
        <f t="shared" si="34"/>
        <v>156700</v>
      </c>
    </row>
    <row r="205" spans="1:24" ht="25.5" outlineLevel="6">
      <c r="A205" s="13" t="s">
        <v>446</v>
      </c>
      <c r="B205" s="41" t="s">
        <v>436</v>
      </c>
      <c r="C205" s="41" t="s">
        <v>459</v>
      </c>
      <c r="D205" s="41" t="s">
        <v>537</v>
      </c>
      <c r="E205" s="41" t="s">
        <v>539</v>
      </c>
      <c r="F205" s="41" t="s">
        <v>447</v>
      </c>
      <c r="G205" s="42">
        <v>156700</v>
      </c>
      <c r="H205" s="42"/>
      <c r="I205" s="42"/>
      <c r="J205" s="24"/>
      <c r="K205" s="24"/>
      <c r="L205" s="64"/>
      <c r="M205" s="98"/>
      <c r="N205" s="77"/>
      <c r="O205" s="77"/>
      <c r="P205" s="77"/>
      <c r="Q205" s="77"/>
      <c r="R205" s="77"/>
      <c r="S205" s="77">
        <v>10191</v>
      </c>
      <c r="T205" s="77"/>
      <c r="U205" s="77">
        <f>J205+I205+H205+G205+K205+L205+M205+N205+O205+P205+Q205+R205+S205</f>
        <v>166891</v>
      </c>
      <c r="V205" s="75">
        <v>156700</v>
      </c>
      <c r="W205" s="43">
        <v>156700</v>
      </c>
      <c r="X205" s="28">
        <v>156700</v>
      </c>
    </row>
    <row r="206" spans="1:24" ht="25.5" outlineLevel="6">
      <c r="A206" s="45" t="s">
        <v>401</v>
      </c>
      <c r="B206" s="41" t="s">
        <v>436</v>
      </c>
      <c r="C206" s="41" t="s">
        <v>459</v>
      </c>
      <c r="D206" s="41" t="s">
        <v>537</v>
      </c>
      <c r="E206" s="41" t="s">
        <v>539</v>
      </c>
      <c r="F206" s="41" t="s">
        <v>179</v>
      </c>
      <c r="G206" s="42"/>
      <c r="H206" s="42"/>
      <c r="I206" s="42"/>
      <c r="J206" s="24">
        <f>J207+J208</f>
        <v>0</v>
      </c>
      <c r="K206" s="24"/>
      <c r="L206" s="64"/>
      <c r="M206" s="98"/>
      <c r="N206" s="77"/>
      <c r="O206" s="77"/>
      <c r="P206" s="77"/>
      <c r="Q206" s="77"/>
      <c r="R206" s="77"/>
      <c r="S206" s="77">
        <f>S207+S208</f>
        <v>-10191</v>
      </c>
      <c r="T206" s="77"/>
      <c r="U206" s="77">
        <f>U207+U208</f>
        <v>34009</v>
      </c>
      <c r="V206" s="75">
        <f>V207+V208</f>
        <v>88400</v>
      </c>
      <c r="W206" s="43">
        <f>W207+W208</f>
        <v>44200</v>
      </c>
      <c r="X206" s="28">
        <f>X207+X208</f>
        <v>44200</v>
      </c>
    </row>
    <row r="207" spans="1:24" ht="25.5" outlineLevel="6">
      <c r="A207" s="45" t="s">
        <v>402</v>
      </c>
      <c r="B207" s="41" t="s">
        <v>436</v>
      </c>
      <c r="C207" s="41" t="s">
        <v>459</v>
      </c>
      <c r="D207" s="41" t="s">
        <v>537</v>
      </c>
      <c r="E207" s="41" t="s">
        <v>539</v>
      </c>
      <c r="F207" s="41" t="s">
        <v>529</v>
      </c>
      <c r="G207" s="42"/>
      <c r="H207" s="42"/>
      <c r="I207" s="42"/>
      <c r="J207" s="24">
        <v>44200</v>
      </c>
      <c r="K207" s="24"/>
      <c r="L207" s="64"/>
      <c r="M207" s="98"/>
      <c r="N207" s="77"/>
      <c r="O207" s="77"/>
      <c r="P207" s="77"/>
      <c r="Q207" s="77"/>
      <c r="R207" s="77"/>
      <c r="S207" s="77">
        <v>-10191</v>
      </c>
      <c r="T207" s="77"/>
      <c r="U207" s="77">
        <f>J207+I207+H207+G207+K207+L207+M207+N207+O207+P207+Q207+R207+S207</f>
        <v>34009</v>
      </c>
      <c r="V207" s="75">
        <f>V208</f>
        <v>44200</v>
      </c>
      <c r="W207" s="43">
        <v>44200</v>
      </c>
      <c r="X207" s="28">
        <v>44200</v>
      </c>
    </row>
    <row r="208" spans="1:24" ht="25.5" hidden="1" outlineLevel="6">
      <c r="A208" s="13" t="s">
        <v>450</v>
      </c>
      <c r="B208" s="41" t="s">
        <v>436</v>
      </c>
      <c r="C208" s="41" t="s">
        <v>459</v>
      </c>
      <c r="D208" s="41" t="s">
        <v>537</v>
      </c>
      <c r="E208" s="41" t="s">
        <v>539</v>
      </c>
      <c r="F208" s="41" t="s">
        <v>451</v>
      </c>
      <c r="G208" s="42">
        <v>44200</v>
      </c>
      <c r="H208" s="42"/>
      <c r="I208" s="42"/>
      <c r="J208" s="24">
        <v>-44200</v>
      </c>
      <c r="K208" s="24"/>
      <c r="L208" s="64"/>
      <c r="M208" s="98"/>
      <c r="N208" s="77"/>
      <c r="O208" s="77"/>
      <c r="P208" s="77"/>
      <c r="Q208" s="77"/>
      <c r="R208" s="77"/>
      <c r="S208" s="77"/>
      <c r="T208" s="77"/>
      <c r="U208" s="77">
        <f>J208+I208+H208+G208</f>
        <v>0</v>
      </c>
      <c r="V208" s="75">
        <v>44200</v>
      </c>
      <c r="W208" s="43">
        <v>0</v>
      </c>
      <c r="X208" s="28">
        <v>0</v>
      </c>
    </row>
    <row r="209" spans="1:24" ht="25.5" outlineLevel="3" collapsed="1">
      <c r="A209" s="13" t="s">
        <v>486</v>
      </c>
      <c r="B209" s="41" t="s">
        <v>436</v>
      </c>
      <c r="C209" s="41" t="s">
        <v>459</v>
      </c>
      <c r="D209" s="41" t="s">
        <v>537</v>
      </c>
      <c r="E209" s="41" t="s">
        <v>487</v>
      </c>
      <c r="F209" s="41"/>
      <c r="G209" s="42"/>
      <c r="H209" s="42"/>
      <c r="I209" s="42"/>
      <c r="J209" s="24">
        <f>J210+J214</f>
        <v>0</v>
      </c>
      <c r="K209" s="24"/>
      <c r="L209" s="64"/>
      <c r="M209" s="98">
        <f aca="true" t="shared" si="35" ref="M209:X209">M210+M214</f>
        <v>19750</v>
      </c>
      <c r="N209" s="77">
        <f t="shared" si="35"/>
        <v>-1062000</v>
      </c>
      <c r="O209" s="77"/>
      <c r="P209" s="77"/>
      <c r="Q209" s="77"/>
      <c r="R209" s="77"/>
      <c r="S209" s="77"/>
      <c r="T209" s="77">
        <f t="shared" si="35"/>
        <v>100000</v>
      </c>
      <c r="U209" s="77">
        <f t="shared" si="35"/>
        <v>129750</v>
      </c>
      <c r="V209" s="75">
        <f t="shared" si="35"/>
        <v>2144000</v>
      </c>
      <c r="W209" s="43">
        <f t="shared" si="35"/>
        <v>854500</v>
      </c>
      <c r="X209" s="28">
        <f t="shared" si="35"/>
        <v>0</v>
      </c>
    </row>
    <row r="210" spans="1:24" ht="51" outlineLevel="5">
      <c r="A210" s="13" t="s">
        <v>540</v>
      </c>
      <c r="B210" s="41" t="s">
        <v>436</v>
      </c>
      <c r="C210" s="41" t="s">
        <v>459</v>
      </c>
      <c r="D210" s="41" t="s">
        <v>537</v>
      </c>
      <c r="E210" s="41" t="s">
        <v>541</v>
      </c>
      <c r="F210" s="41"/>
      <c r="G210" s="42"/>
      <c r="H210" s="42"/>
      <c r="I210" s="42"/>
      <c r="J210" s="24">
        <f>J211</f>
        <v>0</v>
      </c>
      <c r="K210" s="24"/>
      <c r="L210" s="64"/>
      <c r="M210" s="98"/>
      <c r="N210" s="77"/>
      <c r="O210" s="77"/>
      <c r="P210" s="77"/>
      <c r="Q210" s="77"/>
      <c r="R210" s="77"/>
      <c r="S210" s="77"/>
      <c r="T210" s="77"/>
      <c r="U210" s="77">
        <f>U211</f>
        <v>10000</v>
      </c>
      <c r="V210" s="75">
        <f>V211</f>
        <v>20000</v>
      </c>
      <c r="W210" s="43">
        <f>W211</f>
        <v>10000</v>
      </c>
      <c r="X210" s="28">
        <f>X211</f>
        <v>0</v>
      </c>
    </row>
    <row r="211" spans="1:24" ht="25.5" outlineLevel="5">
      <c r="A211" s="45" t="s">
        <v>401</v>
      </c>
      <c r="B211" s="41" t="s">
        <v>436</v>
      </c>
      <c r="C211" s="41" t="s">
        <v>459</v>
      </c>
      <c r="D211" s="41" t="s">
        <v>537</v>
      </c>
      <c r="E211" s="41" t="s">
        <v>541</v>
      </c>
      <c r="F211" s="41" t="s">
        <v>179</v>
      </c>
      <c r="G211" s="42"/>
      <c r="H211" s="42"/>
      <c r="I211" s="42"/>
      <c r="J211" s="24">
        <f>J212+J213</f>
        <v>0</v>
      </c>
      <c r="K211" s="24"/>
      <c r="L211" s="64"/>
      <c r="M211" s="98"/>
      <c r="N211" s="77"/>
      <c r="O211" s="77"/>
      <c r="P211" s="77"/>
      <c r="Q211" s="77"/>
      <c r="R211" s="77"/>
      <c r="S211" s="77"/>
      <c r="T211" s="77"/>
      <c r="U211" s="77">
        <f>U212+U213</f>
        <v>10000</v>
      </c>
      <c r="V211" s="75">
        <f>V212+V213</f>
        <v>20000</v>
      </c>
      <c r="W211" s="43">
        <f>W212+W213</f>
        <v>10000</v>
      </c>
      <c r="X211" s="28">
        <f>X212+X213</f>
        <v>0</v>
      </c>
    </row>
    <row r="212" spans="1:24" ht="25.5" outlineLevel="5">
      <c r="A212" s="45" t="s">
        <v>402</v>
      </c>
      <c r="B212" s="41" t="s">
        <v>436</v>
      </c>
      <c r="C212" s="41" t="s">
        <v>459</v>
      </c>
      <c r="D212" s="41" t="s">
        <v>537</v>
      </c>
      <c r="E212" s="41" t="s">
        <v>541</v>
      </c>
      <c r="F212" s="41" t="s">
        <v>529</v>
      </c>
      <c r="G212" s="42"/>
      <c r="H212" s="42"/>
      <c r="I212" s="42"/>
      <c r="J212" s="24">
        <v>10000</v>
      </c>
      <c r="K212" s="24"/>
      <c r="L212" s="64"/>
      <c r="M212" s="98"/>
      <c r="N212" s="77"/>
      <c r="O212" s="77"/>
      <c r="P212" s="77"/>
      <c r="Q212" s="77"/>
      <c r="R212" s="77"/>
      <c r="S212" s="77"/>
      <c r="T212" s="77"/>
      <c r="U212" s="77">
        <f>J212+I212+H212+G212+K212+L212+M212+N212+O212+P212+Q212+R212+S212</f>
        <v>10000</v>
      </c>
      <c r="V212" s="75">
        <f>V213</f>
        <v>10000</v>
      </c>
      <c r="W212" s="43">
        <v>10000</v>
      </c>
      <c r="X212" s="28">
        <f>X213</f>
        <v>0</v>
      </c>
    </row>
    <row r="213" spans="1:24" ht="25.5" hidden="1" outlineLevel="6">
      <c r="A213" s="13" t="s">
        <v>450</v>
      </c>
      <c r="B213" s="41" t="s">
        <v>436</v>
      </c>
      <c r="C213" s="41" t="s">
        <v>459</v>
      </c>
      <c r="D213" s="41" t="s">
        <v>537</v>
      </c>
      <c r="E213" s="41" t="s">
        <v>541</v>
      </c>
      <c r="F213" s="41" t="s">
        <v>451</v>
      </c>
      <c r="G213" s="42">
        <v>10000</v>
      </c>
      <c r="H213" s="42"/>
      <c r="I213" s="42"/>
      <c r="J213" s="24">
        <v>-10000</v>
      </c>
      <c r="K213" s="24"/>
      <c r="L213" s="64"/>
      <c r="M213" s="98"/>
      <c r="N213" s="77"/>
      <c r="O213" s="77"/>
      <c r="P213" s="77"/>
      <c r="Q213" s="77"/>
      <c r="R213" s="77"/>
      <c r="S213" s="77"/>
      <c r="T213" s="77"/>
      <c r="U213" s="77">
        <f>J213+I213+H213+G213</f>
        <v>0</v>
      </c>
      <c r="V213" s="75">
        <v>10000</v>
      </c>
      <c r="W213" s="43">
        <v>0</v>
      </c>
      <c r="X213" s="28">
        <v>0</v>
      </c>
    </row>
    <row r="214" spans="1:24" ht="76.5" outlineLevel="5" collapsed="1">
      <c r="A214" s="13" t="s">
        <v>542</v>
      </c>
      <c r="B214" s="41" t="s">
        <v>436</v>
      </c>
      <c r="C214" s="41" t="s">
        <v>459</v>
      </c>
      <c r="D214" s="41" t="s">
        <v>537</v>
      </c>
      <c r="E214" s="41" t="s">
        <v>543</v>
      </c>
      <c r="F214" s="41"/>
      <c r="G214" s="42"/>
      <c r="H214" s="42"/>
      <c r="I214" s="42"/>
      <c r="J214" s="24">
        <f>J215</f>
        <v>0</v>
      </c>
      <c r="K214" s="24"/>
      <c r="L214" s="64"/>
      <c r="M214" s="98">
        <f aca="true" t="shared" si="36" ref="M214:X214">M215</f>
        <v>19750</v>
      </c>
      <c r="N214" s="77">
        <f t="shared" si="36"/>
        <v>-1062000</v>
      </c>
      <c r="O214" s="77"/>
      <c r="P214" s="77"/>
      <c r="Q214" s="77"/>
      <c r="R214" s="77"/>
      <c r="S214" s="77"/>
      <c r="T214" s="77">
        <f t="shared" si="36"/>
        <v>100000</v>
      </c>
      <c r="U214" s="77">
        <f t="shared" si="36"/>
        <v>119750</v>
      </c>
      <c r="V214" s="75">
        <f t="shared" si="36"/>
        <v>2124000</v>
      </c>
      <c r="W214" s="43">
        <f t="shared" si="36"/>
        <v>844500</v>
      </c>
      <c r="X214" s="28">
        <f t="shared" si="36"/>
        <v>0</v>
      </c>
    </row>
    <row r="215" spans="1:24" ht="25.5" outlineLevel="5">
      <c r="A215" s="45" t="s">
        <v>401</v>
      </c>
      <c r="B215" s="41" t="s">
        <v>436</v>
      </c>
      <c r="C215" s="41" t="s">
        <v>459</v>
      </c>
      <c r="D215" s="41" t="s">
        <v>537</v>
      </c>
      <c r="E215" s="41" t="s">
        <v>543</v>
      </c>
      <c r="F215" s="41" t="s">
        <v>179</v>
      </c>
      <c r="G215" s="42"/>
      <c r="H215" s="42"/>
      <c r="I215" s="42"/>
      <c r="J215" s="24">
        <f>J216+J217</f>
        <v>0</v>
      </c>
      <c r="K215" s="24"/>
      <c r="L215" s="64"/>
      <c r="M215" s="98">
        <f aca="true" t="shared" si="37" ref="M215:X215">M216+M217</f>
        <v>19750</v>
      </c>
      <c r="N215" s="77">
        <f t="shared" si="37"/>
        <v>-1062000</v>
      </c>
      <c r="O215" s="77"/>
      <c r="P215" s="77"/>
      <c r="Q215" s="77"/>
      <c r="R215" s="77"/>
      <c r="S215" s="77"/>
      <c r="T215" s="77">
        <f>T216+T217</f>
        <v>100000</v>
      </c>
      <c r="U215" s="77">
        <f t="shared" si="37"/>
        <v>119750</v>
      </c>
      <c r="V215" s="75">
        <f t="shared" si="37"/>
        <v>2124000</v>
      </c>
      <c r="W215" s="43">
        <f t="shared" si="37"/>
        <v>844500</v>
      </c>
      <c r="X215" s="28">
        <f t="shared" si="37"/>
        <v>0</v>
      </c>
    </row>
    <row r="216" spans="1:24" ht="25.5" outlineLevel="5">
      <c r="A216" s="45" t="s">
        <v>402</v>
      </c>
      <c r="B216" s="41" t="s">
        <v>436</v>
      </c>
      <c r="C216" s="41" t="s">
        <v>459</v>
      </c>
      <c r="D216" s="41" t="s">
        <v>537</v>
      </c>
      <c r="E216" s="41" t="s">
        <v>543</v>
      </c>
      <c r="F216" s="41" t="s">
        <v>529</v>
      </c>
      <c r="G216" s="42"/>
      <c r="H216" s="42"/>
      <c r="I216" s="42"/>
      <c r="J216" s="24">
        <v>1062000</v>
      </c>
      <c r="K216" s="24"/>
      <c r="L216" s="64"/>
      <c r="M216" s="98">
        <v>19750</v>
      </c>
      <c r="N216" s="77">
        <v>-1062000</v>
      </c>
      <c r="O216" s="77"/>
      <c r="P216" s="77"/>
      <c r="Q216" s="77"/>
      <c r="R216" s="77"/>
      <c r="S216" s="77"/>
      <c r="T216" s="77">
        <v>100000</v>
      </c>
      <c r="U216" s="77">
        <f>J216+I216+H216+G216+K216+L216+M216+N216+O216+P216+Q216+R216+S216+T216</f>
        <v>119750</v>
      </c>
      <c r="V216" s="75">
        <f>V217</f>
        <v>1062000</v>
      </c>
      <c r="W216" s="43">
        <v>844500</v>
      </c>
      <c r="X216" s="28">
        <f>X217</f>
        <v>0</v>
      </c>
    </row>
    <row r="217" spans="1:24" ht="25.5" hidden="1" outlineLevel="6">
      <c r="A217" s="13" t="s">
        <v>450</v>
      </c>
      <c r="B217" s="41" t="s">
        <v>436</v>
      </c>
      <c r="C217" s="41" t="s">
        <v>459</v>
      </c>
      <c r="D217" s="41" t="s">
        <v>537</v>
      </c>
      <c r="E217" s="41" t="s">
        <v>543</v>
      </c>
      <c r="F217" s="41" t="s">
        <v>451</v>
      </c>
      <c r="G217" s="42">
        <v>1062000</v>
      </c>
      <c r="H217" s="42"/>
      <c r="I217" s="42"/>
      <c r="J217" s="24">
        <v>-1062000</v>
      </c>
      <c r="K217" s="24"/>
      <c r="L217" s="64"/>
      <c r="M217" s="98"/>
      <c r="N217" s="77"/>
      <c r="O217" s="77"/>
      <c r="P217" s="77"/>
      <c r="Q217" s="77"/>
      <c r="R217" s="77"/>
      <c r="S217" s="77"/>
      <c r="T217" s="77"/>
      <c r="U217" s="77">
        <f>J217+I217+H217+G217</f>
        <v>0</v>
      </c>
      <c r="V217" s="75">
        <v>1062000</v>
      </c>
      <c r="W217" s="43">
        <v>0</v>
      </c>
      <c r="X217" s="28">
        <v>0</v>
      </c>
    </row>
    <row r="218" spans="1:24" ht="25.5" outlineLevel="1" collapsed="1">
      <c r="A218" s="13" t="s">
        <v>544</v>
      </c>
      <c r="B218" s="41" t="s">
        <v>436</v>
      </c>
      <c r="C218" s="41" t="s">
        <v>545</v>
      </c>
      <c r="D218" s="41"/>
      <c r="E218" s="41"/>
      <c r="F218" s="41"/>
      <c r="G218" s="42"/>
      <c r="H218" s="42"/>
      <c r="I218" s="42"/>
      <c r="J218" s="24">
        <f aca="true" t="shared" si="38" ref="J218:R218">J219+J266+J281</f>
        <v>3027000</v>
      </c>
      <c r="K218" s="24">
        <f t="shared" si="38"/>
        <v>1068755</v>
      </c>
      <c r="L218" s="64">
        <f t="shared" si="38"/>
        <v>182895.9</v>
      </c>
      <c r="M218" s="77">
        <f t="shared" si="38"/>
        <v>3387029.35</v>
      </c>
      <c r="N218" s="77">
        <f t="shared" si="38"/>
        <v>24926999.5</v>
      </c>
      <c r="O218" s="77">
        <f t="shared" si="38"/>
        <v>8829959.42</v>
      </c>
      <c r="P218" s="77">
        <f t="shared" si="38"/>
        <v>93069.27999999997</v>
      </c>
      <c r="Q218" s="77">
        <f t="shared" si="38"/>
        <v>2994154</v>
      </c>
      <c r="R218" s="77">
        <f t="shared" si="38"/>
        <v>-407160</v>
      </c>
      <c r="S218" s="77">
        <f aca="true" t="shared" si="39" ref="S218:X218">S219+S266+S281</f>
        <v>544052</v>
      </c>
      <c r="T218" s="77">
        <f t="shared" si="39"/>
        <v>1038559.56</v>
      </c>
      <c r="U218" s="77">
        <f t="shared" si="39"/>
        <v>122684841.65</v>
      </c>
      <c r="V218" s="75">
        <f t="shared" si="39"/>
        <v>85408603.64</v>
      </c>
      <c r="W218" s="43">
        <f t="shared" si="39"/>
        <v>25873300</v>
      </c>
      <c r="X218" s="28">
        <f t="shared" si="39"/>
        <v>29985600</v>
      </c>
    </row>
    <row r="219" spans="1:24" ht="15" outlineLevel="2">
      <c r="A219" s="13" t="s">
        <v>546</v>
      </c>
      <c r="B219" s="41" t="s">
        <v>436</v>
      </c>
      <c r="C219" s="41" t="s">
        <v>545</v>
      </c>
      <c r="D219" s="41" t="s">
        <v>439</v>
      </c>
      <c r="E219" s="41"/>
      <c r="F219" s="41"/>
      <c r="G219" s="42"/>
      <c r="H219" s="42"/>
      <c r="I219" s="42"/>
      <c r="J219" s="24">
        <f>J220+J244+J254</f>
        <v>0</v>
      </c>
      <c r="K219" s="24"/>
      <c r="L219" s="64"/>
      <c r="M219" s="77">
        <f>M220+M244+M254+M248</f>
        <v>0</v>
      </c>
      <c r="N219" s="77">
        <f>N220+N244+N254+N248</f>
        <v>24505350</v>
      </c>
      <c r="O219" s="77">
        <f>O220+O244+O254+O248</f>
        <v>6340001.25</v>
      </c>
      <c r="P219" s="77">
        <f>P220+P244+P254+P248</f>
        <v>-306033.72000000003</v>
      </c>
      <c r="Q219" s="77"/>
      <c r="R219" s="77">
        <f>R220+R244+R254+R248</f>
        <v>-112000</v>
      </c>
      <c r="S219" s="77">
        <f>S220+S244+S254+S248+S251</f>
        <v>544052</v>
      </c>
      <c r="T219" s="77"/>
      <c r="U219" s="77">
        <f>U220+U244+U254+U248+U251</f>
        <v>84471821.17</v>
      </c>
      <c r="V219" s="75">
        <v>53500451.64</v>
      </c>
      <c r="W219" s="43">
        <v>147000</v>
      </c>
      <c r="X219" s="28">
        <v>458000</v>
      </c>
    </row>
    <row r="220" spans="1:24" ht="63.75" outlineLevel="3">
      <c r="A220" s="13" t="s">
        <v>547</v>
      </c>
      <c r="B220" s="41" t="s">
        <v>436</v>
      </c>
      <c r="C220" s="41" t="s">
        <v>545</v>
      </c>
      <c r="D220" s="41" t="s">
        <v>439</v>
      </c>
      <c r="E220" s="41" t="s">
        <v>548</v>
      </c>
      <c r="F220" s="41"/>
      <c r="G220" s="42"/>
      <c r="H220" s="42"/>
      <c r="I220" s="42"/>
      <c r="J220" s="24"/>
      <c r="K220" s="24"/>
      <c r="L220" s="64"/>
      <c r="M220" s="77">
        <f aca="true" t="shared" si="40" ref="M220:X220">M221+M229</f>
        <v>-5248347.34</v>
      </c>
      <c r="N220" s="77">
        <f t="shared" si="40"/>
        <v>24505350</v>
      </c>
      <c r="O220" s="77">
        <f>O221+O229</f>
        <v>6340001.25</v>
      </c>
      <c r="P220" s="77"/>
      <c r="Q220" s="77"/>
      <c r="R220" s="77"/>
      <c r="S220" s="77"/>
      <c r="T220" s="77"/>
      <c r="U220" s="77">
        <f t="shared" si="40"/>
        <v>76178375.55</v>
      </c>
      <c r="V220" s="75">
        <f t="shared" si="40"/>
        <v>50581371.64</v>
      </c>
      <c r="W220" s="43">
        <f t="shared" si="40"/>
        <v>0</v>
      </c>
      <c r="X220" s="28">
        <f t="shared" si="40"/>
        <v>0</v>
      </c>
    </row>
    <row r="221" spans="1:24" ht="114.75" outlineLevel="4">
      <c r="A221" s="13" t="s">
        <v>549</v>
      </c>
      <c r="B221" s="41" t="s">
        <v>436</v>
      </c>
      <c r="C221" s="41" t="s">
        <v>545</v>
      </c>
      <c r="D221" s="41" t="s">
        <v>439</v>
      </c>
      <c r="E221" s="41" t="s">
        <v>550</v>
      </c>
      <c r="F221" s="41"/>
      <c r="G221" s="42"/>
      <c r="H221" s="42"/>
      <c r="I221" s="42"/>
      <c r="J221" s="24"/>
      <c r="K221" s="24"/>
      <c r="L221" s="64"/>
      <c r="M221" s="98"/>
      <c r="N221" s="77">
        <f>N225+N222</f>
        <v>14155350</v>
      </c>
      <c r="O221" s="77">
        <f>O225+O222</f>
        <v>3060355.9</v>
      </c>
      <c r="P221" s="77"/>
      <c r="Q221" s="77"/>
      <c r="R221" s="77"/>
      <c r="S221" s="77"/>
      <c r="T221" s="77"/>
      <c r="U221" s="77">
        <f>U225+U222</f>
        <v>48411004.239999995</v>
      </c>
      <c r="V221" s="75">
        <f>V225</f>
        <v>31195298.34</v>
      </c>
      <c r="W221" s="43">
        <f>W225</f>
        <v>0</v>
      </c>
      <c r="X221" s="28">
        <f>X225</f>
        <v>0</v>
      </c>
    </row>
    <row r="222" spans="1:24" ht="81.75" customHeight="1" outlineLevel="4">
      <c r="A222" s="13" t="s">
        <v>325</v>
      </c>
      <c r="B222" s="41" t="s">
        <v>436</v>
      </c>
      <c r="C222" s="41" t="s">
        <v>545</v>
      </c>
      <c r="D222" s="41" t="s">
        <v>439</v>
      </c>
      <c r="E222" s="41" t="s">
        <v>327</v>
      </c>
      <c r="F222" s="41"/>
      <c r="G222" s="42"/>
      <c r="H222" s="42"/>
      <c r="I222" s="42"/>
      <c r="J222" s="24"/>
      <c r="K222" s="24"/>
      <c r="L222" s="64"/>
      <c r="M222" s="98"/>
      <c r="N222" s="77">
        <f>N223</f>
        <v>14155350</v>
      </c>
      <c r="O222" s="77">
        <f>O223</f>
        <v>3060355.9</v>
      </c>
      <c r="P222" s="77"/>
      <c r="Q222" s="77"/>
      <c r="R222" s="77"/>
      <c r="S222" s="77"/>
      <c r="T222" s="77"/>
      <c r="U222" s="77">
        <f>U223</f>
        <v>17215705.9</v>
      </c>
      <c r="V222" s="75"/>
      <c r="W222" s="43"/>
      <c r="X222" s="28"/>
    </row>
    <row r="223" spans="1:24" ht="20.25" customHeight="1" outlineLevel="4">
      <c r="A223" s="45" t="s">
        <v>403</v>
      </c>
      <c r="B223" s="41" t="s">
        <v>436</v>
      </c>
      <c r="C223" s="41" t="s">
        <v>545</v>
      </c>
      <c r="D223" s="41" t="s">
        <v>439</v>
      </c>
      <c r="E223" s="41" t="s">
        <v>327</v>
      </c>
      <c r="F223" s="41" t="s">
        <v>180</v>
      </c>
      <c r="G223" s="42"/>
      <c r="H223" s="42"/>
      <c r="I223" s="42"/>
      <c r="J223" s="24"/>
      <c r="K223" s="24"/>
      <c r="L223" s="64"/>
      <c r="M223" s="98"/>
      <c r="N223" s="77">
        <f>N224</f>
        <v>14155350</v>
      </c>
      <c r="O223" s="77">
        <f>O224</f>
        <v>3060355.9</v>
      </c>
      <c r="P223" s="77"/>
      <c r="Q223" s="77"/>
      <c r="R223" s="77"/>
      <c r="S223" s="77"/>
      <c r="T223" s="77"/>
      <c r="U223" s="77">
        <f>U224</f>
        <v>17215705.9</v>
      </c>
      <c r="V223" s="75"/>
      <c r="W223" s="43"/>
      <c r="X223" s="28"/>
    </row>
    <row r="224" spans="1:24" ht="57.75" customHeight="1" outlineLevel="4">
      <c r="A224" s="13" t="s">
        <v>326</v>
      </c>
      <c r="B224" s="41" t="s">
        <v>436</v>
      </c>
      <c r="C224" s="41" t="s">
        <v>545</v>
      </c>
      <c r="D224" s="41" t="s">
        <v>439</v>
      </c>
      <c r="E224" s="41" t="s">
        <v>327</v>
      </c>
      <c r="F224" s="41" t="s">
        <v>520</v>
      </c>
      <c r="G224" s="42"/>
      <c r="H224" s="42"/>
      <c r="I224" s="42"/>
      <c r="J224" s="24"/>
      <c r="K224" s="24"/>
      <c r="L224" s="64"/>
      <c r="M224" s="98"/>
      <c r="N224" s="77">
        <v>14155350</v>
      </c>
      <c r="O224" s="77">
        <v>3060355.9</v>
      </c>
      <c r="P224" s="77"/>
      <c r="Q224" s="77"/>
      <c r="R224" s="77"/>
      <c r="S224" s="77"/>
      <c r="T224" s="77"/>
      <c r="U224" s="77">
        <f>J224+I224+H224+G224+K224+L224+M224+N224+O224+P224+Q224+R224+S224</f>
        <v>17215705.9</v>
      </c>
      <c r="V224" s="75"/>
      <c r="W224" s="43"/>
      <c r="X224" s="28"/>
    </row>
    <row r="225" spans="1:24" ht="89.25" outlineLevel="5">
      <c r="A225" s="13" t="s">
        <v>551</v>
      </c>
      <c r="B225" s="41" t="s">
        <v>436</v>
      </c>
      <c r="C225" s="41" t="s">
        <v>545</v>
      </c>
      <c r="D225" s="41" t="s">
        <v>439</v>
      </c>
      <c r="E225" s="41" t="s">
        <v>552</v>
      </c>
      <c r="F225" s="41"/>
      <c r="G225" s="42"/>
      <c r="H225" s="42"/>
      <c r="I225" s="42"/>
      <c r="J225" s="24"/>
      <c r="K225" s="24"/>
      <c r="L225" s="64"/>
      <c r="M225" s="98"/>
      <c r="N225" s="77"/>
      <c r="O225" s="77">
        <f aca="true" t="shared" si="41" ref="O225:X225">O226</f>
        <v>0</v>
      </c>
      <c r="P225" s="77"/>
      <c r="Q225" s="77"/>
      <c r="R225" s="77"/>
      <c r="S225" s="77"/>
      <c r="T225" s="77"/>
      <c r="U225" s="77">
        <f t="shared" si="41"/>
        <v>31195298.34</v>
      </c>
      <c r="V225" s="75">
        <f t="shared" si="41"/>
        <v>31195298.34</v>
      </c>
      <c r="W225" s="43">
        <f t="shared" si="41"/>
        <v>0</v>
      </c>
      <c r="X225" s="28">
        <f t="shared" si="41"/>
        <v>0</v>
      </c>
    </row>
    <row r="226" spans="1:24" ht="15" outlineLevel="5">
      <c r="A226" s="45" t="s">
        <v>404</v>
      </c>
      <c r="B226" s="41" t="s">
        <v>436</v>
      </c>
      <c r="C226" s="41" t="s">
        <v>545</v>
      </c>
      <c r="D226" s="41" t="s">
        <v>439</v>
      </c>
      <c r="E226" s="41" t="s">
        <v>552</v>
      </c>
      <c r="F226" s="41" t="s">
        <v>181</v>
      </c>
      <c r="G226" s="42"/>
      <c r="H226" s="42"/>
      <c r="I226" s="42"/>
      <c r="J226" s="24"/>
      <c r="K226" s="24"/>
      <c r="L226" s="64"/>
      <c r="M226" s="98"/>
      <c r="N226" s="77"/>
      <c r="O226" s="77"/>
      <c r="P226" s="77"/>
      <c r="Q226" s="77"/>
      <c r="R226" s="77"/>
      <c r="S226" s="77"/>
      <c r="T226" s="77"/>
      <c r="U226" s="77">
        <f>U227</f>
        <v>31195298.34</v>
      </c>
      <c r="V226" s="75">
        <f>V228</f>
        <v>31195298.34</v>
      </c>
      <c r="W226" s="43">
        <f>W228</f>
        <v>0</v>
      </c>
      <c r="X226" s="28">
        <f>X228</f>
        <v>0</v>
      </c>
    </row>
    <row r="227" spans="1:24" ht="38.25" outlineLevel="5">
      <c r="A227" s="13" t="s">
        <v>34</v>
      </c>
      <c r="B227" s="41" t="s">
        <v>436</v>
      </c>
      <c r="C227" s="41" t="s">
        <v>545</v>
      </c>
      <c r="D227" s="41" t="s">
        <v>439</v>
      </c>
      <c r="E227" s="41" t="s">
        <v>552</v>
      </c>
      <c r="F227" s="41" t="s">
        <v>35</v>
      </c>
      <c r="G227" s="42"/>
      <c r="H227" s="42"/>
      <c r="I227" s="42"/>
      <c r="J227" s="24"/>
      <c r="K227" s="24"/>
      <c r="L227" s="64"/>
      <c r="M227" s="98"/>
      <c r="N227" s="77"/>
      <c r="O227" s="77"/>
      <c r="P227" s="77"/>
      <c r="Q227" s="77"/>
      <c r="R227" s="77"/>
      <c r="S227" s="77"/>
      <c r="T227" s="77"/>
      <c r="U227" s="77">
        <f>U228</f>
        <v>31195298.34</v>
      </c>
      <c r="V227" s="75"/>
      <c r="W227" s="43"/>
      <c r="X227" s="28"/>
    </row>
    <row r="228" spans="1:24" ht="38.25" outlineLevel="6">
      <c r="A228" s="13" t="s">
        <v>553</v>
      </c>
      <c r="B228" s="41" t="s">
        <v>436</v>
      </c>
      <c r="C228" s="41" t="s">
        <v>545</v>
      </c>
      <c r="D228" s="41" t="s">
        <v>439</v>
      </c>
      <c r="E228" s="41" t="s">
        <v>552</v>
      </c>
      <c r="F228" s="41" t="s">
        <v>554</v>
      </c>
      <c r="G228" s="42"/>
      <c r="H228" s="42"/>
      <c r="I228" s="42">
        <v>31195298.34</v>
      </c>
      <c r="J228" s="24"/>
      <c r="K228" s="24"/>
      <c r="L228" s="64"/>
      <c r="M228" s="98"/>
      <c r="N228" s="77"/>
      <c r="O228" s="77"/>
      <c r="P228" s="77"/>
      <c r="Q228" s="77"/>
      <c r="R228" s="77"/>
      <c r="S228" s="77"/>
      <c r="T228" s="77"/>
      <c r="U228" s="77">
        <f>J228+I228+H228+G228+K228+L228+M228+N228+O228+P228+Q228+R228+S228</f>
        <v>31195298.34</v>
      </c>
      <c r="V228" s="75">
        <v>31195298.34</v>
      </c>
      <c r="W228" s="43">
        <v>0</v>
      </c>
      <c r="X228" s="28">
        <v>0</v>
      </c>
    </row>
    <row r="229" spans="1:24" ht="76.5" outlineLevel="4">
      <c r="A229" s="13" t="s">
        <v>555</v>
      </c>
      <c r="B229" s="41" t="s">
        <v>436</v>
      </c>
      <c r="C229" s="41" t="s">
        <v>545</v>
      </c>
      <c r="D229" s="41" t="s">
        <v>439</v>
      </c>
      <c r="E229" s="41" t="s">
        <v>556</v>
      </c>
      <c r="F229" s="41"/>
      <c r="G229" s="42"/>
      <c r="H229" s="42"/>
      <c r="I229" s="42"/>
      <c r="J229" s="24"/>
      <c r="K229" s="24"/>
      <c r="L229" s="64"/>
      <c r="M229" s="77">
        <f>M233+M237+M240</f>
        <v>-5248347.34</v>
      </c>
      <c r="N229" s="77">
        <f>N233+N237+N240+N230</f>
        <v>10350000</v>
      </c>
      <c r="O229" s="77">
        <f>O233+O237+O240+O230</f>
        <v>3279645.35</v>
      </c>
      <c r="P229" s="77"/>
      <c r="Q229" s="77"/>
      <c r="R229" s="77"/>
      <c r="S229" s="77"/>
      <c r="T229" s="77"/>
      <c r="U229" s="77">
        <f>U233+U237+U240+U230</f>
        <v>27767371.31</v>
      </c>
      <c r="V229" s="75">
        <f>V233+V237+V240</f>
        <v>19386073.3</v>
      </c>
      <c r="W229" s="43">
        <f>W233+W237+W240</f>
        <v>0</v>
      </c>
      <c r="X229" s="28">
        <f>X233+X237+X240</f>
        <v>0</v>
      </c>
    </row>
    <row r="230" spans="1:24" ht="45.75" customHeight="1" outlineLevel="4">
      <c r="A230" s="13" t="s">
        <v>328</v>
      </c>
      <c r="B230" s="41" t="s">
        <v>436</v>
      </c>
      <c r="C230" s="41" t="s">
        <v>545</v>
      </c>
      <c r="D230" s="41" t="s">
        <v>439</v>
      </c>
      <c r="E230" s="41" t="s">
        <v>329</v>
      </c>
      <c r="F230" s="41"/>
      <c r="G230" s="42"/>
      <c r="H230" s="42"/>
      <c r="I230" s="42"/>
      <c r="J230" s="24"/>
      <c r="K230" s="24"/>
      <c r="L230" s="64"/>
      <c r="M230" s="77"/>
      <c r="N230" s="77">
        <f>N231</f>
        <v>10350000</v>
      </c>
      <c r="O230" s="77">
        <f>O231</f>
        <v>2237647.5</v>
      </c>
      <c r="P230" s="77"/>
      <c r="Q230" s="77"/>
      <c r="R230" s="77"/>
      <c r="S230" s="77"/>
      <c r="T230" s="77"/>
      <c r="U230" s="77">
        <f>U231</f>
        <v>12587647.5</v>
      </c>
      <c r="V230" s="75"/>
      <c r="W230" s="43"/>
      <c r="X230" s="28"/>
    </row>
    <row r="231" spans="1:24" ht="23.25" customHeight="1" outlineLevel="4">
      <c r="A231" s="45" t="s">
        <v>403</v>
      </c>
      <c r="B231" s="41" t="s">
        <v>436</v>
      </c>
      <c r="C231" s="41" t="s">
        <v>545</v>
      </c>
      <c r="D231" s="41" t="s">
        <v>439</v>
      </c>
      <c r="E231" s="41" t="s">
        <v>329</v>
      </c>
      <c r="F231" s="41" t="s">
        <v>180</v>
      </c>
      <c r="G231" s="42"/>
      <c r="H231" s="42"/>
      <c r="I231" s="42"/>
      <c r="J231" s="24"/>
      <c r="K231" s="24"/>
      <c r="L231" s="64"/>
      <c r="M231" s="77"/>
      <c r="N231" s="77">
        <f>N232</f>
        <v>10350000</v>
      </c>
      <c r="O231" s="77">
        <f>O232</f>
        <v>2237647.5</v>
      </c>
      <c r="P231" s="77"/>
      <c r="Q231" s="77"/>
      <c r="R231" s="77"/>
      <c r="S231" s="77"/>
      <c r="T231" s="77"/>
      <c r="U231" s="77">
        <f>U232</f>
        <v>12587647.5</v>
      </c>
      <c r="V231" s="75"/>
      <c r="W231" s="43"/>
      <c r="X231" s="28"/>
    </row>
    <row r="232" spans="1:24" ht="55.5" customHeight="1" outlineLevel="4">
      <c r="A232" s="13" t="s">
        <v>326</v>
      </c>
      <c r="B232" s="41" t="s">
        <v>436</v>
      </c>
      <c r="C232" s="41" t="s">
        <v>545</v>
      </c>
      <c r="D232" s="41" t="s">
        <v>439</v>
      </c>
      <c r="E232" s="41" t="s">
        <v>329</v>
      </c>
      <c r="F232" s="41" t="s">
        <v>520</v>
      </c>
      <c r="G232" s="42"/>
      <c r="H232" s="42"/>
      <c r="I232" s="42"/>
      <c r="J232" s="24"/>
      <c r="K232" s="24"/>
      <c r="L232" s="64"/>
      <c r="M232" s="77"/>
      <c r="N232" s="77">
        <v>10350000</v>
      </c>
      <c r="O232" s="77">
        <v>2237647.5</v>
      </c>
      <c r="P232" s="77"/>
      <c r="Q232" s="77"/>
      <c r="R232" s="77"/>
      <c r="S232" s="77"/>
      <c r="T232" s="77"/>
      <c r="U232" s="77">
        <f>J232+I232+H232+G232+K232+L232+M232+N232+O232+P232+Q232+R232+S232</f>
        <v>12587647.5</v>
      </c>
      <c r="V232" s="75"/>
      <c r="W232" s="43"/>
      <c r="X232" s="28"/>
    </row>
    <row r="233" spans="1:24" ht="51" outlineLevel="5">
      <c r="A233" s="13" t="s">
        <v>557</v>
      </c>
      <c r="B233" s="41" t="s">
        <v>436</v>
      </c>
      <c r="C233" s="41" t="s">
        <v>545</v>
      </c>
      <c r="D233" s="41" t="s">
        <v>439</v>
      </c>
      <c r="E233" s="41" t="s">
        <v>558</v>
      </c>
      <c r="F233" s="41"/>
      <c r="G233" s="42"/>
      <c r="H233" s="42"/>
      <c r="I233" s="42"/>
      <c r="J233" s="24"/>
      <c r="K233" s="24"/>
      <c r="L233" s="64"/>
      <c r="M233" s="98"/>
      <c r="N233" s="77"/>
      <c r="O233" s="77"/>
      <c r="P233" s="77"/>
      <c r="Q233" s="77"/>
      <c r="R233" s="77"/>
      <c r="S233" s="77"/>
      <c r="T233" s="77"/>
      <c r="U233" s="77">
        <f>U234</f>
        <v>5266738.53</v>
      </c>
      <c r="V233" s="75">
        <f>V234</f>
        <v>5266738.53</v>
      </c>
      <c r="W233" s="43">
        <f>W234</f>
        <v>0</v>
      </c>
      <c r="X233" s="28">
        <f>X234</f>
        <v>0</v>
      </c>
    </row>
    <row r="234" spans="1:24" ht="15" outlineLevel="5">
      <c r="A234" s="45" t="s">
        <v>404</v>
      </c>
      <c r="B234" s="41" t="s">
        <v>436</v>
      </c>
      <c r="C234" s="41" t="s">
        <v>545</v>
      </c>
      <c r="D234" s="41" t="s">
        <v>439</v>
      </c>
      <c r="E234" s="41" t="s">
        <v>558</v>
      </c>
      <c r="F234" s="41" t="s">
        <v>181</v>
      </c>
      <c r="G234" s="42"/>
      <c r="H234" s="42"/>
      <c r="I234" s="42"/>
      <c r="J234" s="24"/>
      <c r="K234" s="24"/>
      <c r="L234" s="64"/>
      <c r="M234" s="98"/>
      <c r="N234" s="77"/>
      <c r="O234" s="77"/>
      <c r="P234" s="77"/>
      <c r="Q234" s="77"/>
      <c r="R234" s="77"/>
      <c r="S234" s="77"/>
      <c r="T234" s="77"/>
      <c r="U234" s="77">
        <f>U235</f>
        <v>5266738.53</v>
      </c>
      <c r="V234" s="75">
        <f>V236</f>
        <v>5266738.53</v>
      </c>
      <c r="W234" s="43">
        <f>W236</f>
        <v>0</v>
      </c>
      <c r="X234" s="28">
        <f>X236</f>
        <v>0</v>
      </c>
    </row>
    <row r="235" spans="1:24" ht="38.25" outlineLevel="5">
      <c r="A235" s="13" t="s">
        <v>34</v>
      </c>
      <c r="B235" s="41" t="s">
        <v>436</v>
      </c>
      <c r="C235" s="41" t="s">
        <v>545</v>
      </c>
      <c r="D235" s="41" t="s">
        <v>439</v>
      </c>
      <c r="E235" s="41" t="s">
        <v>558</v>
      </c>
      <c r="F235" s="41" t="s">
        <v>35</v>
      </c>
      <c r="G235" s="42"/>
      <c r="H235" s="42"/>
      <c r="I235" s="42"/>
      <c r="J235" s="24"/>
      <c r="K235" s="24"/>
      <c r="L235" s="64"/>
      <c r="M235" s="98"/>
      <c r="N235" s="77"/>
      <c r="O235" s="77"/>
      <c r="P235" s="77"/>
      <c r="Q235" s="77"/>
      <c r="R235" s="77"/>
      <c r="S235" s="77"/>
      <c r="T235" s="77"/>
      <c r="U235" s="77">
        <f>U236</f>
        <v>5266738.53</v>
      </c>
      <c r="V235" s="75"/>
      <c r="W235" s="43"/>
      <c r="X235" s="28"/>
    </row>
    <row r="236" spans="1:24" ht="38.25" outlineLevel="6">
      <c r="A236" s="13" t="s">
        <v>553</v>
      </c>
      <c r="B236" s="41" t="s">
        <v>436</v>
      </c>
      <c r="C236" s="41" t="s">
        <v>545</v>
      </c>
      <c r="D236" s="41" t="s">
        <v>439</v>
      </c>
      <c r="E236" s="41" t="s">
        <v>558</v>
      </c>
      <c r="F236" s="41" t="s">
        <v>554</v>
      </c>
      <c r="G236" s="42"/>
      <c r="H236" s="42"/>
      <c r="I236" s="42">
        <v>5266738.53</v>
      </c>
      <c r="J236" s="24"/>
      <c r="K236" s="24"/>
      <c r="L236" s="64"/>
      <c r="M236" s="98"/>
      <c r="N236" s="77"/>
      <c r="O236" s="77"/>
      <c r="P236" s="77"/>
      <c r="Q236" s="77"/>
      <c r="R236" s="77"/>
      <c r="S236" s="77"/>
      <c r="T236" s="77"/>
      <c r="U236" s="77">
        <f>J236+I236+H236+G236+K236+L236+M236+N236+O236+P236+Q236+R236+S236</f>
        <v>5266738.53</v>
      </c>
      <c r="V236" s="75">
        <v>5266738.53</v>
      </c>
      <c r="W236" s="43">
        <v>0</v>
      </c>
      <c r="X236" s="28">
        <v>0</v>
      </c>
    </row>
    <row r="237" spans="1:24" ht="51" outlineLevel="5">
      <c r="A237" s="13" t="s">
        <v>559</v>
      </c>
      <c r="B237" s="41" t="s">
        <v>436</v>
      </c>
      <c r="C237" s="41" t="s">
        <v>545</v>
      </c>
      <c r="D237" s="41" t="s">
        <v>439</v>
      </c>
      <c r="E237" s="41" t="s">
        <v>560</v>
      </c>
      <c r="F237" s="41"/>
      <c r="G237" s="42"/>
      <c r="H237" s="42"/>
      <c r="I237" s="42"/>
      <c r="J237" s="24"/>
      <c r="K237" s="24"/>
      <c r="L237" s="64"/>
      <c r="M237" s="98">
        <f>M238</f>
        <v>-1180350</v>
      </c>
      <c r="N237" s="77"/>
      <c r="O237" s="77">
        <f>O238</f>
        <v>1041997.85</v>
      </c>
      <c r="P237" s="77"/>
      <c r="Q237" s="77"/>
      <c r="R237" s="77"/>
      <c r="S237" s="77"/>
      <c r="T237" s="77"/>
      <c r="U237" s="77">
        <f>U238</f>
        <v>5861647.85</v>
      </c>
      <c r="V237" s="75">
        <v>6000000</v>
      </c>
      <c r="W237" s="43">
        <v>0</v>
      </c>
      <c r="X237" s="28">
        <v>0</v>
      </c>
    </row>
    <row r="238" spans="1:24" ht="15" outlineLevel="5">
      <c r="A238" s="45" t="s">
        <v>403</v>
      </c>
      <c r="B238" s="41" t="s">
        <v>436</v>
      </c>
      <c r="C238" s="41" t="s">
        <v>545</v>
      </c>
      <c r="D238" s="41" t="s">
        <v>439</v>
      </c>
      <c r="E238" s="41" t="s">
        <v>560</v>
      </c>
      <c r="F238" s="41" t="s">
        <v>180</v>
      </c>
      <c r="G238" s="42"/>
      <c r="H238" s="42"/>
      <c r="I238" s="42"/>
      <c r="J238" s="24"/>
      <c r="K238" s="24"/>
      <c r="L238" s="64"/>
      <c r="M238" s="98">
        <f>M239</f>
        <v>-1180350</v>
      </c>
      <c r="N238" s="77"/>
      <c r="O238" s="77">
        <f>O239</f>
        <v>1041997.85</v>
      </c>
      <c r="P238" s="77"/>
      <c r="Q238" s="77"/>
      <c r="R238" s="77"/>
      <c r="S238" s="77"/>
      <c r="T238" s="77"/>
      <c r="U238" s="77">
        <f>U239</f>
        <v>5861647.85</v>
      </c>
      <c r="V238" s="75">
        <f>V239</f>
        <v>6000000</v>
      </c>
      <c r="W238" s="43">
        <f>W239</f>
        <v>0</v>
      </c>
      <c r="X238" s="28">
        <f>X239</f>
        <v>0</v>
      </c>
    </row>
    <row r="239" spans="1:24" ht="51" outlineLevel="6">
      <c r="A239" s="13" t="s">
        <v>519</v>
      </c>
      <c r="B239" s="41" t="s">
        <v>436</v>
      </c>
      <c r="C239" s="41" t="s">
        <v>545</v>
      </c>
      <c r="D239" s="41" t="s">
        <v>439</v>
      </c>
      <c r="E239" s="41" t="s">
        <v>560</v>
      </c>
      <c r="F239" s="41" t="s">
        <v>520</v>
      </c>
      <c r="G239" s="42">
        <v>6000000</v>
      </c>
      <c r="H239" s="42"/>
      <c r="I239" s="42"/>
      <c r="J239" s="24"/>
      <c r="K239" s="24"/>
      <c r="L239" s="64"/>
      <c r="M239" s="98">
        <v>-1180350</v>
      </c>
      <c r="N239" s="77"/>
      <c r="O239" s="77">
        <v>1041997.85</v>
      </c>
      <c r="P239" s="77"/>
      <c r="Q239" s="77"/>
      <c r="R239" s="77"/>
      <c r="S239" s="77"/>
      <c r="T239" s="77"/>
      <c r="U239" s="77">
        <f>J239+I239+H239+G239+K239+L239+M239+N239+O239+P239+Q239+R239+S239</f>
        <v>5861647.85</v>
      </c>
      <c r="V239" s="75">
        <v>6000000</v>
      </c>
      <c r="W239" s="43">
        <v>0</v>
      </c>
      <c r="X239" s="28">
        <v>0</v>
      </c>
    </row>
    <row r="240" spans="1:24" ht="51" outlineLevel="5">
      <c r="A240" s="13" t="s">
        <v>561</v>
      </c>
      <c r="B240" s="41" t="s">
        <v>436</v>
      </c>
      <c r="C240" s="41" t="s">
        <v>545</v>
      </c>
      <c r="D240" s="41" t="s">
        <v>439</v>
      </c>
      <c r="E240" s="41" t="s">
        <v>562</v>
      </c>
      <c r="F240" s="41"/>
      <c r="G240" s="42"/>
      <c r="H240" s="42"/>
      <c r="I240" s="42"/>
      <c r="J240" s="24"/>
      <c r="K240" s="24"/>
      <c r="L240" s="64"/>
      <c r="M240" s="98">
        <f>M241</f>
        <v>-4067997.34</v>
      </c>
      <c r="N240" s="77"/>
      <c r="O240" s="77"/>
      <c r="P240" s="77"/>
      <c r="Q240" s="77"/>
      <c r="R240" s="77"/>
      <c r="S240" s="77"/>
      <c r="T240" s="77"/>
      <c r="U240" s="77">
        <f>U241</f>
        <v>4051337.4299999997</v>
      </c>
      <c r="V240" s="75">
        <v>8119334.77</v>
      </c>
      <c r="W240" s="43">
        <v>0</v>
      </c>
      <c r="X240" s="28">
        <v>0</v>
      </c>
    </row>
    <row r="241" spans="1:24" ht="15" outlineLevel="5">
      <c r="A241" s="45" t="s">
        <v>404</v>
      </c>
      <c r="B241" s="41" t="s">
        <v>436</v>
      </c>
      <c r="C241" s="41" t="s">
        <v>545</v>
      </c>
      <c r="D241" s="41" t="s">
        <v>439</v>
      </c>
      <c r="E241" s="41" t="s">
        <v>562</v>
      </c>
      <c r="F241" s="41" t="s">
        <v>181</v>
      </c>
      <c r="G241" s="42"/>
      <c r="H241" s="42"/>
      <c r="I241" s="42"/>
      <c r="J241" s="24"/>
      <c r="K241" s="24"/>
      <c r="L241" s="64"/>
      <c r="M241" s="98">
        <f>M243</f>
        <v>-4067997.34</v>
      </c>
      <c r="N241" s="77"/>
      <c r="O241" s="77"/>
      <c r="P241" s="77"/>
      <c r="Q241" s="77"/>
      <c r="R241" s="77"/>
      <c r="S241" s="77"/>
      <c r="T241" s="77"/>
      <c r="U241" s="77">
        <f>U242</f>
        <v>4051337.4299999997</v>
      </c>
      <c r="V241" s="75">
        <f>V243</f>
        <v>8119334.77</v>
      </c>
      <c r="W241" s="43">
        <f>W243</f>
        <v>0</v>
      </c>
      <c r="X241" s="28">
        <f>X243</f>
        <v>0</v>
      </c>
    </row>
    <row r="242" spans="1:24" ht="38.25" outlineLevel="5">
      <c r="A242" s="13" t="s">
        <v>34</v>
      </c>
      <c r="B242" s="41" t="s">
        <v>436</v>
      </c>
      <c r="C242" s="41" t="s">
        <v>545</v>
      </c>
      <c r="D242" s="41" t="s">
        <v>439</v>
      </c>
      <c r="E242" s="41" t="s">
        <v>562</v>
      </c>
      <c r="F242" s="41" t="s">
        <v>35</v>
      </c>
      <c r="G242" s="42"/>
      <c r="H242" s="42"/>
      <c r="I242" s="42"/>
      <c r="J242" s="24"/>
      <c r="K242" s="24"/>
      <c r="L242" s="64"/>
      <c r="M242" s="98"/>
      <c r="N242" s="77"/>
      <c r="O242" s="77"/>
      <c r="P242" s="77"/>
      <c r="Q242" s="77"/>
      <c r="R242" s="77"/>
      <c r="S242" s="77"/>
      <c r="T242" s="77"/>
      <c r="U242" s="77">
        <f>U243</f>
        <v>4051337.4299999997</v>
      </c>
      <c r="V242" s="75"/>
      <c r="W242" s="43"/>
      <c r="X242" s="28"/>
    </row>
    <row r="243" spans="1:24" ht="38.25" outlineLevel="6">
      <c r="A243" s="13" t="s">
        <v>553</v>
      </c>
      <c r="B243" s="41" t="s">
        <v>436</v>
      </c>
      <c r="C243" s="41" t="s">
        <v>545</v>
      </c>
      <c r="D243" s="41" t="s">
        <v>439</v>
      </c>
      <c r="E243" s="41" t="s">
        <v>562</v>
      </c>
      <c r="F243" s="41" t="s">
        <v>554</v>
      </c>
      <c r="G243" s="42">
        <v>6773500</v>
      </c>
      <c r="H243" s="42"/>
      <c r="I243" s="42">
        <v>1345834.77</v>
      </c>
      <c r="J243" s="24"/>
      <c r="K243" s="24"/>
      <c r="L243" s="64"/>
      <c r="M243" s="98">
        <v>-4067997.34</v>
      </c>
      <c r="N243" s="77"/>
      <c r="O243" s="77"/>
      <c r="P243" s="77"/>
      <c r="Q243" s="77"/>
      <c r="R243" s="77"/>
      <c r="S243" s="77"/>
      <c r="T243" s="77"/>
      <c r="U243" s="77">
        <f>J243+I243+H243+G243+K243+L243+M243+N243+O243+P243+Q243+R243+S243</f>
        <v>4051337.4299999997</v>
      </c>
      <c r="V243" s="75">
        <v>8119334.77</v>
      </c>
      <c r="W243" s="43">
        <v>0</v>
      </c>
      <c r="X243" s="28">
        <v>0</v>
      </c>
    </row>
    <row r="244" spans="1:24" ht="51" outlineLevel="4">
      <c r="A244" s="13" t="s">
        <v>563</v>
      </c>
      <c r="B244" s="41" t="s">
        <v>436</v>
      </c>
      <c r="C244" s="41" t="s">
        <v>545</v>
      </c>
      <c r="D244" s="41" t="s">
        <v>439</v>
      </c>
      <c r="E244" s="41" t="s">
        <v>564</v>
      </c>
      <c r="F244" s="41"/>
      <c r="G244" s="42"/>
      <c r="H244" s="42"/>
      <c r="I244" s="42"/>
      <c r="J244" s="24"/>
      <c r="K244" s="24"/>
      <c r="L244" s="64"/>
      <c r="M244" s="98"/>
      <c r="N244" s="77"/>
      <c r="O244" s="77"/>
      <c r="P244" s="77">
        <f aca="true" t="shared" si="42" ref="P244:X246">P245</f>
        <v>100533.67</v>
      </c>
      <c r="Q244" s="77"/>
      <c r="R244" s="77"/>
      <c r="S244" s="77"/>
      <c r="T244" s="77"/>
      <c r="U244" s="77">
        <f t="shared" si="42"/>
        <v>200533.66999999998</v>
      </c>
      <c r="V244" s="75">
        <f t="shared" si="42"/>
        <v>100000</v>
      </c>
      <c r="W244" s="43">
        <f t="shared" si="42"/>
        <v>0</v>
      </c>
      <c r="X244" s="28">
        <f t="shared" si="42"/>
        <v>0</v>
      </c>
    </row>
    <row r="245" spans="1:24" ht="25.5" outlineLevel="5">
      <c r="A245" s="13" t="s">
        <v>565</v>
      </c>
      <c r="B245" s="41" t="s">
        <v>436</v>
      </c>
      <c r="C245" s="41" t="s">
        <v>545</v>
      </c>
      <c r="D245" s="41" t="s">
        <v>439</v>
      </c>
      <c r="E245" s="41" t="s">
        <v>566</v>
      </c>
      <c r="F245" s="41"/>
      <c r="G245" s="42"/>
      <c r="H245" s="42"/>
      <c r="I245" s="42"/>
      <c r="J245" s="24"/>
      <c r="K245" s="24"/>
      <c r="L245" s="64"/>
      <c r="M245" s="98"/>
      <c r="N245" s="77"/>
      <c r="O245" s="77"/>
      <c r="P245" s="77">
        <f t="shared" si="42"/>
        <v>100533.67</v>
      </c>
      <c r="Q245" s="77"/>
      <c r="R245" s="77"/>
      <c r="S245" s="77"/>
      <c r="T245" s="77"/>
      <c r="U245" s="77">
        <f t="shared" si="42"/>
        <v>200533.66999999998</v>
      </c>
      <c r="V245" s="75">
        <f t="shared" si="42"/>
        <v>100000</v>
      </c>
      <c r="W245" s="43">
        <f t="shared" si="42"/>
        <v>0</v>
      </c>
      <c r="X245" s="28">
        <f t="shared" si="42"/>
        <v>0</v>
      </c>
    </row>
    <row r="246" spans="1:24" ht="15" outlineLevel="5">
      <c r="A246" s="45" t="s">
        <v>403</v>
      </c>
      <c r="B246" s="41" t="s">
        <v>436</v>
      </c>
      <c r="C246" s="41" t="s">
        <v>545</v>
      </c>
      <c r="D246" s="41" t="s">
        <v>439</v>
      </c>
      <c r="E246" s="41" t="s">
        <v>566</v>
      </c>
      <c r="F246" s="41" t="s">
        <v>180</v>
      </c>
      <c r="G246" s="42"/>
      <c r="H246" s="42"/>
      <c r="I246" s="42"/>
      <c r="J246" s="24"/>
      <c r="K246" s="24"/>
      <c r="L246" s="64"/>
      <c r="M246" s="98"/>
      <c r="N246" s="77"/>
      <c r="O246" s="77"/>
      <c r="P246" s="77">
        <f>P247</f>
        <v>100533.67</v>
      </c>
      <c r="Q246" s="77"/>
      <c r="R246" s="77"/>
      <c r="S246" s="77"/>
      <c r="T246" s="77"/>
      <c r="U246" s="77">
        <f>U247</f>
        <v>200533.66999999998</v>
      </c>
      <c r="V246" s="75">
        <f t="shared" si="42"/>
        <v>100000</v>
      </c>
      <c r="W246" s="43">
        <f t="shared" si="42"/>
        <v>0</v>
      </c>
      <c r="X246" s="28">
        <f t="shared" si="42"/>
        <v>0</v>
      </c>
    </row>
    <row r="247" spans="1:24" ht="51" outlineLevel="6">
      <c r="A247" s="13" t="s">
        <v>519</v>
      </c>
      <c r="B247" s="41" t="s">
        <v>436</v>
      </c>
      <c r="C247" s="41" t="s">
        <v>545</v>
      </c>
      <c r="D247" s="41" t="s">
        <v>439</v>
      </c>
      <c r="E247" s="41" t="s">
        <v>566</v>
      </c>
      <c r="F247" s="41" t="s">
        <v>520</v>
      </c>
      <c r="G247" s="42">
        <v>100000</v>
      </c>
      <c r="H247" s="42"/>
      <c r="I247" s="42"/>
      <c r="J247" s="24"/>
      <c r="K247" s="24"/>
      <c r="L247" s="64"/>
      <c r="M247" s="98"/>
      <c r="N247" s="77"/>
      <c r="O247" s="77"/>
      <c r="P247" s="77">
        <v>100533.67</v>
      </c>
      <c r="Q247" s="77"/>
      <c r="R247" s="77"/>
      <c r="S247" s="77"/>
      <c r="T247" s="77"/>
      <c r="U247" s="77">
        <f>J247+I247+H247+G247+K247+L247+M247+N247+O247+P247+Q247+R247+S247</f>
        <v>200533.66999999998</v>
      </c>
      <c r="V247" s="75">
        <v>100000</v>
      </c>
      <c r="W247" s="43">
        <v>0</v>
      </c>
      <c r="X247" s="28">
        <v>0</v>
      </c>
    </row>
    <row r="248" spans="1:24" ht="25.5" hidden="1" outlineLevel="6">
      <c r="A248" s="13" t="s">
        <v>573</v>
      </c>
      <c r="B248" s="41" t="s">
        <v>436</v>
      </c>
      <c r="C248" s="41" t="s">
        <v>545</v>
      </c>
      <c r="D248" s="41" t="s">
        <v>439</v>
      </c>
      <c r="E248" s="41" t="s">
        <v>572</v>
      </c>
      <c r="F248" s="41"/>
      <c r="G248" s="42"/>
      <c r="H248" s="42"/>
      <c r="I248" s="42"/>
      <c r="J248" s="24"/>
      <c r="K248" s="24"/>
      <c r="L248" s="64"/>
      <c r="M248" s="77">
        <f>M249</f>
        <v>406567.39</v>
      </c>
      <c r="N248" s="77"/>
      <c r="O248" s="77"/>
      <c r="P248" s="77">
        <f>P249</f>
        <v>-406567.39</v>
      </c>
      <c r="Q248" s="77"/>
      <c r="R248" s="77"/>
      <c r="S248" s="77"/>
      <c r="T248" s="77"/>
      <c r="U248" s="77">
        <f>U249</f>
        <v>0</v>
      </c>
      <c r="V248" s="75"/>
      <c r="W248" s="43"/>
      <c r="X248" s="28"/>
    </row>
    <row r="249" spans="1:24" ht="25.5" hidden="1" outlineLevel="6">
      <c r="A249" s="45" t="s">
        <v>401</v>
      </c>
      <c r="B249" s="41" t="s">
        <v>436</v>
      </c>
      <c r="C249" s="41" t="s">
        <v>545</v>
      </c>
      <c r="D249" s="41" t="s">
        <v>439</v>
      </c>
      <c r="E249" s="41" t="s">
        <v>572</v>
      </c>
      <c r="F249" s="41" t="s">
        <v>179</v>
      </c>
      <c r="G249" s="42"/>
      <c r="H249" s="42"/>
      <c r="I249" s="42"/>
      <c r="J249" s="24"/>
      <c r="K249" s="24"/>
      <c r="L249" s="64"/>
      <c r="M249" s="77">
        <f>M250</f>
        <v>406567.39</v>
      </c>
      <c r="N249" s="77"/>
      <c r="O249" s="77"/>
      <c r="P249" s="77">
        <f>P250</f>
        <v>-406567.39</v>
      </c>
      <c r="Q249" s="77"/>
      <c r="R249" s="77"/>
      <c r="S249" s="77"/>
      <c r="T249" s="77"/>
      <c r="U249" s="77">
        <f>U250</f>
        <v>0</v>
      </c>
      <c r="V249" s="75"/>
      <c r="W249" s="43"/>
      <c r="X249" s="28"/>
    </row>
    <row r="250" spans="1:24" ht="25.5" hidden="1" outlineLevel="6">
      <c r="A250" s="45" t="s">
        <v>402</v>
      </c>
      <c r="B250" s="41" t="s">
        <v>436</v>
      </c>
      <c r="C250" s="41" t="s">
        <v>545</v>
      </c>
      <c r="D250" s="41" t="s">
        <v>439</v>
      </c>
      <c r="E250" s="41" t="s">
        <v>572</v>
      </c>
      <c r="F250" s="41" t="s">
        <v>529</v>
      </c>
      <c r="G250" s="42"/>
      <c r="H250" s="42"/>
      <c r="I250" s="42"/>
      <c r="J250" s="24"/>
      <c r="K250" s="24"/>
      <c r="L250" s="64"/>
      <c r="M250" s="98">
        <v>406567.39</v>
      </c>
      <c r="N250" s="77"/>
      <c r="O250" s="77"/>
      <c r="P250" s="77">
        <v>-406567.39</v>
      </c>
      <c r="Q250" s="77"/>
      <c r="R250" s="77"/>
      <c r="S250" s="77"/>
      <c r="T250" s="77"/>
      <c r="U250" s="77">
        <f>J250+I250+H250+G250+K250+L250+M250+N250+O250+P250+Q250</f>
        <v>0</v>
      </c>
      <c r="V250" s="75"/>
      <c r="W250" s="43"/>
      <c r="X250" s="28"/>
    </row>
    <row r="251" spans="1:24" ht="30.75" customHeight="1" outlineLevel="6">
      <c r="A251" s="139" t="s">
        <v>573</v>
      </c>
      <c r="B251" s="41" t="s">
        <v>436</v>
      </c>
      <c r="C251" s="41" t="s">
        <v>545</v>
      </c>
      <c r="D251" s="41" t="s">
        <v>439</v>
      </c>
      <c r="E251" s="41" t="s">
        <v>572</v>
      </c>
      <c r="F251" s="41"/>
      <c r="G251" s="42"/>
      <c r="H251" s="42"/>
      <c r="I251" s="42"/>
      <c r="J251" s="24"/>
      <c r="K251" s="24"/>
      <c r="L251" s="64"/>
      <c r="M251" s="77"/>
      <c r="N251" s="77"/>
      <c r="O251" s="77"/>
      <c r="P251" s="77"/>
      <c r="Q251" s="77"/>
      <c r="R251" s="77"/>
      <c r="S251" s="77">
        <f>S252</f>
        <v>544052</v>
      </c>
      <c r="T251" s="77"/>
      <c r="U251" s="77">
        <f>U252</f>
        <v>544052</v>
      </c>
      <c r="V251" s="75"/>
      <c r="W251" s="43"/>
      <c r="X251" s="28"/>
    </row>
    <row r="252" spans="1:24" ht="25.5" outlineLevel="6">
      <c r="A252" s="45" t="s">
        <v>401</v>
      </c>
      <c r="B252" s="41" t="s">
        <v>436</v>
      </c>
      <c r="C252" s="41" t="s">
        <v>545</v>
      </c>
      <c r="D252" s="41" t="s">
        <v>439</v>
      </c>
      <c r="E252" s="41" t="s">
        <v>572</v>
      </c>
      <c r="F252" s="41" t="s">
        <v>179</v>
      </c>
      <c r="G252" s="42"/>
      <c r="H252" s="42"/>
      <c r="I252" s="42"/>
      <c r="J252" s="24"/>
      <c r="K252" s="24"/>
      <c r="L252" s="64"/>
      <c r="M252" s="77"/>
      <c r="N252" s="77"/>
      <c r="O252" s="77"/>
      <c r="P252" s="77"/>
      <c r="Q252" s="77"/>
      <c r="R252" s="77"/>
      <c r="S252" s="77">
        <f>S253</f>
        <v>544052</v>
      </c>
      <c r="T252" s="77"/>
      <c r="U252" s="77">
        <f>U253</f>
        <v>544052</v>
      </c>
      <c r="V252" s="75"/>
      <c r="W252" s="43"/>
      <c r="X252" s="28"/>
    </row>
    <row r="253" spans="1:24" ht="25.5" outlineLevel="6">
      <c r="A253" s="45" t="s">
        <v>402</v>
      </c>
      <c r="B253" s="41" t="s">
        <v>436</v>
      </c>
      <c r="C253" s="41" t="s">
        <v>545</v>
      </c>
      <c r="D253" s="41" t="s">
        <v>439</v>
      </c>
      <c r="E253" s="41" t="s">
        <v>572</v>
      </c>
      <c r="F253" s="41" t="s">
        <v>529</v>
      </c>
      <c r="G253" s="42"/>
      <c r="H253" s="42"/>
      <c r="I253" s="42"/>
      <c r="J253" s="24"/>
      <c r="K253" s="24"/>
      <c r="L253" s="64"/>
      <c r="M253" s="77"/>
      <c r="N253" s="77"/>
      <c r="O253" s="77"/>
      <c r="P253" s="77"/>
      <c r="Q253" s="77"/>
      <c r="R253" s="77"/>
      <c r="S253" s="77">
        <v>544052</v>
      </c>
      <c r="T253" s="77"/>
      <c r="U253" s="77">
        <f>J253+I253+H253+G253+K253+L253+M253+N253+O253+P253+Q253+R253+S253</f>
        <v>544052</v>
      </c>
      <c r="V253" s="75"/>
      <c r="W253" s="43"/>
      <c r="X253" s="28"/>
    </row>
    <row r="254" spans="1:24" ht="25.5" outlineLevel="3">
      <c r="A254" s="13" t="s">
        <v>486</v>
      </c>
      <c r="B254" s="41" t="s">
        <v>436</v>
      </c>
      <c r="C254" s="41" t="s">
        <v>545</v>
      </c>
      <c r="D254" s="41" t="s">
        <v>439</v>
      </c>
      <c r="E254" s="41" t="s">
        <v>487</v>
      </c>
      <c r="F254" s="41"/>
      <c r="G254" s="42"/>
      <c r="H254" s="42"/>
      <c r="I254" s="42"/>
      <c r="J254" s="24"/>
      <c r="K254" s="24"/>
      <c r="L254" s="64"/>
      <c r="M254" s="77">
        <f>M255+M259</f>
        <v>4841779.95</v>
      </c>
      <c r="N254" s="77"/>
      <c r="O254" s="77"/>
      <c r="P254" s="77"/>
      <c r="Q254" s="77"/>
      <c r="R254" s="77">
        <f>R255+R259</f>
        <v>-112000</v>
      </c>
      <c r="S254" s="77"/>
      <c r="T254" s="77"/>
      <c r="U254" s="77">
        <f>U255+U259</f>
        <v>7548859.95</v>
      </c>
      <c r="V254" s="75">
        <f>V255+V259</f>
        <v>2931080</v>
      </c>
      <c r="W254" s="43">
        <f>W255+W259</f>
        <v>147000</v>
      </c>
      <c r="X254" s="28">
        <f>X255+X259</f>
        <v>458000</v>
      </c>
    </row>
    <row r="255" spans="1:24" ht="63.75" outlineLevel="5">
      <c r="A255" s="13" t="s">
        <v>567</v>
      </c>
      <c r="B255" s="41" t="s">
        <v>436</v>
      </c>
      <c r="C255" s="41" t="s">
        <v>545</v>
      </c>
      <c r="D255" s="41" t="s">
        <v>439</v>
      </c>
      <c r="E255" s="41" t="s">
        <v>568</v>
      </c>
      <c r="F255" s="41"/>
      <c r="G255" s="42"/>
      <c r="H255" s="42"/>
      <c r="I255" s="42"/>
      <c r="J255" s="24"/>
      <c r="K255" s="24"/>
      <c r="L255" s="64"/>
      <c r="M255" s="77">
        <f>M256+M259</f>
        <v>4841779.95</v>
      </c>
      <c r="N255" s="77"/>
      <c r="O255" s="77"/>
      <c r="P255" s="77"/>
      <c r="Q255" s="77"/>
      <c r="R255" s="77"/>
      <c r="S255" s="77"/>
      <c r="T255" s="77"/>
      <c r="U255" s="77">
        <f>U256</f>
        <v>7548859.95</v>
      </c>
      <c r="V255" s="75">
        <v>2707080</v>
      </c>
      <c r="W255" s="43">
        <v>0</v>
      </c>
      <c r="X255" s="28">
        <v>0</v>
      </c>
    </row>
    <row r="256" spans="1:24" ht="15" outlineLevel="5">
      <c r="A256" s="45" t="s">
        <v>404</v>
      </c>
      <c r="B256" s="41" t="s">
        <v>436</v>
      </c>
      <c r="C256" s="41" t="s">
        <v>545</v>
      </c>
      <c r="D256" s="41" t="s">
        <v>439</v>
      </c>
      <c r="E256" s="41" t="s">
        <v>568</v>
      </c>
      <c r="F256" s="41" t="s">
        <v>181</v>
      </c>
      <c r="G256" s="42"/>
      <c r="H256" s="42"/>
      <c r="I256" s="42"/>
      <c r="J256" s="24"/>
      <c r="K256" s="24"/>
      <c r="L256" s="64"/>
      <c r="M256" s="77">
        <f>M258</f>
        <v>4841779.95</v>
      </c>
      <c r="N256" s="77"/>
      <c r="O256" s="77"/>
      <c r="P256" s="77"/>
      <c r="Q256" s="77"/>
      <c r="R256" s="77"/>
      <c r="S256" s="77"/>
      <c r="T256" s="77"/>
      <c r="U256" s="77">
        <f>U257</f>
        <v>7548859.95</v>
      </c>
      <c r="V256" s="75">
        <f>V258</f>
        <v>2707080</v>
      </c>
      <c r="W256" s="43">
        <f>W258</f>
        <v>0</v>
      </c>
      <c r="X256" s="28">
        <f>X258</f>
        <v>0</v>
      </c>
    </row>
    <row r="257" spans="1:24" ht="38.25" outlineLevel="5">
      <c r="A257" s="13" t="s">
        <v>34</v>
      </c>
      <c r="B257" s="41" t="s">
        <v>436</v>
      </c>
      <c r="C257" s="41" t="s">
        <v>545</v>
      </c>
      <c r="D257" s="41" t="s">
        <v>439</v>
      </c>
      <c r="E257" s="41" t="s">
        <v>568</v>
      </c>
      <c r="F257" s="41" t="s">
        <v>35</v>
      </c>
      <c r="G257" s="42"/>
      <c r="H257" s="42"/>
      <c r="I257" s="42"/>
      <c r="J257" s="24"/>
      <c r="K257" s="24"/>
      <c r="L257" s="64"/>
      <c r="M257" s="77"/>
      <c r="N257" s="77"/>
      <c r="O257" s="77"/>
      <c r="P257" s="77"/>
      <c r="Q257" s="77"/>
      <c r="R257" s="77"/>
      <c r="S257" s="77"/>
      <c r="T257" s="77"/>
      <c r="U257" s="77">
        <f>U258</f>
        <v>7548859.95</v>
      </c>
      <c r="V257" s="75"/>
      <c r="W257" s="43"/>
      <c r="X257" s="28"/>
    </row>
    <row r="258" spans="1:24" ht="38.25" outlineLevel="6">
      <c r="A258" s="13" t="s">
        <v>553</v>
      </c>
      <c r="B258" s="41" t="s">
        <v>436</v>
      </c>
      <c r="C258" s="41" t="s">
        <v>545</v>
      </c>
      <c r="D258" s="41" t="s">
        <v>439</v>
      </c>
      <c r="E258" s="41" t="s">
        <v>568</v>
      </c>
      <c r="F258" s="41" t="s">
        <v>554</v>
      </c>
      <c r="G258" s="42"/>
      <c r="H258" s="42"/>
      <c r="I258" s="42">
        <v>2707080</v>
      </c>
      <c r="J258" s="24"/>
      <c r="K258" s="24"/>
      <c r="L258" s="64"/>
      <c r="M258" s="98">
        <v>4841779.95</v>
      </c>
      <c r="N258" s="77"/>
      <c r="O258" s="77"/>
      <c r="P258" s="77"/>
      <c r="Q258" s="77"/>
      <c r="R258" s="77"/>
      <c r="S258" s="77"/>
      <c r="T258" s="77"/>
      <c r="U258" s="77">
        <f>J258+I258+H258+G258+K258+L258+M258+N258+O258+P258+Q258+R258+S258</f>
        <v>7548859.95</v>
      </c>
      <c r="V258" s="75">
        <v>2707080</v>
      </c>
      <c r="W258" s="43">
        <v>0</v>
      </c>
      <c r="X258" s="28">
        <v>0</v>
      </c>
    </row>
    <row r="259" spans="1:24" ht="63.75" hidden="1" outlineLevel="5">
      <c r="A259" s="13" t="s">
        <v>577</v>
      </c>
      <c r="B259" s="41" t="s">
        <v>436</v>
      </c>
      <c r="C259" s="41" t="s">
        <v>545</v>
      </c>
      <c r="D259" s="41" t="s">
        <v>439</v>
      </c>
      <c r="E259" s="41" t="s">
        <v>578</v>
      </c>
      <c r="F259" s="41"/>
      <c r="G259" s="42"/>
      <c r="H259" s="42"/>
      <c r="I259" s="42"/>
      <c r="J259" s="24">
        <f>J260+J263</f>
        <v>0</v>
      </c>
      <c r="K259" s="24"/>
      <c r="L259" s="64"/>
      <c r="M259" s="98">
        <f>M260+M263</f>
        <v>0</v>
      </c>
      <c r="N259" s="77"/>
      <c r="O259" s="77"/>
      <c r="P259" s="77"/>
      <c r="Q259" s="77"/>
      <c r="R259" s="77">
        <f>R260+R263</f>
        <v>-112000</v>
      </c>
      <c r="S259" s="77"/>
      <c r="T259" s="77"/>
      <c r="U259" s="77">
        <f>U260+U263</f>
        <v>0</v>
      </c>
      <c r="V259" s="75">
        <f>V260+V263</f>
        <v>224000</v>
      </c>
      <c r="W259" s="43">
        <f>W260+W263</f>
        <v>147000</v>
      </c>
      <c r="X259" s="28">
        <f>X260+X263</f>
        <v>458000</v>
      </c>
    </row>
    <row r="260" spans="1:24" ht="25.5" hidden="1" outlineLevel="5">
      <c r="A260" s="45" t="s">
        <v>401</v>
      </c>
      <c r="B260" s="41" t="s">
        <v>436</v>
      </c>
      <c r="C260" s="41" t="s">
        <v>545</v>
      </c>
      <c r="D260" s="41" t="s">
        <v>439</v>
      </c>
      <c r="E260" s="41" t="s">
        <v>578</v>
      </c>
      <c r="F260" s="41" t="s">
        <v>179</v>
      </c>
      <c r="G260" s="42"/>
      <c r="H260" s="42"/>
      <c r="I260" s="42"/>
      <c r="J260" s="24">
        <f>J261+J262</f>
        <v>-112000</v>
      </c>
      <c r="K260" s="24"/>
      <c r="L260" s="64"/>
      <c r="M260" s="98">
        <f>M261+M262</f>
        <v>0</v>
      </c>
      <c r="N260" s="77"/>
      <c r="O260" s="77"/>
      <c r="P260" s="77"/>
      <c r="Q260" s="77"/>
      <c r="R260" s="77">
        <f>R261+R262</f>
        <v>0</v>
      </c>
      <c r="S260" s="77"/>
      <c r="T260" s="77"/>
      <c r="U260" s="77">
        <f>U261+U262</f>
        <v>0</v>
      </c>
      <c r="V260" s="75">
        <f>V261+V262</f>
        <v>224000</v>
      </c>
      <c r="W260" s="43">
        <f>W261+W262</f>
        <v>0</v>
      </c>
      <c r="X260" s="28">
        <f>X261+X262</f>
        <v>0</v>
      </c>
    </row>
    <row r="261" spans="1:24" ht="25.5" hidden="1" outlineLevel="5">
      <c r="A261" s="45" t="s">
        <v>402</v>
      </c>
      <c r="B261" s="41" t="s">
        <v>436</v>
      </c>
      <c r="C261" s="41" t="s">
        <v>545</v>
      </c>
      <c r="D261" s="41" t="s">
        <v>439</v>
      </c>
      <c r="E261" s="41" t="s">
        <v>578</v>
      </c>
      <c r="F261" s="41" t="s">
        <v>529</v>
      </c>
      <c r="G261" s="42"/>
      <c r="H261" s="42"/>
      <c r="I261" s="42"/>
      <c r="J261" s="24">
        <v>0</v>
      </c>
      <c r="K261" s="24"/>
      <c r="L261" s="64"/>
      <c r="M261" s="98">
        <v>0</v>
      </c>
      <c r="N261" s="77"/>
      <c r="O261" s="77"/>
      <c r="P261" s="77"/>
      <c r="Q261" s="77"/>
      <c r="R261" s="77">
        <v>0</v>
      </c>
      <c r="S261" s="77"/>
      <c r="T261" s="77"/>
      <c r="U261" s="77">
        <f>J261+I261+H261+G261</f>
        <v>0</v>
      </c>
      <c r="V261" s="75">
        <f>V262</f>
        <v>112000</v>
      </c>
      <c r="W261" s="43">
        <v>0</v>
      </c>
      <c r="X261" s="28">
        <v>0</v>
      </c>
    </row>
    <row r="262" spans="1:24" ht="25.5" hidden="1" outlineLevel="6">
      <c r="A262" s="13" t="s">
        <v>450</v>
      </c>
      <c r="B262" s="41" t="s">
        <v>436</v>
      </c>
      <c r="C262" s="41" t="s">
        <v>545</v>
      </c>
      <c r="D262" s="41" t="s">
        <v>439</v>
      </c>
      <c r="E262" s="41" t="s">
        <v>578</v>
      </c>
      <c r="F262" s="41" t="s">
        <v>451</v>
      </c>
      <c r="G262" s="42">
        <v>112000</v>
      </c>
      <c r="H262" s="42"/>
      <c r="I262" s="42"/>
      <c r="J262" s="24">
        <v>-112000</v>
      </c>
      <c r="K262" s="24"/>
      <c r="L262" s="64"/>
      <c r="M262" s="98">
        <v>0</v>
      </c>
      <c r="N262" s="77"/>
      <c r="O262" s="77"/>
      <c r="P262" s="77"/>
      <c r="Q262" s="77"/>
      <c r="R262" s="77">
        <v>0</v>
      </c>
      <c r="S262" s="77"/>
      <c r="T262" s="77"/>
      <c r="U262" s="77">
        <f>J262+I262+H262+G262</f>
        <v>0</v>
      </c>
      <c r="V262" s="75">
        <v>112000</v>
      </c>
      <c r="W262" s="43">
        <v>0</v>
      </c>
      <c r="X262" s="28">
        <v>0</v>
      </c>
    </row>
    <row r="263" spans="1:24" ht="15" hidden="1" outlineLevel="6">
      <c r="A263" s="45" t="s">
        <v>404</v>
      </c>
      <c r="B263" s="41" t="s">
        <v>436</v>
      </c>
      <c r="C263" s="41" t="s">
        <v>545</v>
      </c>
      <c r="D263" s="41" t="s">
        <v>439</v>
      </c>
      <c r="E263" s="41" t="s">
        <v>578</v>
      </c>
      <c r="F263" s="41" t="s">
        <v>181</v>
      </c>
      <c r="G263" s="42"/>
      <c r="H263" s="42"/>
      <c r="I263" s="42"/>
      <c r="J263" s="24">
        <f>J265</f>
        <v>112000</v>
      </c>
      <c r="K263" s="24"/>
      <c r="L263" s="64"/>
      <c r="M263" s="98">
        <f>M265</f>
        <v>0</v>
      </c>
      <c r="N263" s="77"/>
      <c r="O263" s="77"/>
      <c r="P263" s="77"/>
      <c r="Q263" s="77"/>
      <c r="R263" s="77">
        <f>R264</f>
        <v>-112000</v>
      </c>
      <c r="S263" s="77"/>
      <c r="T263" s="77"/>
      <c r="U263" s="77">
        <f>U264</f>
        <v>0</v>
      </c>
      <c r="V263" s="75">
        <f>V265</f>
        <v>0</v>
      </c>
      <c r="W263" s="43">
        <f>W265</f>
        <v>147000</v>
      </c>
      <c r="X263" s="28">
        <f>X265</f>
        <v>458000</v>
      </c>
    </row>
    <row r="264" spans="1:24" ht="38.25" hidden="1" outlineLevel="6">
      <c r="A264" s="13" t="s">
        <v>34</v>
      </c>
      <c r="B264" s="41" t="s">
        <v>436</v>
      </c>
      <c r="C264" s="41" t="s">
        <v>545</v>
      </c>
      <c r="D264" s="41" t="s">
        <v>439</v>
      </c>
      <c r="E264" s="41" t="s">
        <v>578</v>
      </c>
      <c r="F264" s="41" t="s">
        <v>35</v>
      </c>
      <c r="G264" s="42"/>
      <c r="H264" s="42"/>
      <c r="I264" s="42"/>
      <c r="J264" s="24"/>
      <c r="K264" s="24"/>
      <c r="L264" s="64"/>
      <c r="M264" s="98"/>
      <c r="N264" s="77"/>
      <c r="O264" s="77"/>
      <c r="P264" s="77"/>
      <c r="Q264" s="77"/>
      <c r="R264" s="77">
        <f>R265</f>
        <v>-112000</v>
      </c>
      <c r="S264" s="77"/>
      <c r="T264" s="77"/>
      <c r="U264" s="77">
        <f>U265</f>
        <v>0</v>
      </c>
      <c r="V264" s="75"/>
      <c r="W264" s="43"/>
      <c r="X264" s="28"/>
    </row>
    <row r="265" spans="1:24" ht="38.25" hidden="1" outlineLevel="6">
      <c r="A265" s="13" t="s">
        <v>553</v>
      </c>
      <c r="B265" s="41" t="s">
        <v>436</v>
      </c>
      <c r="C265" s="41" t="s">
        <v>545</v>
      </c>
      <c r="D265" s="41" t="s">
        <v>439</v>
      </c>
      <c r="E265" s="41" t="s">
        <v>578</v>
      </c>
      <c r="F265" s="41" t="s">
        <v>554</v>
      </c>
      <c r="G265" s="42"/>
      <c r="H265" s="42"/>
      <c r="I265" s="42"/>
      <c r="J265" s="24">
        <v>112000</v>
      </c>
      <c r="K265" s="24"/>
      <c r="L265" s="64"/>
      <c r="M265" s="98">
        <v>0</v>
      </c>
      <c r="N265" s="77"/>
      <c r="O265" s="77"/>
      <c r="P265" s="77"/>
      <c r="Q265" s="77"/>
      <c r="R265" s="77">
        <v>-112000</v>
      </c>
      <c r="S265" s="77"/>
      <c r="T265" s="77"/>
      <c r="U265" s="77">
        <f>J265+I265+H265+G265+K265+L265+M265+N265+O265+P265+Q265+R265+S265</f>
        <v>0</v>
      </c>
      <c r="V265" s="75"/>
      <c r="W265" s="43">
        <v>147000</v>
      </c>
      <c r="X265" s="28">
        <v>458000</v>
      </c>
    </row>
    <row r="266" spans="1:24" ht="15" outlineLevel="2" collapsed="1">
      <c r="A266" s="13" t="s">
        <v>579</v>
      </c>
      <c r="B266" s="41" t="s">
        <v>436</v>
      </c>
      <c r="C266" s="41" t="s">
        <v>545</v>
      </c>
      <c r="D266" s="41" t="s">
        <v>580</v>
      </c>
      <c r="E266" s="41"/>
      <c r="F266" s="41"/>
      <c r="G266" s="42"/>
      <c r="H266" s="42"/>
      <c r="I266" s="42"/>
      <c r="J266" s="24">
        <f>J274+J270</f>
        <v>3000000</v>
      </c>
      <c r="K266" s="24"/>
      <c r="L266" s="64"/>
      <c r="M266" s="77">
        <f aca="true" t="shared" si="43" ref="M266:U266">M274+M270+M267</f>
        <v>1274000</v>
      </c>
      <c r="N266" s="77">
        <f t="shared" si="43"/>
        <v>280000</v>
      </c>
      <c r="O266" s="77">
        <f t="shared" si="43"/>
        <v>2489958.17</v>
      </c>
      <c r="P266" s="77">
        <f t="shared" si="43"/>
        <v>339206</v>
      </c>
      <c r="Q266" s="77">
        <f t="shared" si="43"/>
        <v>2919648</v>
      </c>
      <c r="R266" s="77"/>
      <c r="S266" s="77"/>
      <c r="T266" s="77">
        <f t="shared" si="43"/>
        <v>1038559.56</v>
      </c>
      <c r="U266" s="77">
        <f t="shared" si="43"/>
        <v>12841371.73</v>
      </c>
      <c r="V266" s="75">
        <f>V274+V270</f>
        <v>3000000</v>
      </c>
      <c r="W266" s="43">
        <f>W274+W270</f>
        <v>7500000</v>
      </c>
      <c r="X266" s="28">
        <f>X274+X270</f>
        <v>11300000</v>
      </c>
    </row>
    <row r="267" spans="1:24" ht="25.5" outlineLevel="2">
      <c r="A267" s="13" t="s">
        <v>575</v>
      </c>
      <c r="B267" s="41" t="s">
        <v>436</v>
      </c>
      <c r="C267" s="41" t="s">
        <v>545</v>
      </c>
      <c r="D267" s="41" t="s">
        <v>580</v>
      </c>
      <c r="E267" s="41" t="s">
        <v>576</v>
      </c>
      <c r="F267" s="41"/>
      <c r="G267" s="42"/>
      <c r="H267" s="42"/>
      <c r="I267" s="42"/>
      <c r="J267" s="24"/>
      <c r="K267" s="24"/>
      <c r="L267" s="64"/>
      <c r="M267" s="77">
        <f>M268</f>
        <v>1000000</v>
      </c>
      <c r="N267" s="77"/>
      <c r="O267" s="77">
        <f>O268</f>
        <v>2489958.17</v>
      </c>
      <c r="P267" s="77"/>
      <c r="Q267" s="77">
        <f>Q268</f>
        <v>2283953</v>
      </c>
      <c r="R267" s="77"/>
      <c r="S267" s="77"/>
      <c r="T267" s="77"/>
      <c r="U267" s="77">
        <f>U268</f>
        <v>5773911.17</v>
      </c>
      <c r="V267" s="75"/>
      <c r="W267" s="43"/>
      <c r="X267" s="28"/>
    </row>
    <row r="268" spans="1:24" ht="25.5" outlineLevel="2">
      <c r="A268" s="45" t="s">
        <v>401</v>
      </c>
      <c r="B268" s="41" t="s">
        <v>436</v>
      </c>
      <c r="C268" s="41" t="s">
        <v>545</v>
      </c>
      <c r="D268" s="41" t="s">
        <v>580</v>
      </c>
      <c r="E268" s="41" t="s">
        <v>576</v>
      </c>
      <c r="F268" s="41" t="s">
        <v>179</v>
      </c>
      <c r="G268" s="42"/>
      <c r="H268" s="42"/>
      <c r="I268" s="42"/>
      <c r="J268" s="24"/>
      <c r="K268" s="24"/>
      <c r="L268" s="64"/>
      <c r="M268" s="77">
        <f>M269</f>
        <v>1000000</v>
      </c>
      <c r="N268" s="77"/>
      <c r="O268" s="77">
        <f>O269</f>
        <v>2489958.17</v>
      </c>
      <c r="P268" s="77"/>
      <c r="Q268" s="77">
        <f>Q269</f>
        <v>2283953</v>
      </c>
      <c r="R268" s="77"/>
      <c r="S268" s="77"/>
      <c r="T268" s="77"/>
      <c r="U268" s="77">
        <f>U269</f>
        <v>5773911.17</v>
      </c>
      <c r="V268" s="75"/>
      <c r="W268" s="43"/>
      <c r="X268" s="28"/>
    </row>
    <row r="269" spans="1:24" ht="25.5" outlineLevel="2">
      <c r="A269" s="45" t="s">
        <v>402</v>
      </c>
      <c r="B269" s="41" t="s">
        <v>436</v>
      </c>
      <c r="C269" s="41" t="s">
        <v>545</v>
      </c>
      <c r="D269" s="41" t="s">
        <v>580</v>
      </c>
      <c r="E269" s="41" t="s">
        <v>576</v>
      </c>
      <c r="F269" s="41" t="s">
        <v>529</v>
      </c>
      <c r="G269" s="42"/>
      <c r="H269" s="42"/>
      <c r="I269" s="42"/>
      <c r="J269" s="24"/>
      <c r="K269" s="24"/>
      <c r="L269" s="64"/>
      <c r="M269" s="98">
        <v>1000000</v>
      </c>
      <c r="N269" s="77"/>
      <c r="O269" s="77">
        <v>2489958.17</v>
      </c>
      <c r="P269" s="77"/>
      <c r="Q269" s="77">
        <v>2283953</v>
      </c>
      <c r="R269" s="77"/>
      <c r="S269" s="77"/>
      <c r="T269" s="77"/>
      <c r="U269" s="77">
        <f>J269+I269+H269+G269+K269+L269+M269+N269+O269+P269+Q269+R269+S269</f>
        <v>5773911.17</v>
      </c>
      <c r="V269" s="75"/>
      <c r="W269" s="43"/>
      <c r="X269" s="28"/>
    </row>
    <row r="270" spans="1:24" ht="51" outlineLevel="3">
      <c r="A270" s="13" t="s">
        <v>273</v>
      </c>
      <c r="B270" s="41" t="s">
        <v>436</v>
      </c>
      <c r="C270" s="41" t="s">
        <v>545</v>
      </c>
      <c r="D270" s="41" t="s">
        <v>580</v>
      </c>
      <c r="E270" s="41" t="s">
        <v>426</v>
      </c>
      <c r="F270" s="41"/>
      <c r="G270" s="42"/>
      <c r="H270" s="42"/>
      <c r="I270" s="42"/>
      <c r="J270" s="24">
        <f>J271</f>
        <v>3000000</v>
      </c>
      <c r="K270" s="24"/>
      <c r="L270" s="64"/>
      <c r="M270" s="98"/>
      <c r="N270" s="77"/>
      <c r="O270" s="77"/>
      <c r="P270" s="77"/>
      <c r="Q270" s="77"/>
      <c r="R270" s="77"/>
      <c r="S270" s="77"/>
      <c r="T270" s="77"/>
      <c r="U270" s="77">
        <f>U271</f>
        <v>3000000</v>
      </c>
      <c r="V270" s="75"/>
      <c r="W270" s="43"/>
      <c r="X270" s="28"/>
    </row>
    <row r="271" spans="1:24" ht="38.25" outlineLevel="3">
      <c r="A271" s="13" t="s">
        <v>274</v>
      </c>
      <c r="B271" s="41" t="s">
        <v>436</v>
      </c>
      <c r="C271" s="41" t="s">
        <v>545</v>
      </c>
      <c r="D271" s="41" t="s">
        <v>580</v>
      </c>
      <c r="E271" s="41" t="s">
        <v>427</v>
      </c>
      <c r="F271" s="41"/>
      <c r="G271" s="42"/>
      <c r="H271" s="42"/>
      <c r="I271" s="42"/>
      <c r="J271" s="24">
        <f>J273</f>
        <v>3000000</v>
      </c>
      <c r="K271" s="24"/>
      <c r="L271" s="64"/>
      <c r="M271" s="98"/>
      <c r="N271" s="77"/>
      <c r="O271" s="77"/>
      <c r="P271" s="77"/>
      <c r="Q271" s="77"/>
      <c r="R271" s="77"/>
      <c r="S271" s="77"/>
      <c r="T271" s="77"/>
      <c r="U271" s="77">
        <f>U273</f>
        <v>3000000</v>
      </c>
      <c r="V271" s="75"/>
      <c r="W271" s="43"/>
      <c r="X271" s="28"/>
    </row>
    <row r="272" spans="1:24" ht="15" outlineLevel="3">
      <c r="A272" s="45" t="s">
        <v>404</v>
      </c>
      <c r="B272" s="41" t="s">
        <v>436</v>
      </c>
      <c r="C272" s="41" t="s">
        <v>545</v>
      </c>
      <c r="D272" s="41" t="s">
        <v>580</v>
      </c>
      <c r="E272" s="41" t="s">
        <v>427</v>
      </c>
      <c r="F272" s="41" t="s">
        <v>181</v>
      </c>
      <c r="G272" s="42"/>
      <c r="H272" s="42"/>
      <c r="I272" s="42"/>
      <c r="J272" s="24">
        <f>J273</f>
        <v>3000000</v>
      </c>
      <c r="K272" s="24"/>
      <c r="L272" s="64"/>
      <c r="M272" s="98"/>
      <c r="N272" s="77"/>
      <c r="O272" s="77"/>
      <c r="P272" s="77"/>
      <c r="Q272" s="77"/>
      <c r="R272" s="77"/>
      <c r="S272" s="77"/>
      <c r="T272" s="77"/>
      <c r="U272" s="77">
        <f>U273</f>
        <v>3000000</v>
      </c>
      <c r="V272" s="75"/>
      <c r="W272" s="43"/>
      <c r="X272" s="28"/>
    </row>
    <row r="273" spans="1:24" ht="51" outlineLevel="3">
      <c r="A273" s="13" t="s">
        <v>7</v>
      </c>
      <c r="B273" s="41" t="s">
        <v>436</v>
      </c>
      <c r="C273" s="41" t="s">
        <v>545</v>
      </c>
      <c r="D273" s="41" t="s">
        <v>580</v>
      </c>
      <c r="E273" s="41" t="s">
        <v>427</v>
      </c>
      <c r="F273" s="41" t="s">
        <v>649</v>
      </c>
      <c r="G273" s="42"/>
      <c r="H273" s="42"/>
      <c r="I273" s="42"/>
      <c r="J273" s="24">
        <v>3000000</v>
      </c>
      <c r="K273" s="24"/>
      <c r="L273" s="64"/>
      <c r="M273" s="98"/>
      <c r="N273" s="77"/>
      <c r="O273" s="77"/>
      <c r="P273" s="77"/>
      <c r="Q273" s="77"/>
      <c r="R273" s="77"/>
      <c r="S273" s="77"/>
      <c r="T273" s="77"/>
      <c r="U273" s="77">
        <f>J273+I273+H273+G273+K273+L273+M273+N273+O273+P273+Q273+R273+S273</f>
        <v>3000000</v>
      </c>
      <c r="V273" s="75"/>
      <c r="W273" s="43"/>
      <c r="X273" s="28"/>
    </row>
    <row r="274" spans="1:24" ht="25.5" outlineLevel="3">
      <c r="A274" s="13" t="s">
        <v>486</v>
      </c>
      <c r="B274" s="41" t="s">
        <v>436</v>
      </c>
      <c r="C274" s="41" t="s">
        <v>545</v>
      </c>
      <c r="D274" s="41" t="s">
        <v>580</v>
      </c>
      <c r="E274" s="41" t="s">
        <v>487</v>
      </c>
      <c r="F274" s="41"/>
      <c r="G274" s="42"/>
      <c r="H274" s="42"/>
      <c r="I274" s="42"/>
      <c r="J274" s="24">
        <f>J275</f>
        <v>0</v>
      </c>
      <c r="K274" s="24"/>
      <c r="L274" s="64"/>
      <c r="M274" s="98">
        <f aca="true" t="shared" si="44" ref="M274:X274">M275</f>
        <v>274000</v>
      </c>
      <c r="N274" s="77">
        <f t="shared" si="44"/>
        <v>280000</v>
      </c>
      <c r="O274" s="77"/>
      <c r="P274" s="77">
        <f t="shared" si="44"/>
        <v>339206</v>
      </c>
      <c r="Q274" s="77">
        <f t="shared" si="44"/>
        <v>635695</v>
      </c>
      <c r="R274" s="77"/>
      <c r="S274" s="77"/>
      <c r="T274" s="77">
        <f t="shared" si="44"/>
        <v>1038559.56</v>
      </c>
      <c r="U274" s="77">
        <f t="shared" si="44"/>
        <v>4067460.56</v>
      </c>
      <c r="V274" s="75">
        <f t="shared" si="44"/>
        <v>3000000</v>
      </c>
      <c r="W274" s="43">
        <f t="shared" si="44"/>
        <v>7500000</v>
      </c>
      <c r="X274" s="28">
        <f t="shared" si="44"/>
        <v>11300000</v>
      </c>
    </row>
    <row r="275" spans="1:24" ht="51" outlineLevel="5">
      <c r="A275" s="13" t="s">
        <v>581</v>
      </c>
      <c r="B275" s="41" t="s">
        <v>436</v>
      </c>
      <c r="C275" s="41" t="s">
        <v>545</v>
      </c>
      <c r="D275" s="41" t="s">
        <v>580</v>
      </c>
      <c r="E275" s="41" t="s">
        <v>582</v>
      </c>
      <c r="F275" s="41"/>
      <c r="G275" s="42"/>
      <c r="H275" s="42"/>
      <c r="I275" s="42"/>
      <c r="J275" s="24">
        <f>J276+J279</f>
        <v>0</v>
      </c>
      <c r="K275" s="24"/>
      <c r="L275" s="64"/>
      <c r="M275" s="98">
        <f>M279</f>
        <v>274000</v>
      </c>
      <c r="N275" s="77">
        <f>N276+N279</f>
        <v>280000</v>
      </c>
      <c r="O275" s="77"/>
      <c r="P275" s="77">
        <f aca="true" t="shared" si="45" ref="P275:X275">P276+P279</f>
        <v>339206</v>
      </c>
      <c r="Q275" s="77">
        <f t="shared" si="45"/>
        <v>635695</v>
      </c>
      <c r="R275" s="77"/>
      <c r="S275" s="77"/>
      <c r="T275" s="77">
        <f>T279</f>
        <v>1038559.56</v>
      </c>
      <c r="U275" s="77">
        <f t="shared" si="45"/>
        <v>4067460.56</v>
      </c>
      <c r="V275" s="75">
        <f t="shared" si="45"/>
        <v>3000000</v>
      </c>
      <c r="W275" s="43">
        <f t="shared" si="45"/>
        <v>7500000</v>
      </c>
      <c r="X275" s="28">
        <f t="shared" si="45"/>
        <v>11300000</v>
      </c>
    </row>
    <row r="276" spans="1:24" ht="25.5" hidden="1" outlineLevel="5">
      <c r="A276" s="45" t="s">
        <v>401</v>
      </c>
      <c r="B276" s="41" t="s">
        <v>436</v>
      </c>
      <c r="C276" s="41" t="s">
        <v>545</v>
      </c>
      <c r="D276" s="41" t="s">
        <v>580</v>
      </c>
      <c r="E276" s="41" t="s">
        <v>582</v>
      </c>
      <c r="F276" s="41" t="s">
        <v>179</v>
      </c>
      <c r="G276" s="42"/>
      <c r="H276" s="42"/>
      <c r="I276" s="42"/>
      <c r="J276" s="24">
        <f>J277+J278</f>
        <v>-1500000</v>
      </c>
      <c r="K276" s="24"/>
      <c r="L276" s="64"/>
      <c r="M276" s="98"/>
      <c r="N276" s="77">
        <f>N277+N278</f>
        <v>0</v>
      </c>
      <c r="O276" s="77"/>
      <c r="P276" s="77">
        <f aca="true" t="shared" si="46" ref="P276:X276">P277+P278</f>
        <v>0</v>
      </c>
      <c r="Q276" s="77">
        <f t="shared" si="46"/>
        <v>0</v>
      </c>
      <c r="R276" s="77"/>
      <c r="S276" s="77"/>
      <c r="T276" s="77">
        <f>T277+T278</f>
        <v>1500244</v>
      </c>
      <c r="U276" s="77">
        <f t="shared" si="46"/>
        <v>0</v>
      </c>
      <c r="V276" s="75">
        <f t="shared" si="46"/>
        <v>3000000</v>
      </c>
      <c r="W276" s="43">
        <f t="shared" si="46"/>
        <v>0</v>
      </c>
      <c r="X276" s="28">
        <f t="shared" si="46"/>
        <v>0</v>
      </c>
    </row>
    <row r="277" spans="1:24" ht="25.5" hidden="1" outlineLevel="5">
      <c r="A277" s="45" t="s">
        <v>402</v>
      </c>
      <c r="B277" s="41" t="s">
        <v>436</v>
      </c>
      <c r="C277" s="41" t="s">
        <v>545</v>
      </c>
      <c r="D277" s="41" t="s">
        <v>580</v>
      </c>
      <c r="E277" s="41" t="s">
        <v>582</v>
      </c>
      <c r="F277" s="41" t="s">
        <v>529</v>
      </c>
      <c r="G277" s="42"/>
      <c r="H277" s="42"/>
      <c r="I277" s="42"/>
      <c r="J277" s="24"/>
      <c r="K277" s="24"/>
      <c r="L277" s="64"/>
      <c r="M277" s="98"/>
      <c r="N277" s="77"/>
      <c r="O277" s="77"/>
      <c r="P277" s="77"/>
      <c r="Q277" s="77"/>
      <c r="R277" s="77"/>
      <c r="S277" s="77"/>
      <c r="T277" s="77"/>
      <c r="U277" s="77"/>
      <c r="V277" s="75">
        <f>V278</f>
        <v>1500000</v>
      </c>
      <c r="W277" s="43">
        <v>0</v>
      </c>
      <c r="X277" s="28">
        <v>0</v>
      </c>
    </row>
    <row r="278" spans="1:24" ht="25.5" hidden="1" outlineLevel="6">
      <c r="A278" s="13" t="s">
        <v>450</v>
      </c>
      <c r="B278" s="41" t="s">
        <v>436</v>
      </c>
      <c r="C278" s="41" t="s">
        <v>545</v>
      </c>
      <c r="D278" s="41" t="s">
        <v>580</v>
      </c>
      <c r="E278" s="41" t="s">
        <v>582</v>
      </c>
      <c r="F278" s="41" t="s">
        <v>451</v>
      </c>
      <c r="G278" s="42">
        <v>1500000</v>
      </c>
      <c r="H278" s="42"/>
      <c r="I278" s="42"/>
      <c r="J278" s="24">
        <v>-1500000</v>
      </c>
      <c r="K278" s="24"/>
      <c r="L278" s="64"/>
      <c r="M278" s="98"/>
      <c r="N278" s="77">
        <v>0</v>
      </c>
      <c r="O278" s="77"/>
      <c r="P278" s="77">
        <v>0</v>
      </c>
      <c r="Q278" s="77">
        <v>0</v>
      </c>
      <c r="R278" s="77"/>
      <c r="S278" s="77"/>
      <c r="T278" s="77">
        <f>I278+H278+G278+F278</f>
        <v>1500244</v>
      </c>
      <c r="U278" s="77">
        <f>J278+I278+H278+G278</f>
        <v>0</v>
      </c>
      <c r="V278" s="75">
        <v>1500000</v>
      </c>
      <c r="W278" s="43">
        <v>0</v>
      </c>
      <c r="X278" s="28">
        <v>0</v>
      </c>
    </row>
    <row r="279" spans="1:24" ht="15" outlineLevel="6">
      <c r="A279" s="45" t="s">
        <v>404</v>
      </c>
      <c r="B279" s="41" t="s">
        <v>436</v>
      </c>
      <c r="C279" s="41" t="s">
        <v>545</v>
      </c>
      <c r="D279" s="41" t="s">
        <v>580</v>
      </c>
      <c r="E279" s="41" t="s">
        <v>582</v>
      </c>
      <c r="F279" s="41" t="s">
        <v>181</v>
      </c>
      <c r="G279" s="42"/>
      <c r="H279" s="42"/>
      <c r="I279" s="42"/>
      <c r="J279" s="24">
        <f>J280</f>
        <v>1500000</v>
      </c>
      <c r="K279" s="24"/>
      <c r="L279" s="64"/>
      <c r="M279" s="98">
        <f aca="true" t="shared" si="47" ref="M279:X279">M280</f>
        <v>274000</v>
      </c>
      <c r="N279" s="77">
        <f t="shared" si="47"/>
        <v>280000</v>
      </c>
      <c r="O279" s="77"/>
      <c r="P279" s="77">
        <f t="shared" si="47"/>
        <v>339206</v>
      </c>
      <c r="Q279" s="77">
        <f t="shared" si="47"/>
        <v>635695</v>
      </c>
      <c r="R279" s="77"/>
      <c r="S279" s="77"/>
      <c r="T279" s="77">
        <f t="shared" si="47"/>
        <v>1038559.56</v>
      </c>
      <c r="U279" s="77">
        <f t="shared" si="47"/>
        <v>4067460.56</v>
      </c>
      <c r="V279" s="75">
        <f t="shared" si="47"/>
        <v>0</v>
      </c>
      <c r="W279" s="43">
        <f t="shared" si="47"/>
        <v>7500000</v>
      </c>
      <c r="X279" s="28">
        <f t="shared" si="47"/>
        <v>11300000</v>
      </c>
    </row>
    <row r="280" spans="1:24" ht="51" outlineLevel="6">
      <c r="A280" s="13" t="s">
        <v>7</v>
      </c>
      <c r="B280" s="41" t="s">
        <v>436</v>
      </c>
      <c r="C280" s="41" t="s">
        <v>545</v>
      </c>
      <c r="D280" s="41" t="s">
        <v>580</v>
      </c>
      <c r="E280" s="41" t="s">
        <v>582</v>
      </c>
      <c r="F280" s="41" t="s">
        <v>649</v>
      </c>
      <c r="G280" s="42"/>
      <c r="H280" s="42"/>
      <c r="I280" s="42"/>
      <c r="J280" s="24">
        <v>1500000</v>
      </c>
      <c r="K280" s="24"/>
      <c r="L280" s="64"/>
      <c r="M280" s="98">
        <v>274000</v>
      </c>
      <c r="N280" s="77">
        <v>280000</v>
      </c>
      <c r="O280" s="77"/>
      <c r="P280" s="77">
        <v>339206</v>
      </c>
      <c r="Q280" s="77">
        <v>635695</v>
      </c>
      <c r="R280" s="77"/>
      <c r="S280" s="77"/>
      <c r="T280" s="77">
        <v>1038559.56</v>
      </c>
      <c r="U280" s="77">
        <f>J280+I280+H280+G280+K280+L280+M280+N280+O280+P280+Q280+R280+S280+T280</f>
        <v>4067460.56</v>
      </c>
      <c r="V280" s="75"/>
      <c r="W280" s="43">
        <v>7500000</v>
      </c>
      <c r="X280" s="28">
        <v>11300000</v>
      </c>
    </row>
    <row r="281" spans="1:24" ht="15" outlineLevel="2">
      <c r="A281" s="13" t="s">
        <v>583</v>
      </c>
      <c r="B281" s="41" t="s">
        <v>436</v>
      </c>
      <c r="C281" s="41" t="s">
        <v>545</v>
      </c>
      <c r="D281" s="41" t="s">
        <v>441</v>
      </c>
      <c r="E281" s="41"/>
      <c r="F281" s="41"/>
      <c r="G281" s="42"/>
      <c r="H281" s="42"/>
      <c r="I281" s="42"/>
      <c r="J281" s="24">
        <f>J286+J305</f>
        <v>27000</v>
      </c>
      <c r="K281" s="24">
        <f>K286+K305+K282</f>
        <v>1068755</v>
      </c>
      <c r="L281" s="64">
        <f>L286+L305+L282</f>
        <v>182895.9</v>
      </c>
      <c r="M281" s="77">
        <f>M286+M305+M282</f>
        <v>2113029.35</v>
      </c>
      <c r="N281" s="77">
        <f>N286+N305+N282</f>
        <v>141649.5</v>
      </c>
      <c r="O281" s="77"/>
      <c r="P281" s="77">
        <f>P286+P305+P282</f>
        <v>59897</v>
      </c>
      <c r="Q281" s="77">
        <f>Q286+Q305+Q282</f>
        <v>74506</v>
      </c>
      <c r="R281" s="77">
        <f>R286+R305+R282</f>
        <v>-295160</v>
      </c>
      <c r="S281" s="77"/>
      <c r="T281" s="77"/>
      <c r="U281" s="77">
        <f>U286+U305+U282</f>
        <v>25371648.75</v>
      </c>
      <c r="V281" s="75">
        <f>V286+V305</f>
        <v>28908152</v>
      </c>
      <c r="W281" s="43">
        <f>W286+W305</f>
        <v>18226300</v>
      </c>
      <c r="X281" s="28">
        <f>X286+X305</f>
        <v>18227600</v>
      </c>
    </row>
    <row r="282" spans="1:24" ht="15" outlineLevel="2">
      <c r="A282" s="13" t="s">
        <v>464</v>
      </c>
      <c r="B282" s="41" t="s">
        <v>436</v>
      </c>
      <c r="C282" s="41" t="s">
        <v>545</v>
      </c>
      <c r="D282" s="41" t="s">
        <v>441</v>
      </c>
      <c r="E282" s="41" t="s">
        <v>465</v>
      </c>
      <c r="F282" s="41"/>
      <c r="G282" s="42"/>
      <c r="H282" s="42"/>
      <c r="I282" s="42"/>
      <c r="J282" s="24"/>
      <c r="K282" s="24">
        <f>K283</f>
        <v>109900</v>
      </c>
      <c r="L282" s="64"/>
      <c r="M282" s="98"/>
      <c r="N282" s="77">
        <f>N283</f>
        <v>141649.5</v>
      </c>
      <c r="O282" s="77"/>
      <c r="P282" s="77"/>
      <c r="Q282" s="77">
        <f>Q283</f>
        <v>74506</v>
      </c>
      <c r="R282" s="77"/>
      <c r="S282" s="77"/>
      <c r="T282" s="77"/>
      <c r="U282" s="77">
        <f>U283</f>
        <v>326055.5</v>
      </c>
      <c r="V282" s="75"/>
      <c r="W282" s="43"/>
      <c r="X282" s="28"/>
    </row>
    <row r="283" spans="1:24" ht="25.5" outlineLevel="2">
      <c r="A283" s="13" t="s">
        <v>466</v>
      </c>
      <c r="B283" s="41" t="s">
        <v>436</v>
      </c>
      <c r="C283" s="41" t="s">
        <v>545</v>
      </c>
      <c r="D283" s="41" t="s">
        <v>441</v>
      </c>
      <c r="E283" s="41" t="s">
        <v>467</v>
      </c>
      <c r="F283" s="41"/>
      <c r="G283" s="42"/>
      <c r="H283" s="42"/>
      <c r="I283" s="42"/>
      <c r="J283" s="24"/>
      <c r="K283" s="24">
        <f>K284</f>
        <v>109900</v>
      </c>
      <c r="L283" s="64"/>
      <c r="M283" s="98"/>
      <c r="N283" s="77">
        <f>N284</f>
        <v>141649.5</v>
      </c>
      <c r="O283" s="77"/>
      <c r="P283" s="77"/>
      <c r="Q283" s="77">
        <f>Q284</f>
        <v>74506</v>
      </c>
      <c r="R283" s="77"/>
      <c r="S283" s="77"/>
      <c r="T283" s="77"/>
      <c r="U283" s="77">
        <f>U284</f>
        <v>326055.5</v>
      </c>
      <c r="V283" s="75"/>
      <c r="W283" s="43"/>
      <c r="X283" s="28"/>
    </row>
    <row r="284" spans="1:24" ht="15" outlineLevel="2">
      <c r="A284" s="45" t="s">
        <v>403</v>
      </c>
      <c r="B284" s="41" t="s">
        <v>436</v>
      </c>
      <c r="C284" s="41" t="s">
        <v>545</v>
      </c>
      <c r="D284" s="41" t="s">
        <v>441</v>
      </c>
      <c r="E284" s="41" t="s">
        <v>467</v>
      </c>
      <c r="F284" s="41" t="s">
        <v>180</v>
      </c>
      <c r="G284" s="42"/>
      <c r="H284" s="42"/>
      <c r="I284" s="42"/>
      <c r="J284" s="24"/>
      <c r="K284" s="24">
        <f>K285</f>
        <v>109900</v>
      </c>
      <c r="L284" s="64"/>
      <c r="M284" s="98"/>
      <c r="N284" s="77">
        <f>N285</f>
        <v>141649.5</v>
      </c>
      <c r="O284" s="77"/>
      <c r="P284" s="77"/>
      <c r="Q284" s="77">
        <f>Q285</f>
        <v>74506</v>
      </c>
      <c r="R284" s="77"/>
      <c r="S284" s="77"/>
      <c r="T284" s="77"/>
      <c r="U284" s="77">
        <f>U285</f>
        <v>326055.5</v>
      </c>
      <c r="V284" s="75"/>
      <c r="W284" s="43"/>
      <c r="X284" s="28"/>
    </row>
    <row r="285" spans="1:24" ht="15" outlineLevel="2">
      <c r="A285" s="13" t="s">
        <v>468</v>
      </c>
      <c r="B285" s="41" t="s">
        <v>436</v>
      </c>
      <c r="C285" s="41" t="s">
        <v>545</v>
      </c>
      <c r="D285" s="41" t="s">
        <v>441</v>
      </c>
      <c r="E285" s="41" t="s">
        <v>467</v>
      </c>
      <c r="F285" s="41" t="s">
        <v>469</v>
      </c>
      <c r="G285" s="42"/>
      <c r="H285" s="42"/>
      <c r="I285" s="42"/>
      <c r="J285" s="24"/>
      <c r="K285" s="24">
        <v>109900</v>
      </c>
      <c r="L285" s="64"/>
      <c r="M285" s="98"/>
      <c r="N285" s="77">
        <v>141649.5</v>
      </c>
      <c r="O285" s="77"/>
      <c r="P285" s="77"/>
      <c r="Q285" s="77">
        <v>74506</v>
      </c>
      <c r="R285" s="77"/>
      <c r="S285" s="77"/>
      <c r="T285" s="77"/>
      <c r="U285" s="77">
        <f>J285+I285+H285+G285+K285+L285+M285+N285+O285+P285+Q285+R285+S285</f>
        <v>326055.5</v>
      </c>
      <c r="V285" s="75"/>
      <c r="W285" s="43"/>
      <c r="X285" s="28"/>
    </row>
    <row r="286" spans="1:24" ht="15" outlineLevel="3">
      <c r="A286" s="13" t="s">
        <v>530</v>
      </c>
      <c r="B286" s="41" t="s">
        <v>436</v>
      </c>
      <c r="C286" s="41" t="s">
        <v>545</v>
      </c>
      <c r="D286" s="41" t="s">
        <v>441</v>
      </c>
      <c r="E286" s="41" t="s">
        <v>531</v>
      </c>
      <c r="F286" s="41"/>
      <c r="G286" s="42"/>
      <c r="H286" s="42"/>
      <c r="I286" s="42"/>
      <c r="J286" s="24">
        <f aca="true" t="shared" si="48" ref="J286:X286">J287+J293+J297+J301</f>
        <v>-8742452</v>
      </c>
      <c r="K286" s="24">
        <f t="shared" si="48"/>
        <v>958855</v>
      </c>
      <c r="L286" s="64">
        <f t="shared" si="48"/>
        <v>182895.9</v>
      </c>
      <c r="M286" s="77">
        <f t="shared" si="48"/>
        <v>2113029.35</v>
      </c>
      <c r="N286" s="77">
        <f t="shared" si="48"/>
        <v>0</v>
      </c>
      <c r="O286" s="77"/>
      <c r="P286" s="77">
        <f t="shared" si="48"/>
        <v>59897</v>
      </c>
      <c r="Q286" s="77"/>
      <c r="R286" s="77">
        <f>R287+R293+R297+R301</f>
        <v>1000000</v>
      </c>
      <c r="S286" s="77"/>
      <c r="T286" s="77"/>
      <c r="U286" s="77">
        <f t="shared" si="48"/>
        <v>17176141.25</v>
      </c>
      <c r="V286" s="75">
        <f t="shared" si="48"/>
        <v>28117832</v>
      </c>
      <c r="W286" s="43">
        <f t="shared" si="48"/>
        <v>8992848</v>
      </c>
      <c r="X286" s="28">
        <f t="shared" si="48"/>
        <v>8991148</v>
      </c>
    </row>
    <row r="287" spans="1:24" ht="15" outlineLevel="4">
      <c r="A287" s="13" t="s">
        <v>584</v>
      </c>
      <c r="B287" s="41" t="s">
        <v>436</v>
      </c>
      <c r="C287" s="41" t="s">
        <v>545</v>
      </c>
      <c r="D287" s="41" t="s">
        <v>441</v>
      </c>
      <c r="E287" s="41" t="s">
        <v>585</v>
      </c>
      <c r="F287" s="41"/>
      <c r="G287" s="42"/>
      <c r="H287" s="42"/>
      <c r="I287" s="42"/>
      <c r="J287" s="24">
        <f>J288+J291</f>
        <v>-8742452</v>
      </c>
      <c r="K287" s="24"/>
      <c r="L287" s="64"/>
      <c r="M287" s="98"/>
      <c r="N287" s="77"/>
      <c r="O287" s="77"/>
      <c r="P287" s="77"/>
      <c r="Q287" s="77"/>
      <c r="R287" s="77">
        <f>R288+R291</f>
        <v>1000000</v>
      </c>
      <c r="S287" s="77"/>
      <c r="T287" s="77"/>
      <c r="U287" s="77">
        <f>U288+U291</f>
        <v>7347548</v>
      </c>
      <c r="V287" s="75">
        <f>V288+V291</f>
        <v>15090000</v>
      </c>
      <c r="W287" s="43">
        <f>W288+W291</f>
        <v>6347548</v>
      </c>
      <c r="X287" s="28">
        <f>X288+X291</f>
        <v>6347548</v>
      </c>
    </row>
    <row r="288" spans="1:24" ht="25.5" hidden="1" outlineLevel="4">
      <c r="A288" s="45" t="s">
        <v>401</v>
      </c>
      <c r="B288" s="41" t="s">
        <v>436</v>
      </c>
      <c r="C288" s="41" t="s">
        <v>545</v>
      </c>
      <c r="D288" s="41" t="s">
        <v>441</v>
      </c>
      <c r="E288" s="41" t="s">
        <v>585</v>
      </c>
      <c r="F288" s="41" t="s">
        <v>179</v>
      </c>
      <c r="G288" s="42"/>
      <c r="H288" s="42"/>
      <c r="I288" s="42"/>
      <c r="J288" s="24">
        <f>J290</f>
        <v>-8742452</v>
      </c>
      <c r="K288" s="24"/>
      <c r="L288" s="64"/>
      <c r="M288" s="98"/>
      <c r="N288" s="77"/>
      <c r="O288" s="77"/>
      <c r="P288" s="77"/>
      <c r="Q288" s="77"/>
      <c r="R288" s="77">
        <f>R289+R290</f>
        <v>0</v>
      </c>
      <c r="S288" s="77"/>
      <c r="T288" s="77"/>
      <c r="U288" s="77">
        <f>U289+U290</f>
        <v>0</v>
      </c>
      <c r="V288" s="75">
        <f aca="true" t="shared" si="49" ref="V288:X289">V289</f>
        <v>8742452</v>
      </c>
      <c r="W288" s="43">
        <f t="shared" si="49"/>
        <v>0</v>
      </c>
      <c r="X288" s="28">
        <f t="shared" si="49"/>
        <v>0</v>
      </c>
    </row>
    <row r="289" spans="1:24" ht="25.5" hidden="1" outlineLevel="4">
      <c r="A289" s="45" t="s">
        <v>402</v>
      </c>
      <c r="B289" s="41" t="s">
        <v>436</v>
      </c>
      <c r="C289" s="41" t="s">
        <v>545</v>
      </c>
      <c r="D289" s="41" t="s">
        <v>441</v>
      </c>
      <c r="E289" s="41" t="s">
        <v>585</v>
      </c>
      <c r="F289" s="41" t="s">
        <v>529</v>
      </c>
      <c r="G289" s="42"/>
      <c r="H289" s="42"/>
      <c r="I289" s="42"/>
      <c r="J289" s="24">
        <v>0</v>
      </c>
      <c r="K289" s="24"/>
      <c r="L289" s="64"/>
      <c r="M289" s="98"/>
      <c r="N289" s="77"/>
      <c r="O289" s="77"/>
      <c r="P289" s="77"/>
      <c r="Q289" s="77"/>
      <c r="R289" s="77">
        <v>0</v>
      </c>
      <c r="S289" s="77"/>
      <c r="T289" s="77"/>
      <c r="U289" s="77">
        <f>J289+I289+H289+G289</f>
        <v>0</v>
      </c>
      <c r="V289" s="75">
        <f t="shared" si="49"/>
        <v>8742452</v>
      </c>
      <c r="W289" s="43">
        <v>0</v>
      </c>
      <c r="X289" s="28">
        <v>0</v>
      </c>
    </row>
    <row r="290" spans="1:24" ht="25.5" hidden="1" outlineLevel="6">
      <c r="A290" s="13" t="s">
        <v>450</v>
      </c>
      <c r="B290" s="41" t="s">
        <v>436</v>
      </c>
      <c r="C290" s="41" t="s">
        <v>545</v>
      </c>
      <c r="D290" s="41" t="s">
        <v>441</v>
      </c>
      <c r="E290" s="41" t="s">
        <v>585</v>
      </c>
      <c r="F290" s="41" t="s">
        <v>451</v>
      </c>
      <c r="G290" s="42">
        <v>8742452</v>
      </c>
      <c r="H290" s="42"/>
      <c r="I290" s="42"/>
      <c r="J290" s="24">
        <v>-8742452</v>
      </c>
      <c r="K290" s="24"/>
      <c r="L290" s="64"/>
      <c r="M290" s="98"/>
      <c r="N290" s="77"/>
      <c r="O290" s="77"/>
      <c r="P290" s="77"/>
      <c r="Q290" s="77"/>
      <c r="R290" s="77">
        <v>0</v>
      </c>
      <c r="S290" s="77"/>
      <c r="T290" s="77"/>
      <c r="U290" s="77">
        <f>J290+I290+H290+G290</f>
        <v>0</v>
      </c>
      <c r="V290" s="75">
        <v>8742452</v>
      </c>
      <c r="W290" s="43">
        <v>0</v>
      </c>
      <c r="X290" s="28">
        <v>0</v>
      </c>
    </row>
    <row r="291" spans="1:24" ht="15" outlineLevel="6">
      <c r="A291" s="45" t="s">
        <v>403</v>
      </c>
      <c r="B291" s="41" t="s">
        <v>436</v>
      </c>
      <c r="C291" s="41" t="s">
        <v>545</v>
      </c>
      <c r="D291" s="41" t="s">
        <v>441</v>
      </c>
      <c r="E291" s="41" t="s">
        <v>585</v>
      </c>
      <c r="F291" s="41" t="s">
        <v>180</v>
      </c>
      <c r="G291" s="42"/>
      <c r="H291" s="42"/>
      <c r="I291" s="42"/>
      <c r="J291" s="24"/>
      <c r="K291" s="24"/>
      <c r="L291" s="64"/>
      <c r="M291" s="98"/>
      <c r="N291" s="77"/>
      <c r="O291" s="77"/>
      <c r="P291" s="77"/>
      <c r="Q291" s="77"/>
      <c r="R291" s="77">
        <f>R292</f>
        <v>1000000</v>
      </c>
      <c r="S291" s="77"/>
      <c r="T291" s="77"/>
      <c r="U291" s="77">
        <f>U292</f>
        <v>7347548</v>
      </c>
      <c r="V291" s="75">
        <f>V292</f>
        <v>6347548</v>
      </c>
      <c r="W291" s="43">
        <f>W292</f>
        <v>6347548</v>
      </c>
      <c r="X291" s="28">
        <f>X292</f>
        <v>6347548</v>
      </c>
    </row>
    <row r="292" spans="1:24" ht="51" outlineLevel="6">
      <c r="A292" s="13" t="s">
        <v>519</v>
      </c>
      <c r="B292" s="41" t="s">
        <v>436</v>
      </c>
      <c r="C292" s="41" t="s">
        <v>545</v>
      </c>
      <c r="D292" s="41" t="s">
        <v>441</v>
      </c>
      <c r="E292" s="41" t="s">
        <v>585</v>
      </c>
      <c r="F292" s="41" t="s">
        <v>520</v>
      </c>
      <c r="G292" s="42">
        <v>6347548</v>
      </c>
      <c r="H292" s="42"/>
      <c r="I292" s="42"/>
      <c r="J292" s="24"/>
      <c r="K292" s="24"/>
      <c r="L292" s="64"/>
      <c r="M292" s="98"/>
      <c r="N292" s="77"/>
      <c r="O292" s="77"/>
      <c r="P292" s="77"/>
      <c r="Q292" s="77"/>
      <c r="R292" s="77">
        <v>1000000</v>
      </c>
      <c r="S292" s="77"/>
      <c r="T292" s="77"/>
      <c r="U292" s="77">
        <f>J292+I292+H292+G292+K292+L292+M292+N292+O292+P292+Q292+R292+S292</f>
        <v>7347548</v>
      </c>
      <c r="V292" s="75">
        <v>6347548</v>
      </c>
      <c r="W292" s="43">
        <v>6347548</v>
      </c>
      <c r="X292" s="28">
        <v>6347548</v>
      </c>
    </row>
    <row r="293" spans="1:24" ht="15" outlineLevel="4">
      <c r="A293" s="13" t="s">
        <v>586</v>
      </c>
      <c r="B293" s="41" t="s">
        <v>436</v>
      </c>
      <c r="C293" s="41" t="s">
        <v>545</v>
      </c>
      <c r="D293" s="41" t="s">
        <v>441</v>
      </c>
      <c r="E293" s="41" t="s">
        <v>587</v>
      </c>
      <c r="F293" s="41"/>
      <c r="G293" s="42"/>
      <c r="H293" s="42"/>
      <c r="I293" s="42"/>
      <c r="J293" s="24">
        <f>J294</f>
        <v>0</v>
      </c>
      <c r="K293" s="24"/>
      <c r="L293" s="64"/>
      <c r="M293" s="98"/>
      <c r="N293" s="77">
        <f>N294</f>
        <v>-1845875</v>
      </c>
      <c r="O293" s="77"/>
      <c r="P293" s="77"/>
      <c r="Q293" s="77"/>
      <c r="R293" s="77"/>
      <c r="S293" s="77"/>
      <c r="T293" s="77"/>
      <c r="U293" s="77">
        <f>U294</f>
        <v>3354125</v>
      </c>
      <c r="V293" s="75">
        <f>V294</f>
        <v>11646832</v>
      </c>
      <c r="W293" s="43">
        <f>W294</f>
        <v>2441000</v>
      </c>
      <c r="X293" s="28">
        <f>X294</f>
        <v>2441000</v>
      </c>
    </row>
    <row r="294" spans="1:24" ht="25.5" outlineLevel="4">
      <c r="A294" s="45" t="s">
        <v>401</v>
      </c>
      <c r="B294" s="41" t="s">
        <v>436</v>
      </c>
      <c r="C294" s="41" t="s">
        <v>545</v>
      </c>
      <c r="D294" s="41" t="s">
        <v>441</v>
      </c>
      <c r="E294" s="41" t="s">
        <v>587</v>
      </c>
      <c r="F294" s="41" t="s">
        <v>179</v>
      </c>
      <c r="G294" s="42"/>
      <c r="H294" s="42"/>
      <c r="I294" s="42"/>
      <c r="J294" s="24">
        <f>J295+J296</f>
        <v>0</v>
      </c>
      <c r="K294" s="24"/>
      <c r="L294" s="64"/>
      <c r="M294" s="98"/>
      <c r="N294" s="77">
        <f>N295+N296</f>
        <v>-1845875</v>
      </c>
      <c r="O294" s="77"/>
      <c r="P294" s="77"/>
      <c r="Q294" s="77"/>
      <c r="R294" s="77"/>
      <c r="S294" s="77"/>
      <c r="T294" s="77"/>
      <c r="U294" s="77">
        <f>U295+U296</f>
        <v>3354125</v>
      </c>
      <c r="V294" s="75">
        <f>V295+V296</f>
        <v>11646832</v>
      </c>
      <c r="W294" s="43">
        <f>W295+W296</f>
        <v>2441000</v>
      </c>
      <c r="X294" s="28">
        <f>X295+X296</f>
        <v>2441000</v>
      </c>
    </row>
    <row r="295" spans="1:24" ht="25.5" outlineLevel="4">
      <c r="A295" s="45" t="s">
        <v>402</v>
      </c>
      <c r="B295" s="41" t="s">
        <v>436</v>
      </c>
      <c r="C295" s="41" t="s">
        <v>545</v>
      </c>
      <c r="D295" s="41" t="s">
        <v>441</v>
      </c>
      <c r="E295" s="41" t="s">
        <v>587</v>
      </c>
      <c r="F295" s="41" t="s">
        <v>529</v>
      </c>
      <c r="G295" s="42"/>
      <c r="H295" s="42"/>
      <c r="I295" s="42"/>
      <c r="J295" s="24">
        <v>5823416</v>
      </c>
      <c r="K295" s="24">
        <v>-623416</v>
      </c>
      <c r="L295" s="64"/>
      <c r="M295" s="98"/>
      <c r="N295" s="77">
        <v>-1845875</v>
      </c>
      <c r="O295" s="77"/>
      <c r="P295" s="77"/>
      <c r="Q295" s="77"/>
      <c r="R295" s="77"/>
      <c r="S295" s="77"/>
      <c r="T295" s="77"/>
      <c r="U295" s="77">
        <f>J295+I295+H295+G295+K295+L295+M295+N295+O295+P295+Q295+R295+S295</f>
        <v>3354125</v>
      </c>
      <c r="V295" s="75">
        <f>V296</f>
        <v>5823416</v>
      </c>
      <c r="W295" s="43">
        <v>2441000</v>
      </c>
      <c r="X295" s="28">
        <v>2441000</v>
      </c>
    </row>
    <row r="296" spans="1:24" ht="25.5" hidden="1" outlineLevel="6">
      <c r="A296" s="13" t="s">
        <v>450</v>
      </c>
      <c r="B296" s="41" t="s">
        <v>436</v>
      </c>
      <c r="C296" s="41" t="s">
        <v>545</v>
      </c>
      <c r="D296" s="41" t="s">
        <v>441</v>
      </c>
      <c r="E296" s="41" t="s">
        <v>587</v>
      </c>
      <c r="F296" s="41" t="s">
        <v>451</v>
      </c>
      <c r="G296" s="42">
        <v>5823416</v>
      </c>
      <c r="H296" s="42"/>
      <c r="I296" s="42"/>
      <c r="J296" s="24">
        <v>-5823416</v>
      </c>
      <c r="K296" s="24"/>
      <c r="L296" s="64"/>
      <c r="M296" s="98"/>
      <c r="N296" s="77"/>
      <c r="O296" s="77"/>
      <c r="P296" s="77"/>
      <c r="Q296" s="77"/>
      <c r="R296" s="77"/>
      <c r="S296" s="77"/>
      <c r="T296" s="77"/>
      <c r="U296" s="77">
        <f>J296+I296+H296+G296</f>
        <v>0</v>
      </c>
      <c r="V296" s="75">
        <v>5823416</v>
      </c>
      <c r="W296" s="43">
        <v>0</v>
      </c>
      <c r="X296" s="28">
        <v>0</v>
      </c>
    </row>
    <row r="297" spans="1:24" ht="25.5" outlineLevel="4" collapsed="1">
      <c r="A297" s="13" t="s">
        <v>588</v>
      </c>
      <c r="B297" s="41" t="s">
        <v>436</v>
      </c>
      <c r="C297" s="41" t="s">
        <v>545</v>
      </c>
      <c r="D297" s="41" t="s">
        <v>441</v>
      </c>
      <c r="E297" s="41" t="s">
        <v>589</v>
      </c>
      <c r="F297" s="41"/>
      <c r="G297" s="42"/>
      <c r="H297" s="42"/>
      <c r="I297" s="42"/>
      <c r="J297" s="24">
        <f>J298</f>
        <v>0</v>
      </c>
      <c r="K297" s="24"/>
      <c r="L297" s="64"/>
      <c r="M297" s="98"/>
      <c r="N297" s="77"/>
      <c r="O297" s="77"/>
      <c r="P297" s="77"/>
      <c r="Q297" s="77"/>
      <c r="R297" s="77"/>
      <c r="S297" s="77"/>
      <c r="T297" s="77"/>
      <c r="U297" s="77">
        <f>U298</f>
        <v>1108616</v>
      </c>
      <c r="V297" s="75">
        <f>V298</f>
        <v>970400</v>
      </c>
      <c r="W297" s="43">
        <f>W298</f>
        <v>0</v>
      </c>
      <c r="X297" s="28">
        <f>X298</f>
        <v>0</v>
      </c>
    </row>
    <row r="298" spans="1:24" ht="25.5" outlineLevel="4">
      <c r="A298" s="45" t="s">
        <v>401</v>
      </c>
      <c r="B298" s="41" t="s">
        <v>436</v>
      </c>
      <c r="C298" s="41" t="s">
        <v>545</v>
      </c>
      <c r="D298" s="41" t="s">
        <v>441</v>
      </c>
      <c r="E298" s="41" t="s">
        <v>589</v>
      </c>
      <c r="F298" s="41" t="s">
        <v>179</v>
      </c>
      <c r="G298" s="42"/>
      <c r="H298" s="42"/>
      <c r="I298" s="42"/>
      <c r="J298" s="24">
        <f>J299+J300</f>
        <v>0</v>
      </c>
      <c r="K298" s="24"/>
      <c r="L298" s="64"/>
      <c r="M298" s="98"/>
      <c r="N298" s="77"/>
      <c r="O298" s="77"/>
      <c r="P298" s="77"/>
      <c r="Q298" s="77"/>
      <c r="R298" s="77"/>
      <c r="S298" s="77"/>
      <c r="T298" s="77"/>
      <c r="U298" s="77">
        <f>U299+U300</f>
        <v>1108616</v>
      </c>
      <c r="V298" s="75">
        <f>V299+V300</f>
        <v>970400</v>
      </c>
      <c r="W298" s="43">
        <f>W299+W300</f>
        <v>0</v>
      </c>
      <c r="X298" s="28">
        <f>X299+X300</f>
        <v>0</v>
      </c>
    </row>
    <row r="299" spans="1:24" ht="25.5" outlineLevel="4">
      <c r="A299" s="45" t="s">
        <v>402</v>
      </c>
      <c r="B299" s="41" t="s">
        <v>436</v>
      </c>
      <c r="C299" s="41" t="s">
        <v>545</v>
      </c>
      <c r="D299" s="41" t="s">
        <v>441</v>
      </c>
      <c r="E299" s="41" t="s">
        <v>589</v>
      </c>
      <c r="F299" s="41" t="s">
        <v>529</v>
      </c>
      <c r="G299" s="42"/>
      <c r="H299" s="42"/>
      <c r="I299" s="42"/>
      <c r="J299" s="24">
        <v>485200</v>
      </c>
      <c r="K299" s="24">
        <v>623416</v>
      </c>
      <c r="L299" s="64"/>
      <c r="M299" s="98"/>
      <c r="N299" s="77"/>
      <c r="O299" s="77"/>
      <c r="P299" s="77"/>
      <c r="Q299" s="77"/>
      <c r="R299" s="77"/>
      <c r="S299" s="77"/>
      <c r="T299" s="77"/>
      <c r="U299" s="77">
        <f>J299+I299+H299+G299+K299+L299+M299+N299+O299+P299+Q299+R299+S299</f>
        <v>1108616</v>
      </c>
      <c r="V299" s="75">
        <f>V300</f>
        <v>485200</v>
      </c>
      <c r="W299" s="43">
        <f>W300</f>
        <v>0</v>
      </c>
      <c r="X299" s="28">
        <f>X300</f>
        <v>0</v>
      </c>
    </row>
    <row r="300" spans="1:24" ht="25.5" hidden="1" outlineLevel="6">
      <c r="A300" s="13" t="s">
        <v>450</v>
      </c>
      <c r="B300" s="41" t="s">
        <v>436</v>
      </c>
      <c r="C300" s="41" t="s">
        <v>545</v>
      </c>
      <c r="D300" s="41" t="s">
        <v>441</v>
      </c>
      <c r="E300" s="41" t="s">
        <v>589</v>
      </c>
      <c r="F300" s="41" t="s">
        <v>451</v>
      </c>
      <c r="G300" s="42">
        <v>485200</v>
      </c>
      <c r="H300" s="42"/>
      <c r="I300" s="42"/>
      <c r="J300" s="24">
        <v>-485200</v>
      </c>
      <c r="K300" s="24"/>
      <c r="L300" s="64"/>
      <c r="M300" s="98"/>
      <c r="N300" s="77"/>
      <c r="O300" s="77"/>
      <c r="P300" s="77"/>
      <c r="Q300" s="77"/>
      <c r="R300" s="77"/>
      <c r="S300" s="77"/>
      <c r="T300" s="77"/>
      <c r="U300" s="77">
        <f>J300+I300+H300+G300</f>
        <v>0</v>
      </c>
      <c r="V300" s="75">
        <v>485200</v>
      </c>
      <c r="W300" s="43">
        <v>0</v>
      </c>
      <c r="X300" s="28">
        <v>0</v>
      </c>
    </row>
    <row r="301" spans="1:24" ht="38.25" outlineLevel="4" collapsed="1">
      <c r="A301" s="13" t="s">
        <v>590</v>
      </c>
      <c r="B301" s="41" t="s">
        <v>436</v>
      </c>
      <c r="C301" s="41" t="s">
        <v>545</v>
      </c>
      <c r="D301" s="41" t="s">
        <v>441</v>
      </c>
      <c r="E301" s="41" t="s">
        <v>591</v>
      </c>
      <c r="F301" s="41"/>
      <c r="G301" s="42"/>
      <c r="H301" s="42"/>
      <c r="I301" s="42"/>
      <c r="J301" s="24">
        <f aca="true" t="shared" si="50" ref="J301:V301">J302</f>
        <v>0</v>
      </c>
      <c r="K301" s="24">
        <f t="shared" si="50"/>
        <v>958855</v>
      </c>
      <c r="L301" s="64">
        <f t="shared" si="50"/>
        <v>182895.9</v>
      </c>
      <c r="M301" s="77">
        <f t="shared" si="50"/>
        <v>2113029.35</v>
      </c>
      <c r="N301" s="77">
        <f t="shared" si="50"/>
        <v>1845875</v>
      </c>
      <c r="O301" s="77"/>
      <c r="P301" s="77">
        <f t="shared" si="50"/>
        <v>59897</v>
      </c>
      <c r="Q301" s="77"/>
      <c r="R301" s="77"/>
      <c r="S301" s="77"/>
      <c r="T301" s="77"/>
      <c r="U301" s="77">
        <f t="shared" si="50"/>
        <v>5365852.25</v>
      </c>
      <c r="V301" s="75">
        <f t="shared" si="50"/>
        <v>410600</v>
      </c>
      <c r="W301" s="43">
        <v>204300</v>
      </c>
      <c r="X301" s="28">
        <v>202600</v>
      </c>
    </row>
    <row r="302" spans="1:24" ht="25.5" outlineLevel="4">
      <c r="A302" s="45" t="s">
        <v>401</v>
      </c>
      <c r="B302" s="41" t="s">
        <v>436</v>
      </c>
      <c r="C302" s="41" t="s">
        <v>545</v>
      </c>
      <c r="D302" s="41" t="s">
        <v>441</v>
      </c>
      <c r="E302" s="41" t="s">
        <v>591</v>
      </c>
      <c r="F302" s="41" t="s">
        <v>179</v>
      </c>
      <c r="G302" s="42"/>
      <c r="H302" s="42"/>
      <c r="I302" s="42"/>
      <c r="J302" s="24">
        <f>J303+J304</f>
        <v>0</v>
      </c>
      <c r="K302" s="24">
        <f>K303+K304</f>
        <v>958855</v>
      </c>
      <c r="L302" s="64">
        <f>L303+L304</f>
        <v>182895.9</v>
      </c>
      <c r="M302" s="77">
        <f>M303+M304</f>
        <v>2113029.35</v>
      </c>
      <c r="N302" s="77">
        <f>N303+N304</f>
        <v>1845875</v>
      </c>
      <c r="O302" s="77"/>
      <c r="P302" s="77">
        <f>P303+P304</f>
        <v>59897</v>
      </c>
      <c r="Q302" s="77"/>
      <c r="R302" s="77"/>
      <c r="S302" s="77"/>
      <c r="T302" s="77"/>
      <c r="U302" s="77">
        <f>U303+U304</f>
        <v>5365852.25</v>
      </c>
      <c r="V302" s="75">
        <f>V303+V304</f>
        <v>410600</v>
      </c>
      <c r="W302" s="43">
        <f>W303+W304</f>
        <v>204300</v>
      </c>
      <c r="X302" s="28">
        <f>X303+X304</f>
        <v>202600</v>
      </c>
    </row>
    <row r="303" spans="1:24" ht="25.5" outlineLevel="4">
      <c r="A303" s="45" t="s">
        <v>402</v>
      </c>
      <c r="B303" s="41" t="s">
        <v>436</v>
      </c>
      <c r="C303" s="41" t="s">
        <v>545</v>
      </c>
      <c r="D303" s="41" t="s">
        <v>441</v>
      </c>
      <c r="E303" s="41" t="s">
        <v>591</v>
      </c>
      <c r="F303" s="41" t="s">
        <v>529</v>
      </c>
      <c r="G303" s="42"/>
      <c r="H303" s="42"/>
      <c r="I303" s="42"/>
      <c r="J303" s="24">
        <v>205300</v>
      </c>
      <c r="K303" s="24">
        <v>958855</v>
      </c>
      <c r="L303" s="64">
        <v>182895.9</v>
      </c>
      <c r="M303" s="98">
        <v>2113029.35</v>
      </c>
      <c r="N303" s="77">
        <v>1845875</v>
      </c>
      <c r="O303" s="77"/>
      <c r="P303" s="77">
        <v>59897</v>
      </c>
      <c r="Q303" s="77"/>
      <c r="R303" s="77"/>
      <c r="S303" s="77"/>
      <c r="T303" s="77"/>
      <c r="U303" s="77">
        <f>J303+I303+H303+G303+K303+L303+M303+N303+O303+P303+Q303+R303+S303</f>
        <v>5365852.25</v>
      </c>
      <c r="V303" s="75">
        <f>V304</f>
        <v>205300</v>
      </c>
      <c r="W303" s="43">
        <v>204300</v>
      </c>
      <c r="X303" s="28">
        <v>202600</v>
      </c>
    </row>
    <row r="304" spans="1:24" ht="25.5" hidden="1" outlineLevel="6">
      <c r="A304" s="13" t="s">
        <v>450</v>
      </c>
      <c r="B304" s="41" t="s">
        <v>436</v>
      </c>
      <c r="C304" s="41" t="s">
        <v>545</v>
      </c>
      <c r="D304" s="41" t="s">
        <v>441</v>
      </c>
      <c r="E304" s="41" t="s">
        <v>591</v>
      </c>
      <c r="F304" s="41" t="s">
        <v>451</v>
      </c>
      <c r="G304" s="42">
        <v>205300</v>
      </c>
      <c r="H304" s="42"/>
      <c r="I304" s="42"/>
      <c r="J304" s="24">
        <v>-205300</v>
      </c>
      <c r="K304" s="24"/>
      <c r="L304" s="64"/>
      <c r="M304" s="98"/>
      <c r="N304" s="77"/>
      <c r="O304" s="77"/>
      <c r="P304" s="77"/>
      <c r="Q304" s="77"/>
      <c r="R304" s="77"/>
      <c r="S304" s="77"/>
      <c r="T304" s="77"/>
      <c r="U304" s="77">
        <f>J304+I304+H304+G304</f>
        <v>0</v>
      </c>
      <c r="V304" s="75">
        <v>205300</v>
      </c>
      <c r="W304" s="43">
        <v>0</v>
      </c>
      <c r="X304" s="28">
        <v>0</v>
      </c>
    </row>
    <row r="305" spans="1:24" ht="25.5" outlineLevel="3" collapsed="1">
      <c r="A305" s="13" t="s">
        <v>486</v>
      </c>
      <c r="B305" s="41" t="s">
        <v>436</v>
      </c>
      <c r="C305" s="41" t="s">
        <v>545</v>
      </c>
      <c r="D305" s="41" t="s">
        <v>441</v>
      </c>
      <c r="E305" s="41" t="s">
        <v>487</v>
      </c>
      <c r="F305" s="41"/>
      <c r="G305" s="42"/>
      <c r="H305" s="42"/>
      <c r="I305" s="42"/>
      <c r="J305" s="24">
        <f>J309+J312+J306</f>
        <v>8769452</v>
      </c>
      <c r="K305" s="24"/>
      <c r="L305" s="64"/>
      <c r="M305" s="98"/>
      <c r="N305" s="77"/>
      <c r="O305" s="77"/>
      <c r="P305" s="77"/>
      <c r="Q305" s="77"/>
      <c r="R305" s="77">
        <f>R309+R312+R306</f>
        <v>-1295160</v>
      </c>
      <c r="S305" s="77"/>
      <c r="T305" s="77"/>
      <c r="U305" s="77">
        <f>U309+U312+U306</f>
        <v>7869452</v>
      </c>
      <c r="V305" s="76">
        <f>V309+V312+V306</f>
        <v>790320</v>
      </c>
      <c r="W305" s="24">
        <f>W309+W312+W306</f>
        <v>9233452</v>
      </c>
      <c r="X305" s="25">
        <f>X309+X312+X306</f>
        <v>9236452</v>
      </c>
    </row>
    <row r="306" spans="1:24" ht="76.5" outlineLevel="3">
      <c r="A306" s="13" t="s">
        <v>500</v>
      </c>
      <c r="B306" s="41" t="s">
        <v>436</v>
      </c>
      <c r="C306" s="41" t="s">
        <v>545</v>
      </c>
      <c r="D306" s="41" t="s">
        <v>441</v>
      </c>
      <c r="E306" s="41" t="s">
        <v>501</v>
      </c>
      <c r="F306" s="41"/>
      <c r="G306" s="42"/>
      <c r="H306" s="42"/>
      <c r="I306" s="42"/>
      <c r="J306" s="24">
        <f>J307</f>
        <v>8742452</v>
      </c>
      <c r="K306" s="24"/>
      <c r="L306" s="64"/>
      <c r="M306" s="98"/>
      <c r="N306" s="77"/>
      <c r="O306" s="77"/>
      <c r="P306" s="77"/>
      <c r="Q306" s="77"/>
      <c r="R306" s="77">
        <f>R307</f>
        <v>-1000000</v>
      </c>
      <c r="S306" s="77"/>
      <c r="T306" s="77"/>
      <c r="U306" s="77">
        <f>U307</f>
        <v>7742452</v>
      </c>
      <c r="V306" s="76">
        <f aca="true" t="shared" si="51" ref="V306:X307">V307</f>
        <v>0</v>
      </c>
      <c r="W306" s="24">
        <f t="shared" si="51"/>
        <v>8742452</v>
      </c>
      <c r="X306" s="25">
        <f t="shared" si="51"/>
        <v>8742452</v>
      </c>
    </row>
    <row r="307" spans="1:24" ht="25.5" outlineLevel="3">
      <c r="A307" s="45" t="s">
        <v>401</v>
      </c>
      <c r="B307" s="41" t="s">
        <v>436</v>
      </c>
      <c r="C307" s="41" t="s">
        <v>545</v>
      </c>
      <c r="D307" s="41" t="s">
        <v>441</v>
      </c>
      <c r="E307" s="41" t="s">
        <v>501</v>
      </c>
      <c r="F307" s="41" t="s">
        <v>179</v>
      </c>
      <c r="G307" s="42"/>
      <c r="H307" s="42"/>
      <c r="I307" s="42"/>
      <c r="J307" s="24">
        <f>J308</f>
        <v>8742452</v>
      </c>
      <c r="K307" s="24"/>
      <c r="L307" s="64"/>
      <c r="M307" s="98"/>
      <c r="N307" s="77"/>
      <c r="O307" s="77"/>
      <c r="P307" s="77"/>
      <c r="Q307" s="77"/>
      <c r="R307" s="77">
        <f>R308</f>
        <v>-1000000</v>
      </c>
      <c r="S307" s="77"/>
      <c r="T307" s="77"/>
      <c r="U307" s="77">
        <f>U308</f>
        <v>7742452</v>
      </c>
      <c r="V307" s="76">
        <f t="shared" si="51"/>
        <v>0</v>
      </c>
      <c r="W307" s="24">
        <f t="shared" si="51"/>
        <v>8742452</v>
      </c>
      <c r="X307" s="25">
        <f t="shared" si="51"/>
        <v>8742452</v>
      </c>
    </row>
    <row r="308" spans="1:24" ht="25.5" outlineLevel="3">
      <c r="A308" s="45" t="s">
        <v>402</v>
      </c>
      <c r="B308" s="41" t="s">
        <v>436</v>
      </c>
      <c r="C308" s="41" t="s">
        <v>545</v>
      </c>
      <c r="D308" s="41" t="s">
        <v>441</v>
      </c>
      <c r="E308" s="41" t="s">
        <v>501</v>
      </c>
      <c r="F308" s="41" t="s">
        <v>529</v>
      </c>
      <c r="G308" s="42"/>
      <c r="H308" s="42"/>
      <c r="I308" s="42"/>
      <c r="J308" s="24">
        <v>8742452</v>
      </c>
      <c r="K308" s="24"/>
      <c r="L308" s="64"/>
      <c r="M308" s="98"/>
      <c r="N308" s="77"/>
      <c r="O308" s="77"/>
      <c r="P308" s="77"/>
      <c r="Q308" s="77"/>
      <c r="R308" s="77">
        <v>-1000000</v>
      </c>
      <c r="S308" s="77"/>
      <c r="T308" s="77"/>
      <c r="U308" s="77">
        <f>J308+I308+H308+G308+K308+L308+M308+N308+O308+P308+Q308+R308+S308</f>
        <v>7742452</v>
      </c>
      <c r="V308" s="75"/>
      <c r="W308" s="43">
        <v>8742452</v>
      </c>
      <c r="X308" s="28">
        <v>8742452</v>
      </c>
    </row>
    <row r="309" spans="1:24" ht="63.75" outlineLevel="3">
      <c r="A309" s="13" t="s">
        <v>534</v>
      </c>
      <c r="B309" s="41" t="s">
        <v>436</v>
      </c>
      <c r="C309" s="41" t="s">
        <v>545</v>
      </c>
      <c r="D309" s="41" t="s">
        <v>441</v>
      </c>
      <c r="E309" s="41" t="s">
        <v>535</v>
      </c>
      <c r="F309" s="41"/>
      <c r="G309" s="42"/>
      <c r="H309" s="42"/>
      <c r="I309" s="42"/>
      <c r="J309" s="24">
        <f>J310</f>
        <v>27000</v>
      </c>
      <c r="K309" s="24"/>
      <c r="L309" s="64"/>
      <c r="M309" s="98"/>
      <c r="N309" s="77"/>
      <c r="O309" s="77"/>
      <c r="P309" s="77"/>
      <c r="Q309" s="77"/>
      <c r="R309" s="77"/>
      <c r="S309" s="77"/>
      <c r="T309" s="77"/>
      <c r="U309" s="77">
        <f>U310</f>
        <v>27000</v>
      </c>
      <c r="V309" s="75"/>
      <c r="W309" s="43"/>
      <c r="X309" s="28"/>
    </row>
    <row r="310" spans="1:24" ht="25.5" outlineLevel="3">
      <c r="A310" s="45" t="s">
        <v>401</v>
      </c>
      <c r="B310" s="41" t="s">
        <v>436</v>
      </c>
      <c r="C310" s="41" t="s">
        <v>545</v>
      </c>
      <c r="D310" s="41" t="s">
        <v>441</v>
      </c>
      <c r="E310" s="41" t="s">
        <v>535</v>
      </c>
      <c r="F310" s="41" t="s">
        <v>179</v>
      </c>
      <c r="G310" s="42"/>
      <c r="H310" s="42"/>
      <c r="I310" s="42"/>
      <c r="J310" s="24">
        <f>J311</f>
        <v>27000</v>
      </c>
      <c r="K310" s="24"/>
      <c r="L310" s="64"/>
      <c r="M310" s="98"/>
      <c r="N310" s="77"/>
      <c r="O310" s="77"/>
      <c r="P310" s="77"/>
      <c r="Q310" s="77"/>
      <c r="R310" s="77"/>
      <c r="S310" s="77"/>
      <c r="T310" s="77"/>
      <c r="U310" s="77">
        <f>U311</f>
        <v>27000</v>
      </c>
      <c r="V310" s="75"/>
      <c r="W310" s="43"/>
      <c r="X310" s="28"/>
    </row>
    <row r="311" spans="1:24" ht="25.5" outlineLevel="3">
      <c r="A311" s="45" t="s">
        <v>402</v>
      </c>
      <c r="B311" s="41" t="s">
        <v>436</v>
      </c>
      <c r="C311" s="41" t="s">
        <v>545</v>
      </c>
      <c r="D311" s="41" t="s">
        <v>441</v>
      </c>
      <c r="E311" s="41" t="s">
        <v>535</v>
      </c>
      <c r="F311" s="41" t="s">
        <v>529</v>
      </c>
      <c r="G311" s="42"/>
      <c r="H311" s="42"/>
      <c r="I311" s="42"/>
      <c r="J311" s="24">
        <v>27000</v>
      </c>
      <c r="K311" s="24"/>
      <c r="L311" s="64"/>
      <c r="M311" s="98"/>
      <c r="N311" s="77"/>
      <c r="O311" s="77"/>
      <c r="P311" s="77"/>
      <c r="Q311" s="77"/>
      <c r="R311" s="77"/>
      <c r="S311" s="77"/>
      <c r="T311" s="77"/>
      <c r="U311" s="77">
        <f>J311+I311+H311+G311+K311+L311+M311+N311+O311+P311+Q311+R311+S311</f>
        <v>27000</v>
      </c>
      <c r="V311" s="75"/>
      <c r="W311" s="43"/>
      <c r="X311" s="28"/>
    </row>
    <row r="312" spans="1:24" ht="51" outlineLevel="5">
      <c r="A312" s="13" t="s">
        <v>592</v>
      </c>
      <c r="B312" s="41" t="s">
        <v>436</v>
      </c>
      <c r="C312" s="41" t="s">
        <v>545</v>
      </c>
      <c r="D312" s="41" t="s">
        <v>441</v>
      </c>
      <c r="E312" s="41" t="s">
        <v>593</v>
      </c>
      <c r="F312" s="41"/>
      <c r="G312" s="42"/>
      <c r="H312" s="42"/>
      <c r="I312" s="42"/>
      <c r="J312" s="24">
        <f>J313</f>
        <v>0</v>
      </c>
      <c r="K312" s="24"/>
      <c r="L312" s="64"/>
      <c r="M312" s="98"/>
      <c r="N312" s="77"/>
      <c r="O312" s="77"/>
      <c r="P312" s="77"/>
      <c r="Q312" s="77"/>
      <c r="R312" s="77">
        <f>R313</f>
        <v>-295160</v>
      </c>
      <c r="S312" s="77"/>
      <c r="T312" s="77"/>
      <c r="U312" s="77">
        <f>U313</f>
        <v>100000</v>
      </c>
      <c r="V312" s="75">
        <f>V313</f>
        <v>790320</v>
      </c>
      <c r="W312" s="43">
        <f>W313</f>
        <v>491000</v>
      </c>
      <c r="X312" s="28">
        <f>X313</f>
        <v>494000</v>
      </c>
    </row>
    <row r="313" spans="1:24" ht="25.5" outlineLevel="5">
      <c r="A313" s="45" t="s">
        <v>401</v>
      </c>
      <c r="B313" s="41" t="s">
        <v>436</v>
      </c>
      <c r="C313" s="41" t="s">
        <v>545</v>
      </c>
      <c r="D313" s="41" t="s">
        <v>441</v>
      </c>
      <c r="E313" s="41" t="s">
        <v>593</v>
      </c>
      <c r="F313" s="41" t="s">
        <v>179</v>
      </c>
      <c r="G313" s="42"/>
      <c r="H313" s="42"/>
      <c r="I313" s="42"/>
      <c r="J313" s="24">
        <f>J314+J315</f>
        <v>0</v>
      </c>
      <c r="K313" s="24"/>
      <c r="L313" s="64"/>
      <c r="M313" s="98"/>
      <c r="N313" s="77"/>
      <c r="O313" s="77"/>
      <c r="P313" s="77"/>
      <c r="Q313" s="77"/>
      <c r="R313" s="77">
        <f>R314+R315</f>
        <v>-295160</v>
      </c>
      <c r="S313" s="77"/>
      <c r="T313" s="77"/>
      <c r="U313" s="77">
        <f>U314+U315</f>
        <v>100000</v>
      </c>
      <c r="V313" s="75">
        <f>V314+V315</f>
        <v>790320</v>
      </c>
      <c r="W313" s="43">
        <f>W314+W315</f>
        <v>491000</v>
      </c>
      <c r="X313" s="28">
        <f>X314+X315</f>
        <v>494000</v>
      </c>
    </row>
    <row r="314" spans="1:24" ht="25.5" outlineLevel="5">
      <c r="A314" s="45" t="s">
        <v>402</v>
      </c>
      <c r="B314" s="41" t="s">
        <v>436</v>
      </c>
      <c r="C314" s="41" t="s">
        <v>545</v>
      </c>
      <c r="D314" s="41" t="s">
        <v>441</v>
      </c>
      <c r="E314" s="41" t="s">
        <v>593</v>
      </c>
      <c r="F314" s="41" t="s">
        <v>529</v>
      </c>
      <c r="G314" s="42"/>
      <c r="H314" s="42"/>
      <c r="I314" s="42"/>
      <c r="J314" s="24">
        <v>395160</v>
      </c>
      <c r="K314" s="24"/>
      <c r="L314" s="64"/>
      <c r="M314" s="98"/>
      <c r="N314" s="77"/>
      <c r="O314" s="77"/>
      <c r="P314" s="77"/>
      <c r="Q314" s="77"/>
      <c r="R314" s="77">
        <v>-295160</v>
      </c>
      <c r="S314" s="77"/>
      <c r="T314" s="77"/>
      <c r="U314" s="77">
        <f>J314+I314+H314+G314+K314+L314+M314+N314+O314+P314+Q314+R314+S314</f>
        <v>100000</v>
      </c>
      <c r="V314" s="75">
        <f>V315</f>
        <v>395160</v>
      </c>
      <c r="W314" s="43">
        <v>491000</v>
      </c>
      <c r="X314" s="28">
        <v>494000</v>
      </c>
    </row>
    <row r="315" spans="1:24" ht="25.5" hidden="1" outlineLevel="6">
      <c r="A315" s="13" t="s">
        <v>450</v>
      </c>
      <c r="B315" s="41" t="s">
        <v>436</v>
      </c>
      <c r="C315" s="41" t="s">
        <v>545</v>
      </c>
      <c r="D315" s="41" t="s">
        <v>441</v>
      </c>
      <c r="E315" s="41" t="s">
        <v>593</v>
      </c>
      <c r="F315" s="41" t="s">
        <v>451</v>
      </c>
      <c r="G315" s="42">
        <v>395160</v>
      </c>
      <c r="H315" s="42"/>
      <c r="I315" s="42"/>
      <c r="J315" s="24">
        <v>-395160</v>
      </c>
      <c r="K315" s="24"/>
      <c r="L315" s="64"/>
      <c r="M315" s="98"/>
      <c r="N315" s="77"/>
      <c r="O315" s="77"/>
      <c r="P315" s="77"/>
      <c r="Q315" s="77"/>
      <c r="R315" s="77"/>
      <c r="S315" s="77"/>
      <c r="T315" s="77"/>
      <c r="U315" s="77">
        <f>J315+I315+H315+G315</f>
        <v>0</v>
      </c>
      <c r="V315" s="75">
        <v>395160</v>
      </c>
      <c r="W315" s="43">
        <v>0</v>
      </c>
      <c r="X315" s="28">
        <v>0</v>
      </c>
    </row>
    <row r="316" spans="1:24" ht="15" outlineLevel="1" collapsed="1">
      <c r="A316" s="13" t="s">
        <v>594</v>
      </c>
      <c r="B316" s="41" t="s">
        <v>436</v>
      </c>
      <c r="C316" s="41" t="s">
        <v>471</v>
      </c>
      <c r="D316" s="41"/>
      <c r="E316" s="41"/>
      <c r="F316" s="41"/>
      <c r="G316" s="42"/>
      <c r="H316" s="42"/>
      <c r="I316" s="42"/>
      <c r="J316" s="24">
        <f>J317</f>
        <v>0</v>
      </c>
      <c r="K316" s="24"/>
      <c r="L316" s="64"/>
      <c r="M316" s="98"/>
      <c r="N316" s="77"/>
      <c r="O316" s="77"/>
      <c r="P316" s="77"/>
      <c r="Q316" s="77"/>
      <c r="R316" s="77"/>
      <c r="S316" s="77">
        <f aca="true" t="shared" si="52" ref="S316:X319">S317</f>
        <v>-154800</v>
      </c>
      <c r="T316" s="77"/>
      <c r="U316" s="77">
        <f t="shared" si="52"/>
        <v>183860</v>
      </c>
      <c r="V316" s="75">
        <f t="shared" si="52"/>
        <v>677320</v>
      </c>
      <c r="W316" s="43">
        <f t="shared" si="52"/>
        <v>864990</v>
      </c>
      <c r="X316" s="28">
        <f t="shared" si="52"/>
        <v>853530</v>
      </c>
    </row>
    <row r="317" spans="1:24" ht="25.5" outlineLevel="2">
      <c r="A317" s="13" t="s">
        <v>595</v>
      </c>
      <c r="B317" s="41" t="s">
        <v>436</v>
      </c>
      <c r="C317" s="41" t="s">
        <v>471</v>
      </c>
      <c r="D317" s="41" t="s">
        <v>545</v>
      </c>
      <c r="E317" s="41"/>
      <c r="F317" s="41"/>
      <c r="G317" s="42"/>
      <c r="H317" s="42"/>
      <c r="I317" s="42"/>
      <c r="J317" s="24">
        <f>J318</f>
        <v>0</v>
      </c>
      <c r="K317" s="24"/>
      <c r="L317" s="64"/>
      <c r="M317" s="98"/>
      <c r="N317" s="77"/>
      <c r="O317" s="77"/>
      <c r="P317" s="77"/>
      <c r="Q317" s="77"/>
      <c r="R317" s="77"/>
      <c r="S317" s="77">
        <f t="shared" si="52"/>
        <v>-154800</v>
      </c>
      <c r="T317" s="77"/>
      <c r="U317" s="77">
        <f t="shared" si="52"/>
        <v>183860</v>
      </c>
      <c r="V317" s="75">
        <f t="shared" si="52"/>
        <v>677320</v>
      </c>
      <c r="W317" s="43">
        <f t="shared" si="52"/>
        <v>864990</v>
      </c>
      <c r="X317" s="28">
        <f t="shared" si="52"/>
        <v>853530</v>
      </c>
    </row>
    <row r="318" spans="1:24" ht="25.5" outlineLevel="3">
      <c r="A318" s="13" t="s">
        <v>486</v>
      </c>
      <c r="B318" s="41" t="s">
        <v>436</v>
      </c>
      <c r="C318" s="41" t="s">
        <v>471</v>
      </c>
      <c r="D318" s="41" t="s">
        <v>545</v>
      </c>
      <c r="E318" s="41" t="s">
        <v>487</v>
      </c>
      <c r="F318" s="41"/>
      <c r="G318" s="42"/>
      <c r="H318" s="42"/>
      <c r="I318" s="42"/>
      <c r="J318" s="24">
        <f>J319</f>
        <v>0</v>
      </c>
      <c r="K318" s="24"/>
      <c r="L318" s="64"/>
      <c r="M318" s="98"/>
      <c r="N318" s="77"/>
      <c r="O318" s="77"/>
      <c r="P318" s="77"/>
      <c r="Q318" s="77"/>
      <c r="R318" s="77"/>
      <c r="S318" s="77">
        <f t="shared" si="52"/>
        <v>-154800</v>
      </c>
      <c r="T318" s="77"/>
      <c r="U318" s="77">
        <f t="shared" si="52"/>
        <v>183860</v>
      </c>
      <c r="V318" s="75">
        <f t="shared" si="52"/>
        <v>677320</v>
      </c>
      <c r="W318" s="43">
        <f t="shared" si="52"/>
        <v>864990</v>
      </c>
      <c r="X318" s="28">
        <f t="shared" si="52"/>
        <v>853530</v>
      </c>
    </row>
    <row r="319" spans="1:24" ht="51" outlineLevel="5">
      <c r="A319" s="13" t="s">
        <v>592</v>
      </c>
      <c r="B319" s="41" t="s">
        <v>436</v>
      </c>
      <c r="C319" s="41" t="s">
        <v>471</v>
      </c>
      <c r="D319" s="41" t="s">
        <v>545</v>
      </c>
      <c r="E319" s="41" t="s">
        <v>593</v>
      </c>
      <c r="F319" s="41"/>
      <c r="G319" s="42"/>
      <c r="H319" s="42"/>
      <c r="I319" s="42"/>
      <c r="J319" s="24">
        <f>J320</f>
        <v>0</v>
      </c>
      <c r="K319" s="24"/>
      <c r="L319" s="64"/>
      <c r="M319" s="98"/>
      <c r="N319" s="77"/>
      <c r="O319" s="77"/>
      <c r="P319" s="77"/>
      <c r="Q319" s="77"/>
      <c r="R319" s="77"/>
      <c r="S319" s="77">
        <f t="shared" si="52"/>
        <v>-154800</v>
      </c>
      <c r="T319" s="77"/>
      <c r="U319" s="77">
        <f t="shared" si="52"/>
        <v>183860</v>
      </c>
      <c r="V319" s="75">
        <f t="shared" si="52"/>
        <v>677320</v>
      </c>
      <c r="W319" s="43">
        <f t="shared" si="52"/>
        <v>864990</v>
      </c>
      <c r="X319" s="28">
        <f t="shared" si="52"/>
        <v>853530</v>
      </c>
    </row>
    <row r="320" spans="1:24" ht="25.5" outlineLevel="5">
      <c r="A320" s="45" t="s">
        <v>401</v>
      </c>
      <c r="B320" s="41" t="s">
        <v>436</v>
      </c>
      <c r="C320" s="41" t="s">
        <v>471</v>
      </c>
      <c r="D320" s="41" t="s">
        <v>545</v>
      </c>
      <c r="E320" s="41" t="s">
        <v>593</v>
      </c>
      <c r="F320" s="41" t="s">
        <v>179</v>
      </c>
      <c r="G320" s="42"/>
      <c r="H320" s="42"/>
      <c r="I320" s="42"/>
      <c r="J320" s="24">
        <f>J321+J322</f>
        <v>0</v>
      </c>
      <c r="K320" s="24"/>
      <c r="L320" s="64"/>
      <c r="M320" s="98"/>
      <c r="N320" s="77"/>
      <c r="O320" s="77"/>
      <c r="P320" s="77"/>
      <c r="Q320" s="77"/>
      <c r="R320" s="77"/>
      <c r="S320" s="77">
        <f>S321+S322</f>
        <v>-154800</v>
      </c>
      <c r="T320" s="77"/>
      <c r="U320" s="77">
        <f>U321+U322</f>
        <v>183860</v>
      </c>
      <c r="V320" s="75">
        <f>V321+V322</f>
        <v>677320</v>
      </c>
      <c r="W320" s="43">
        <f>W321+W322</f>
        <v>864990</v>
      </c>
      <c r="X320" s="28">
        <f>X321+X322</f>
        <v>853530</v>
      </c>
    </row>
    <row r="321" spans="1:24" ht="25.5" outlineLevel="5">
      <c r="A321" s="45" t="s">
        <v>402</v>
      </c>
      <c r="B321" s="41" t="s">
        <v>436</v>
      </c>
      <c r="C321" s="41" t="s">
        <v>471</v>
      </c>
      <c r="D321" s="41" t="s">
        <v>545</v>
      </c>
      <c r="E321" s="41" t="s">
        <v>593</v>
      </c>
      <c r="F321" s="41" t="s">
        <v>529</v>
      </c>
      <c r="G321" s="42"/>
      <c r="H321" s="42"/>
      <c r="I321" s="42"/>
      <c r="J321" s="24">
        <v>338660</v>
      </c>
      <c r="K321" s="24"/>
      <c r="L321" s="64"/>
      <c r="M321" s="98"/>
      <c r="N321" s="77"/>
      <c r="O321" s="77"/>
      <c r="P321" s="77"/>
      <c r="Q321" s="77"/>
      <c r="R321" s="77"/>
      <c r="S321" s="77">
        <v>-154800</v>
      </c>
      <c r="T321" s="77"/>
      <c r="U321" s="77">
        <f>J321+I321+H321+G321+K321+L321+M321+N321+O321+P321+Q321+R321+S321</f>
        <v>183860</v>
      </c>
      <c r="V321" s="75">
        <f>V322</f>
        <v>338660</v>
      </c>
      <c r="W321" s="43">
        <v>864990</v>
      </c>
      <c r="X321" s="28">
        <v>853530</v>
      </c>
    </row>
    <row r="322" spans="1:24" ht="25.5" hidden="1" outlineLevel="6">
      <c r="A322" s="13" t="s">
        <v>450</v>
      </c>
      <c r="B322" s="41" t="s">
        <v>436</v>
      </c>
      <c r="C322" s="41" t="s">
        <v>471</v>
      </c>
      <c r="D322" s="41" t="s">
        <v>545</v>
      </c>
      <c r="E322" s="41" t="s">
        <v>593</v>
      </c>
      <c r="F322" s="41" t="s">
        <v>451</v>
      </c>
      <c r="G322" s="42">
        <v>338660</v>
      </c>
      <c r="H322" s="42"/>
      <c r="I322" s="42"/>
      <c r="J322" s="24">
        <v>-338660</v>
      </c>
      <c r="K322" s="24"/>
      <c r="L322" s="64"/>
      <c r="M322" s="98"/>
      <c r="N322" s="77"/>
      <c r="O322" s="77"/>
      <c r="P322" s="77"/>
      <c r="Q322" s="77"/>
      <c r="R322" s="77"/>
      <c r="S322" s="77"/>
      <c r="T322" s="77"/>
      <c r="U322" s="77">
        <f>J322+I322+H322+G322</f>
        <v>0</v>
      </c>
      <c r="V322" s="75">
        <v>338660</v>
      </c>
      <c r="W322" s="43">
        <v>0</v>
      </c>
      <c r="X322" s="28">
        <v>0</v>
      </c>
    </row>
    <row r="323" spans="1:24" ht="15" outlineLevel="1" collapsed="1">
      <c r="A323" s="13" t="s">
        <v>596</v>
      </c>
      <c r="B323" s="41" t="s">
        <v>436</v>
      </c>
      <c r="C323" s="41" t="s">
        <v>597</v>
      </c>
      <c r="D323" s="41"/>
      <c r="E323" s="41"/>
      <c r="F323" s="41"/>
      <c r="G323" s="42"/>
      <c r="H323" s="42"/>
      <c r="I323" s="42"/>
      <c r="J323" s="24">
        <f>J328+J356+J367</f>
        <v>0</v>
      </c>
      <c r="K323" s="24">
        <f>K328+K356+K367</f>
        <v>-22679227</v>
      </c>
      <c r="L323" s="64"/>
      <c r="M323" s="98"/>
      <c r="N323" s="77">
        <f>N328+N356+N367</f>
        <v>44493.75</v>
      </c>
      <c r="O323" s="77"/>
      <c r="P323" s="77">
        <f>P328+P356+P367+P324</f>
        <v>180000</v>
      </c>
      <c r="Q323" s="77">
        <f>Q328+Q356+Q367+Q324</f>
        <v>450081</v>
      </c>
      <c r="R323" s="77">
        <f>R328+R356+R367+R324</f>
        <v>29986.28</v>
      </c>
      <c r="S323" s="77">
        <f>S328+S356+S367+S324</f>
        <v>2134375</v>
      </c>
      <c r="T323" s="77"/>
      <c r="U323" s="77">
        <f>U328+U356+U367+U324</f>
        <v>25699237.03</v>
      </c>
      <c r="V323" s="75">
        <f>V328+V356+V367</f>
        <v>46000028</v>
      </c>
      <c r="W323" s="43">
        <f>W328+W356+W367</f>
        <v>15997600</v>
      </c>
      <c r="X323" s="28">
        <f>X328+X356+X367</f>
        <v>16795500</v>
      </c>
    </row>
    <row r="324" spans="1:24" ht="15" outlineLevel="1">
      <c r="A324" s="13" t="s">
        <v>711</v>
      </c>
      <c r="B324" s="41" t="s">
        <v>436</v>
      </c>
      <c r="C324" s="41" t="s">
        <v>597</v>
      </c>
      <c r="D324" s="41" t="s">
        <v>439</v>
      </c>
      <c r="E324" s="41"/>
      <c r="F324" s="41"/>
      <c r="G324" s="42"/>
      <c r="H324" s="42"/>
      <c r="I324" s="42"/>
      <c r="J324" s="24"/>
      <c r="K324" s="24"/>
      <c r="L324" s="64"/>
      <c r="M324" s="98"/>
      <c r="N324" s="77"/>
      <c r="O324" s="77"/>
      <c r="P324" s="77">
        <f>P325</f>
        <v>180000</v>
      </c>
      <c r="Q324" s="77">
        <f>Q325</f>
        <v>420000</v>
      </c>
      <c r="R324" s="77"/>
      <c r="S324" s="77"/>
      <c r="T324" s="77"/>
      <c r="U324" s="77">
        <f>U325</f>
        <v>600000</v>
      </c>
      <c r="V324" s="75"/>
      <c r="W324" s="43"/>
      <c r="X324" s="28"/>
    </row>
    <row r="325" spans="1:24" ht="51" outlineLevel="1">
      <c r="A325" s="13" t="s">
        <v>768</v>
      </c>
      <c r="B325" s="41" t="s">
        <v>436</v>
      </c>
      <c r="C325" s="41" t="s">
        <v>597</v>
      </c>
      <c r="D325" s="41" t="s">
        <v>439</v>
      </c>
      <c r="E325" s="41" t="s">
        <v>31</v>
      </c>
      <c r="F325" s="41"/>
      <c r="G325" s="42"/>
      <c r="H325" s="42"/>
      <c r="I325" s="42"/>
      <c r="J325" s="24"/>
      <c r="K325" s="24"/>
      <c r="L325" s="64"/>
      <c r="M325" s="98"/>
      <c r="N325" s="77"/>
      <c r="O325" s="77"/>
      <c r="P325" s="77">
        <f>P327</f>
        <v>180000</v>
      </c>
      <c r="Q325" s="77">
        <f>Q326</f>
        <v>420000</v>
      </c>
      <c r="R325" s="77"/>
      <c r="S325" s="77"/>
      <c r="T325" s="77"/>
      <c r="U325" s="77">
        <f>U326</f>
        <v>600000</v>
      </c>
      <c r="V325" s="75"/>
      <c r="W325" s="43"/>
      <c r="X325" s="28"/>
    </row>
    <row r="326" spans="1:24" ht="15" outlineLevel="1">
      <c r="A326" s="45" t="s">
        <v>404</v>
      </c>
      <c r="B326" s="41" t="s">
        <v>436</v>
      </c>
      <c r="C326" s="41" t="s">
        <v>597</v>
      </c>
      <c r="D326" s="41" t="s">
        <v>439</v>
      </c>
      <c r="E326" s="41" t="s">
        <v>31</v>
      </c>
      <c r="F326" s="41" t="s">
        <v>181</v>
      </c>
      <c r="G326" s="42"/>
      <c r="H326" s="42"/>
      <c r="I326" s="42"/>
      <c r="J326" s="24"/>
      <c r="K326" s="24"/>
      <c r="L326" s="64"/>
      <c r="M326" s="98"/>
      <c r="N326" s="77"/>
      <c r="O326" s="77"/>
      <c r="P326" s="77"/>
      <c r="Q326" s="77">
        <f>Q327</f>
        <v>420000</v>
      </c>
      <c r="R326" s="77"/>
      <c r="S326" s="77"/>
      <c r="T326" s="77"/>
      <c r="U326" s="77">
        <f>U327</f>
        <v>600000</v>
      </c>
      <c r="V326" s="75"/>
      <c r="W326" s="43"/>
      <c r="X326" s="28"/>
    </row>
    <row r="327" spans="1:24" ht="51" outlineLevel="1">
      <c r="A327" s="13" t="s">
        <v>30</v>
      </c>
      <c r="B327" s="41" t="s">
        <v>436</v>
      </c>
      <c r="C327" s="41" t="s">
        <v>597</v>
      </c>
      <c r="D327" s="41" t="s">
        <v>439</v>
      </c>
      <c r="E327" s="41" t="s">
        <v>31</v>
      </c>
      <c r="F327" s="41" t="s">
        <v>649</v>
      </c>
      <c r="G327" s="42"/>
      <c r="H327" s="42"/>
      <c r="I327" s="42"/>
      <c r="J327" s="24"/>
      <c r="K327" s="24"/>
      <c r="L327" s="64"/>
      <c r="M327" s="98"/>
      <c r="N327" s="77"/>
      <c r="O327" s="77"/>
      <c r="P327" s="77">
        <v>180000</v>
      </c>
      <c r="Q327" s="77">
        <v>420000</v>
      </c>
      <c r="R327" s="77"/>
      <c r="S327" s="77"/>
      <c r="T327" s="77"/>
      <c r="U327" s="77">
        <f>J327+I327+H327+G327+K327+L327+M327+N327+O327+P327+Q327+R327+S327</f>
        <v>600000</v>
      </c>
      <c r="V327" s="75"/>
      <c r="W327" s="43"/>
      <c r="X327" s="28"/>
    </row>
    <row r="328" spans="1:24" ht="15" outlineLevel="2">
      <c r="A328" s="13" t="s">
        <v>598</v>
      </c>
      <c r="B328" s="41" t="s">
        <v>436</v>
      </c>
      <c r="C328" s="41" t="s">
        <v>597</v>
      </c>
      <c r="D328" s="41" t="s">
        <v>580</v>
      </c>
      <c r="E328" s="41"/>
      <c r="F328" s="41"/>
      <c r="G328" s="42"/>
      <c r="H328" s="42"/>
      <c r="I328" s="42"/>
      <c r="J328" s="24"/>
      <c r="K328" s="24">
        <f>K329</f>
        <v>-23464227</v>
      </c>
      <c r="L328" s="64"/>
      <c r="M328" s="98"/>
      <c r="N328" s="77"/>
      <c r="O328" s="77"/>
      <c r="P328" s="77"/>
      <c r="Q328" s="77">
        <f>Q329+Q347</f>
        <v>815081</v>
      </c>
      <c r="R328" s="77">
        <f>R329+R347</f>
        <v>29986.28</v>
      </c>
      <c r="S328" s="77">
        <f>S329+S347</f>
        <v>2099375</v>
      </c>
      <c r="T328" s="77"/>
      <c r="U328" s="77">
        <f>U329+U347</f>
        <v>24347305.28</v>
      </c>
      <c r="V328" s="75">
        <f aca="true" t="shared" si="53" ref="V328:X329">V329</f>
        <v>44867090</v>
      </c>
      <c r="W328" s="43">
        <f t="shared" si="53"/>
        <v>15537100</v>
      </c>
      <c r="X328" s="28">
        <f t="shared" si="53"/>
        <v>16335000</v>
      </c>
    </row>
    <row r="329" spans="1:24" ht="25.5" outlineLevel="3">
      <c r="A329" s="13" t="s">
        <v>599</v>
      </c>
      <c r="B329" s="41" t="s">
        <v>436</v>
      </c>
      <c r="C329" s="41" t="s">
        <v>597</v>
      </c>
      <c r="D329" s="41" t="s">
        <v>580</v>
      </c>
      <c r="E329" s="41" t="s">
        <v>600</v>
      </c>
      <c r="F329" s="41"/>
      <c r="G329" s="42"/>
      <c r="H329" s="42"/>
      <c r="I329" s="42"/>
      <c r="J329" s="24"/>
      <c r="K329" s="24">
        <f>K330</f>
        <v>-23464227</v>
      </c>
      <c r="L329" s="64"/>
      <c r="M329" s="98"/>
      <c r="N329" s="77"/>
      <c r="O329" s="77"/>
      <c r="P329" s="77"/>
      <c r="Q329" s="77">
        <f>Q330</f>
        <v>-1209709</v>
      </c>
      <c r="R329" s="77">
        <f>R330</f>
        <v>89986.28</v>
      </c>
      <c r="S329" s="77"/>
      <c r="T329" s="77"/>
      <c r="U329" s="77">
        <f>U330</f>
        <v>20283140.28</v>
      </c>
      <c r="V329" s="75">
        <f t="shared" si="53"/>
        <v>44867090</v>
      </c>
      <c r="W329" s="43">
        <f t="shared" si="53"/>
        <v>15537100</v>
      </c>
      <c r="X329" s="28">
        <f t="shared" si="53"/>
        <v>16335000</v>
      </c>
    </row>
    <row r="330" spans="1:24" ht="25.5" outlineLevel="4">
      <c r="A330" s="13" t="s">
        <v>601</v>
      </c>
      <c r="B330" s="41" t="s">
        <v>436</v>
      </c>
      <c r="C330" s="41" t="s">
        <v>597</v>
      </c>
      <c r="D330" s="41" t="s">
        <v>580</v>
      </c>
      <c r="E330" s="41" t="s">
        <v>602</v>
      </c>
      <c r="F330" s="41"/>
      <c r="G330" s="42"/>
      <c r="H330" s="42"/>
      <c r="I330" s="42"/>
      <c r="J330" s="24"/>
      <c r="K330" s="24">
        <f>K331+K335+K339+K346</f>
        <v>-23464227</v>
      </c>
      <c r="L330" s="64"/>
      <c r="M330" s="98"/>
      <c r="N330" s="77"/>
      <c r="O330" s="77"/>
      <c r="P330" s="77"/>
      <c r="Q330" s="77">
        <f>Q331+Q335+Q339+Q343</f>
        <v>-1209709</v>
      </c>
      <c r="R330" s="77">
        <f>R331+R335+R339+R343</f>
        <v>89986.28</v>
      </c>
      <c r="S330" s="77"/>
      <c r="T330" s="77"/>
      <c r="U330" s="77">
        <f>U331+U335+U339+U343</f>
        <v>20283140.28</v>
      </c>
      <c r="V330" s="75">
        <f>V331+V335+V339+V346</f>
        <v>44867090</v>
      </c>
      <c r="W330" s="43">
        <f>W331+W335+W339+W346</f>
        <v>15537100</v>
      </c>
      <c r="X330" s="28">
        <f>X331+X335+X339+X346</f>
        <v>16335000</v>
      </c>
    </row>
    <row r="331" spans="1:24" ht="38.25" outlineLevel="5">
      <c r="A331" s="13" t="s">
        <v>603</v>
      </c>
      <c r="B331" s="41" t="s">
        <v>436</v>
      </c>
      <c r="C331" s="41" t="s">
        <v>597</v>
      </c>
      <c r="D331" s="41" t="s">
        <v>580</v>
      </c>
      <c r="E331" s="41" t="s">
        <v>604</v>
      </c>
      <c r="F331" s="41"/>
      <c r="G331" s="42"/>
      <c r="H331" s="42"/>
      <c r="I331" s="42"/>
      <c r="J331" s="24"/>
      <c r="K331" s="24">
        <f>K332</f>
        <v>-12478120</v>
      </c>
      <c r="L331" s="64"/>
      <c r="M331" s="98"/>
      <c r="N331" s="77"/>
      <c r="O331" s="77"/>
      <c r="P331" s="77"/>
      <c r="Q331" s="77"/>
      <c r="R331" s="77"/>
      <c r="S331" s="77"/>
      <c r="T331" s="77"/>
      <c r="U331" s="77">
        <f>U332</f>
        <v>3182280</v>
      </c>
      <c r="V331" s="75">
        <f>V332</f>
        <v>15660400</v>
      </c>
      <c r="W331" s="43">
        <f>W332</f>
        <v>0</v>
      </c>
      <c r="X331" s="28">
        <f>X332</f>
        <v>0</v>
      </c>
    </row>
    <row r="332" spans="1:24" ht="51" outlineLevel="5">
      <c r="A332" s="45" t="s">
        <v>405</v>
      </c>
      <c r="B332" s="41" t="s">
        <v>436</v>
      </c>
      <c r="C332" s="41" t="s">
        <v>597</v>
      </c>
      <c r="D332" s="41" t="s">
        <v>580</v>
      </c>
      <c r="E332" s="41" t="s">
        <v>604</v>
      </c>
      <c r="F332" s="41" t="s">
        <v>182</v>
      </c>
      <c r="G332" s="42"/>
      <c r="H332" s="42"/>
      <c r="I332" s="42"/>
      <c r="J332" s="24"/>
      <c r="K332" s="24">
        <f>K334</f>
        <v>-12478120</v>
      </c>
      <c r="L332" s="64"/>
      <c r="M332" s="98"/>
      <c r="N332" s="77"/>
      <c r="O332" s="77"/>
      <c r="P332" s="77"/>
      <c r="Q332" s="77"/>
      <c r="R332" s="77"/>
      <c r="S332" s="77"/>
      <c r="T332" s="77"/>
      <c r="U332" s="77">
        <f>U333</f>
        <v>3182280</v>
      </c>
      <c r="V332" s="75">
        <f>V334</f>
        <v>15660400</v>
      </c>
      <c r="W332" s="43">
        <f>W334</f>
        <v>0</v>
      </c>
      <c r="X332" s="28">
        <f>X334</f>
        <v>0</v>
      </c>
    </row>
    <row r="333" spans="1:24" ht="25.5" outlineLevel="5">
      <c r="A333" s="13" t="s">
        <v>37</v>
      </c>
      <c r="B333" s="41" t="s">
        <v>436</v>
      </c>
      <c r="C333" s="41" t="s">
        <v>597</v>
      </c>
      <c r="D333" s="41" t="s">
        <v>580</v>
      </c>
      <c r="E333" s="41" t="s">
        <v>604</v>
      </c>
      <c r="F333" s="41" t="s">
        <v>36</v>
      </c>
      <c r="G333" s="42"/>
      <c r="H333" s="42"/>
      <c r="I333" s="42"/>
      <c r="J333" s="24"/>
      <c r="K333" s="24"/>
      <c r="L333" s="64"/>
      <c r="M333" s="98"/>
      <c r="N333" s="77"/>
      <c r="O333" s="77"/>
      <c r="P333" s="77"/>
      <c r="Q333" s="77"/>
      <c r="R333" s="77"/>
      <c r="S333" s="77"/>
      <c r="T333" s="77"/>
      <c r="U333" s="77">
        <f>U334</f>
        <v>3182280</v>
      </c>
      <c r="V333" s="75"/>
      <c r="W333" s="43"/>
      <c r="X333" s="28"/>
    </row>
    <row r="334" spans="1:24" ht="63.75" outlineLevel="6">
      <c r="A334" s="13" t="s">
        <v>605</v>
      </c>
      <c r="B334" s="41" t="s">
        <v>436</v>
      </c>
      <c r="C334" s="41" t="s">
        <v>597</v>
      </c>
      <c r="D334" s="41" t="s">
        <v>580</v>
      </c>
      <c r="E334" s="41" t="s">
        <v>604</v>
      </c>
      <c r="F334" s="41" t="s">
        <v>606</v>
      </c>
      <c r="G334" s="42">
        <v>15660400</v>
      </c>
      <c r="H334" s="42"/>
      <c r="I334" s="42"/>
      <c r="J334" s="24"/>
      <c r="K334" s="24">
        <v>-12478120</v>
      </c>
      <c r="L334" s="64"/>
      <c r="M334" s="98"/>
      <c r="N334" s="77"/>
      <c r="O334" s="77"/>
      <c r="P334" s="77"/>
      <c r="Q334" s="77">
        <v>0</v>
      </c>
      <c r="R334" s="77"/>
      <c r="S334" s="77"/>
      <c r="T334" s="77"/>
      <c r="U334" s="77">
        <f>J334+I334+H334+G334+K334+L334+M334+N334+O334+P334+Q334+R334+S334</f>
        <v>3182280</v>
      </c>
      <c r="V334" s="75">
        <v>15660400</v>
      </c>
      <c r="W334" s="43">
        <v>0</v>
      </c>
      <c r="X334" s="28">
        <v>0</v>
      </c>
    </row>
    <row r="335" spans="1:24" ht="51" outlineLevel="5">
      <c r="A335" s="13" t="s">
        <v>607</v>
      </c>
      <c r="B335" s="41" t="s">
        <v>436</v>
      </c>
      <c r="C335" s="41" t="s">
        <v>597</v>
      </c>
      <c r="D335" s="41" t="s">
        <v>580</v>
      </c>
      <c r="E335" s="41" t="s">
        <v>608</v>
      </c>
      <c r="F335" s="41"/>
      <c r="G335" s="42"/>
      <c r="H335" s="42"/>
      <c r="I335" s="42"/>
      <c r="J335" s="24"/>
      <c r="K335" s="24"/>
      <c r="L335" s="64"/>
      <c r="M335" s="98"/>
      <c r="N335" s="77"/>
      <c r="O335" s="77"/>
      <c r="P335" s="77"/>
      <c r="Q335" s="77">
        <f>Q336</f>
        <v>13081</v>
      </c>
      <c r="R335" s="77"/>
      <c r="S335" s="77"/>
      <c r="T335" s="77"/>
      <c r="U335" s="77">
        <f>U336</f>
        <v>11108881</v>
      </c>
      <c r="V335" s="75">
        <f>V336</f>
        <v>11095800</v>
      </c>
      <c r="W335" s="43">
        <f>W336</f>
        <v>12149800</v>
      </c>
      <c r="X335" s="28">
        <f>X336</f>
        <v>12783800</v>
      </c>
    </row>
    <row r="336" spans="1:24" ht="51" outlineLevel="5">
      <c r="A336" s="45" t="s">
        <v>405</v>
      </c>
      <c r="B336" s="41" t="s">
        <v>436</v>
      </c>
      <c r="C336" s="41" t="s">
        <v>597</v>
      </c>
      <c r="D336" s="41" t="s">
        <v>580</v>
      </c>
      <c r="E336" s="41" t="s">
        <v>608</v>
      </c>
      <c r="F336" s="41" t="s">
        <v>182</v>
      </c>
      <c r="G336" s="42"/>
      <c r="H336" s="42"/>
      <c r="I336" s="42"/>
      <c r="J336" s="24"/>
      <c r="K336" s="24"/>
      <c r="L336" s="64"/>
      <c r="M336" s="98"/>
      <c r="N336" s="77"/>
      <c r="O336" s="77"/>
      <c r="P336" s="77"/>
      <c r="Q336" s="77">
        <f>Q337</f>
        <v>13081</v>
      </c>
      <c r="R336" s="77"/>
      <c r="S336" s="77"/>
      <c r="T336" s="77"/>
      <c r="U336" s="77">
        <f>U337</f>
        <v>11108881</v>
      </c>
      <c r="V336" s="75">
        <f>V338</f>
        <v>11095800</v>
      </c>
      <c r="W336" s="43">
        <f>W338</f>
        <v>12149800</v>
      </c>
      <c r="X336" s="28">
        <f>X338</f>
        <v>12783800</v>
      </c>
    </row>
    <row r="337" spans="1:24" ht="25.5" outlineLevel="5">
      <c r="A337" s="13" t="s">
        <v>37</v>
      </c>
      <c r="B337" s="41" t="s">
        <v>436</v>
      </c>
      <c r="C337" s="41" t="s">
        <v>597</v>
      </c>
      <c r="D337" s="41" t="s">
        <v>580</v>
      </c>
      <c r="E337" s="41" t="s">
        <v>608</v>
      </c>
      <c r="F337" s="41" t="s">
        <v>36</v>
      </c>
      <c r="G337" s="42"/>
      <c r="H337" s="42"/>
      <c r="I337" s="42"/>
      <c r="J337" s="24"/>
      <c r="K337" s="24"/>
      <c r="L337" s="64"/>
      <c r="M337" s="98"/>
      <c r="N337" s="77"/>
      <c r="O337" s="77"/>
      <c r="P337" s="77"/>
      <c r="Q337" s="77">
        <f>Q338</f>
        <v>13081</v>
      </c>
      <c r="R337" s="77"/>
      <c r="S337" s="77"/>
      <c r="T337" s="77"/>
      <c r="U337" s="77">
        <f>U338</f>
        <v>11108881</v>
      </c>
      <c r="V337" s="75"/>
      <c r="W337" s="43"/>
      <c r="X337" s="28"/>
    </row>
    <row r="338" spans="1:24" ht="63.75" outlineLevel="6">
      <c r="A338" s="13" t="s">
        <v>605</v>
      </c>
      <c r="B338" s="41" t="s">
        <v>436</v>
      </c>
      <c r="C338" s="41" t="s">
        <v>597</v>
      </c>
      <c r="D338" s="41" t="s">
        <v>580</v>
      </c>
      <c r="E338" s="41" t="s">
        <v>608</v>
      </c>
      <c r="F338" s="41" t="s">
        <v>606</v>
      </c>
      <c r="G338" s="42">
        <v>11095800</v>
      </c>
      <c r="H338" s="42"/>
      <c r="I338" s="42"/>
      <c r="J338" s="24"/>
      <c r="K338" s="24"/>
      <c r="L338" s="64"/>
      <c r="M338" s="98"/>
      <c r="N338" s="77"/>
      <c r="O338" s="77"/>
      <c r="P338" s="77"/>
      <c r="Q338" s="77">
        <v>13081</v>
      </c>
      <c r="R338" s="77"/>
      <c r="S338" s="77"/>
      <c r="T338" s="77"/>
      <c r="U338" s="77">
        <f>J338+I338+H338+G338+K338+L338+M338+N338+O338+P338+Q338+R338+S338</f>
        <v>11108881</v>
      </c>
      <c r="V338" s="75">
        <v>11095800</v>
      </c>
      <c r="W338" s="43">
        <v>12149800</v>
      </c>
      <c r="X338" s="28">
        <v>12783800</v>
      </c>
    </row>
    <row r="339" spans="1:24" ht="38.25" outlineLevel="5">
      <c r="A339" s="13" t="s">
        <v>609</v>
      </c>
      <c r="B339" s="41" t="s">
        <v>436</v>
      </c>
      <c r="C339" s="41" t="s">
        <v>597</v>
      </c>
      <c r="D339" s="41" t="s">
        <v>580</v>
      </c>
      <c r="E339" s="41" t="s">
        <v>610</v>
      </c>
      <c r="F339" s="41"/>
      <c r="G339" s="42"/>
      <c r="H339" s="42"/>
      <c r="I339" s="42"/>
      <c r="J339" s="24"/>
      <c r="K339" s="24"/>
      <c r="L339" s="64"/>
      <c r="M339" s="98"/>
      <c r="N339" s="77"/>
      <c r="O339" s="77"/>
      <c r="P339" s="77"/>
      <c r="Q339" s="77">
        <f aca="true" t="shared" si="54" ref="Q339:U341">Q340</f>
        <v>-1222790</v>
      </c>
      <c r="R339" s="77">
        <f t="shared" si="54"/>
        <v>89986.28</v>
      </c>
      <c r="S339" s="77"/>
      <c r="T339" s="77"/>
      <c r="U339" s="77">
        <f t="shared" si="54"/>
        <v>3217786.28</v>
      </c>
      <c r="V339" s="75">
        <v>4350590</v>
      </c>
      <c r="W339" s="43">
        <v>3387300</v>
      </c>
      <c r="X339" s="28">
        <v>3551200</v>
      </c>
    </row>
    <row r="340" spans="1:24" ht="51" outlineLevel="5">
      <c r="A340" s="45" t="s">
        <v>405</v>
      </c>
      <c r="B340" s="41" t="s">
        <v>436</v>
      </c>
      <c r="C340" s="41" t="s">
        <v>597</v>
      </c>
      <c r="D340" s="41" t="s">
        <v>580</v>
      </c>
      <c r="E340" s="41" t="s">
        <v>610</v>
      </c>
      <c r="F340" s="41" t="s">
        <v>182</v>
      </c>
      <c r="G340" s="42"/>
      <c r="H340" s="42"/>
      <c r="I340" s="42"/>
      <c r="J340" s="24"/>
      <c r="K340" s="24"/>
      <c r="L340" s="64"/>
      <c r="M340" s="98"/>
      <c r="N340" s="77"/>
      <c r="O340" s="77"/>
      <c r="P340" s="77"/>
      <c r="Q340" s="77">
        <f t="shared" si="54"/>
        <v>-1222790</v>
      </c>
      <c r="R340" s="77">
        <f t="shared" si="54"/>
        <v>89986.28</v>
      </c>
      <c r="S340" s="77"/>
      <c r="T340" s="77"/>
      <c r="U340" s="77">
        <f t="shared" si="54"/>
        <v>3217786.28</v>
      </c>
      <c r="V340" s="75">
        <f>V342</f>
        <v>4350590</v>
      </c>
      <c r="W340" s="43">
        <f>W342</f>
        <v>3387300</v>
      </c>
      <c r="X340" s="28">
        <f>X342</f>
        <v>3551200</v>
      </c>
    </row>
    <row r="341" spans="1:24" ht="25.5" outlineLevel="5">
      <c r="A341" s="13" t="s">
        <v>37</v>
      </c>
      <c r="B341" s="41" t="s">
        <v>436</v>
      </c>
      <c r="C341" s="41" t="s">
        <v>597</v>
      </c>
      <c r="D341" s="41" t="s">
        <v>580</v>
      </c>
      <c r="E341" s="41" t="s">
        <v>610</v>
      </c>
      <c r="F341" s="41" t="s">
        <v>36</v>
      </c>
      <c r="G341" s="42"/>
      <c r="H341" s="42"/>
      <c r="I341" s="42"/>
      <c r="J341" s="24"/>
      <c r="K341" s="24"/>
      <c r="L341" s="64"/>
      <c r="M341" s="98"/>
      <c r="N341" s="77"/>
      <c r="O341" s="77"/>
      <c r="P341" s="77"/>
      <c r="Q341" s="77">
        <f t="shared" si="54"/>
        <v>-1222790</v>
      </c>
      <c r="R341" s="77">
        <f t="shared" si="54"/>
        <v>89986.28</v>
      </c>
      <c r="S341" s="77"/>
      <c r="T341" s="77"/>
      <c r="U341" s="77">
        <f t="shared" si="54"/>
        <v>3217786.28</v>
      </c>
      <c r="V341" s="75"/>
      <c r="W341" s="43"/>
      <c r="X341" s="28"/>
    </row>
    <row r="342" spans="1:24" ht="63.75" outlineLevel="6">
      <c r="A342" s="13" t="s">
        <v>605</v>
      </c>
      <c r="B342" s="41" t="s">
        <v>436</v>
      </c>
      <c r="C342" s="41" t="s">
        <v>597</v>
      </c>
      <c r="D342" s="41" t="s">
        <v>580</v>
      </c>
      <c r="E342" s="41" t="s">
        <v>610</v>
      </c>
      <c r="F342" s="41" t="s">
        <v>606</v>
      </c>
      <c r="G342" s="42">
        <v>3127800</v>
      </c>
      <c r="H342" s="42"/>
      <c r="I342" s="42">
        <v>1222790</v>
      </c>
      <c r="J342" s="24"/>
      <c r="K342" s="24"/>
      <c r="L342" s="64"/>
      <c r="M342" s="98"/>
      <c r="N342" s="77"/>
      <c r="O342" s="77"/>
      <c r="P342" s="77"/>
      <c r="Q342" s="77">
        <v>-1222790</v>
      </c>
      <c r="R342" s="77">
        <v>89986.28</v>
      </c>
      <c r="S342" s="77"/>
      <c r="T342" s="77"/>
      <c r="U342" s="77">
        <f>J342+I342+H342+G342+K342+L342+M342+N342+O342+P342+Q342+R342+S342</f>
        <v>3217786.28</v>
      </c>
      <c r="V342" s="75">
        <v>4350590</v>
      </c>
      <c r="W342" s="43">
        <v>3387300</v>
      </c>
      <c r="X342" s="28">
        <v>3551200</v>
      </c>
    </row>
    <row r="343" spans="1:24" ht="38.25" outlineLevel="5">
      <c r="A343" s="13" t="s">
        <v>611</v>
      </c>
      <c r="B343" s="41" t="s">
        <v>436</v>
      </c>
      <c r="C343" s="41" t="s">
        <v>597</v>
      </c>
      <c r="D343" s="41" t="s">
        <v>580</v>
      </c>
      <c r="E343" s="41" t="s">
        <v>612</v>
      </c>
      <c r="F343" s="41"/>
      <c r="G343" s="42"/>
      <c r="H343" s="42"/>
      <c r="I343" s="42"/>
      <c r="J343" s="24"/>
      <c r="K343" s="24">
        <f>K344</f>
        <v>-10986107</v>
      </c>
      <c r="L343" s="64"/>
      <c r="M343" s="98"/>
      <c r="N343" s="77"/>
      <c r="O343" s="77"/>
      <c r="P343" s="77"/>
      <c r="Q343" s="77"/>
      <c r="R343" s="77"/>
      <c r="S343" s="77"/>
      <c r="T343" s="77"/>
      <c r="U343" s="77">
        <f>U344</f>
        <v>2774193</v>
      </c>
      <c r="V343" s="75">
        <v>13760300</v>
      </c>
      <c r="W343" s="24">
        <f>W344</f>
        <v>0</v>
      </c>
      <c r="X343" s="25">
        <f>X344</f>
        <v>0</v>
      </c>
    </row>
    <row r="344" spans="1:24" ht="51" outlineLevel="5">
      <c r="A344" s="45" t="s">
        <v>405</v>
      </c>
      <c r="B344" s="41" t="s">
        <v>436</v>
      </c>
      <c r="C344" s="41" t="s">
        <v>597</v>
      </c>
      <c r="D344" s="41" t="s">
        <v>580</v>
      </c>
      <c r="E344" s="41" t="s">
        <v>612</v>
      </c>
      <c r="F344" s="41" t="s">
        <v>182</v>
      </c>
      <c r="G344" s="42"/>
      <c r="H344" s="42"/>
      <c r="I344" s="42"/>
      <c r="J344" s="24"/>
      <c r="K344" s="24">
        <f>K346</f>
        <v>-10986107</v>
      </c>
      <c r="L344" s="64"/>
      <c r="M344" s="98"/>
      <c r="N344" s="77"/>
      <c r="O344" s="77"/>
      <c r="P344" s="77"/>
      <c r="Q344" s="77"/>
      <c r="R344" s="77"/>
      <c r="S344" s="77"/>
      <c r="T344" s="77"/>
      <c r="U344" s="77">
        <f>U345</f>
        <v>2774193</v>
      </c>
      <c r="V344" s="75">
        <f>V346</f>
        <v>13760300</v>
      </c>
      <c r="W344" s="24">
        <f>W346</f>
        <v>0</v>
      </c>
      <c r="X344" s="25">
        <f>X346</f>
        <v>0</v>
      </c>
    </row>
    <row r="345" spans="1:24" ht="25.5" outlineLevel="5">
      <c r="A345" s="13" t="s">
        <v>37</v>
      </c>
      <c r="B345" s="41" t="s">
        <v>436</v>
      </c>
      <c r="C345" s="41" t="s">
        <v>597</v>
      </c>
      <c r="D345" s="41" t="s">
        <v>580</v>
      </c>
      <c r="E345" s="41" t="s">
        <v>612</v>
      </c>
      <c r="F345" s="41" t="s">
        <v>36</v>
      </c>
      <c r="G345" s="42"/>
      <c r="H345" s="42"/>
      <c r="I345" s="42"/>
      <c r="J345" s="24"/>
      <c r="K345" s="24"/>
      <c r="L345" s="64"/>
      <c r="M345" s="98"/>
      <c r="N345" s="77"/>
      <c r="O345" s="77"/>
      <c r="P345" s="77"/>
      <c r="Q345" s="77"/>
      <c r="R345" s="77"/>
      <c r="S345" s="77"/>
      <c r="T345" s="77"/>
      <c r="U345" s="77">
        <f>U346</f>
        <v>2774193</v>
      </c>
      <c r="V345" s="75"/>
      <c r="W345" s="24"/>
      <c r="X345" s="25"/>
    </row>
    <row r="346" spans="1:24" ht="63.75" outlineLevel="6">
      <c r="A346" s="13" t="s">
        <v>605</v>
      </c>
      <c r="B346" s="41" t="s">
        <v>436</v>
      </c>
      <c r="C346" s="41" t="s">
        <v>597</v>
      </c>
      <c r="D346" s="41" t="s">
        <v>580</v>
      </c>
      <c r="E346" s="41" t="s">
        <v>612</v>
      </c>
      <c r="F346" s="41" t="s">
        <v>606</v>
      </c>
      <c r="G346" s="42">
        <v>13760300</v>
      </c>
      <c r="H346" s="42"/>
      <c r="I346" s="42"/>
      <c r="J346" s="24"/>
      <c r="K346" s="24">
        <v>-10986107</v>
      </c>
      <c r="L346" s="64"/>
      <c r="M346" s="98"/>
      <c r="N346" s="77"/>
      <c r="O346" s="77"/>
      <c r="P346" s="77"/>
      <c r="Q346" s="77"/>
      <c r="R346" s="77"/>
      <c r="S346" s="77"/>
      <c r="T346" s="77"/>
      <c r="U346" s="77">
        <f>J346+I346+H346+G346+K346+L346+M346+N346+O346+P346+Q346+R346+S346</f>
        <v>2774193</v>
      </c>
      <c r="V346" s="75">
        <v>13760300</v>
      </c>
      <c r="W346" s="43">
        <v>0</v>
      </c>
      <c r="X346" s="28">
        <v>0</v>
      </c>
    </row>
    <row r="347" spans="1:24" ht="25.5" outlineLevel="6">
      <c r="A347" s="13" t="s">
        <v>486</v>
      </c>
      <c r="B347" s="41" t="s">
        <v>436</v>
      </c>
      <c r="C347" s="41" t="s">
        <v>597</v>
      </c>
      <c r="D347" s="41" t="s">
        <v>580</v>
      </c>
      <c r="E347" s="41" t="s">
        <v>487</v>
      </c>
      <c r="F347" s="41"/>
      <c r="G347" s="42"/>
      <c r="H347" s="42"/>
      <c r="I347" s="42"/>
      <c r="J347" s="24"/>
      <c r="K347" s="24"/>
      <c r="L347" s="64"/>
      <c r="M347" s="98"/>
      <c r="N347" s="77"/>
      <c r="O347" s="77"/>
      <c r="P347" s="77"/>
      <c r="Q347" s="77">
        <f>Q352+Q348</f>
        <v>2024790</v>
      </c>
      <c r="R347" s="77">
        <f>R352+R348</f>
        <v>-60000</v>
      </c>
      <c r="S347" s="77">
        <f>S352+S348</f>
        <v>2099375</v>
      </c>
      <c r="T347" s="77"/>
      <c r="U347" s="77">
        <f>U352+U348</f>
        <v>4064165</v>
      </c>
      <c r="V347" s="75"/>
      <c r="W347" s="43"/>
      <c r="X347" s="28"/>
    </row>
    <row r="348" spans="1:24" ht="38.25" outlineLevel="6">
      <c r="A348" s="13" t="s">
        <v>130</v>
      </c>
      <c r="B348" s="41" t="s">
        <v>436</v>
      </c>
      <c r="C348" s="41" t="s">
        <v>597</v>
      </c>
      <c r="D348" s="41" t="s">
        <v>580</v>
      </c>
      <c r="E348" s="41" t="s">
        <v>131</v>
      </c>
      <c r="F348" s="41"/>
      <c r="G348" s="42"/>
      <c r="H348" s="42"/>
      <c r="I348" s="42"/>
      <c r="J348" s="24"/>
      <c r="K348" s="24"/>
      <c r="L348" s="64"/>
      <c r="M348" s="98"/>
      <c r="N348" s="77"/>
      <c r="O348" s="77"/>
      <c r="P348" s="77"/>
      <c r="Q348" s="77">
        <f aca="true" t="shared" si="55" ref="Q348:U350">Q349</f>
        <v>2007790</v>
      </c>
      <c r="R348" s="77">
        <f t="shared" si="55"/>
        <v>-60000</v>
      </c>
      <c r="S348" s="77">
        <f t="shared" si="55"/>
        <v>2099375</v>
      </c>
      <c r="T348" s="77"/>
      <c r="U348" s="77">
        <f t="shared" si="55"/>
        <v>4047165</v>
      </c>
      <c r="V348" s="75"/>
      <c r="W348" s="43"/>
      <c r="X348" s="28"/>
    </row>
    <row r="349" spans="1:24" ht="51" outlineLevel="6">
      <c r="A349" s="45" t="s">
        <v>405</v>
      </c>
      <c r="B349" s="41" t="s">
        <v>436</v>
      </c>
      <c r="C349" s="41" t="s">
        <v>597</v>
      </c>
      <c r="D349" s="41" t="s">
        <v>580</v>
      </c>
      <c r="E349" s="41" t="s">
        <v>131</v>
      </c>
      <c r="F349" s="41" t="s">
        <v>182</v>
      </c>
      <c r="G349" s="42"/>
      <c r="H349" s="42"/>
      <c r="I349" s="42"/>
      <c r="J349" s="24"/>
      <c r="K349" s="24"/>
      <c r="L349" s="64"/>
      <c r="M349" s="98"/>
      <c r="N349" s="77"/>
      <c r="O349" s="77"/>
      <c r="P349" s="77"/>
      <c r="Q349" s="77">
        <f t="shared" si="55"/>
        <v>2007790</v>
      </c>
      <c r="R349" s="77">
        <f t="shared" si="55"/>
        <v>-60000</v>
      </c>
      <c r="S349" s="77">
        <f t="shared" si="55"/>
        <v>2099375</v>
      </c>
      <c r="T349" s="77"/>
      <c r="U349" s="77">
        <f t="shared" si="55"/>
        <v>4047165</v>
      </c>
      <c r="V349" s="75"/>
      <c r="W349" s="43"/>
      <c r="X349" s="28"/>
    </row>
    <row r="350" spans="1:24" ht="25.5" outlineLevel="6">
      <c r="A350" s="13" t="s">
        <v>37</v>
      </c>
      <c r="B350" s="41" t="s">
        <v>436</v>
      </c>
      <c r="C350" s="41" t="s">
        <v>597</v>
      </c>
      <c r="D350" s="41" t="s">
        <v>580</v>
      </c>
      <c r="E350" s="41" t="s">
        <v>131</v>
      </c>
      <c r="F350" s="41" t="s">
        <v>36</v>
      </c>
      <c r="G350" s="42"/>
      <c r="H350" s="42"/>
      <c r="I350" s="42"/>
      <c r="J350" s="24"/>
      <c r="K350" s="24"/>
      <c r="L350" s="64"/>
      <c r="M350" s="98"/>
      <c r="N350" s="77"/>
      <c r="O350" s="77"/>
      <c r="P350" s="77"/>
      <c r="Q350" s="77">
        <f t="shared" si="55"/>
        <v>2007790</v>
      </c>
      <c r="R350" s="77">
        <f t="shared" si="55"/>
        <v>-60000</v>
      </c>
      <c r="S350" s="77">
        <f t="shared" si="55"/>
        <v>2099375</v>
      </c>
      <c r="T350" s="77"/>
      <c r="U350" s="77">
        <f t="shared" si="55"/>
        <v>4047165</v>
      </c>
      <c r="V350" s="75"/>
      <c r="W350" s="43"/>
      <c r="X350" s="28"/>
    </row>
    <row r="351" spans="1:24" ht="25.5" outlineLevel="6">
      <c r="A351" s="13" t="s">
        <v>621</v>
      </c>
      <c r="B351" s="41" t="s">
        <v>436</v>
      </c>
      <c r="C351" s="41" t="s">
        <v>597</v>
      </c>
      <c r="D351" s="41" t="s">
        <v>580</v>
      </c>
      <c r="E351" s="41" t="s">
        <v>131</v>
      </c>
      <c r="F351" s="41" t="s">
        <v>622</v>
      </c>
      <c r="G351" s="42"/>
      <c r="H351" s="42"/>
      <c r="I351" s="42"/>
      <c r="J351" s="24"/>
      <c r="K351" s="24"/>
      <c r="L351" s="64"/>
      <c r="M351" s="98"/>
      <c r="N351" s="77"/>
      <c r="O351" s="77"/>
      <c r="P351" s="77"/>
      <c r="Q351" s="77">
        <v>2007790</v>
      </c>
      <c r="R351" s="77">
        <v>-60000</v>
      </c>
      <c r="S351" s="77">
        <v>2099375</v>
      </c>
      <c r="T351" s="77"/>
      <c r="U351" s="77">
        <f>J351+I351+H351+G351+K351+L351+M351+N351+O351+P351+Q351+R351+S351</f>
        <v>4047165</v>
      </c>
      <c r="V351" s="75"/>
      <c r="W351" s="43"/>
      <c r="X351" s="28"/>
    </row>
    <row r="352" spans="1:24" ht="76.5" outlineLevel="6">
      <c r="A352" s="13" t="s">
        <v>542</v>
      </c>
      <c r="B352" s="41" t="s">
        <v>436</v>
      </c>
      <c r="C352" s="41" t="s">
        <v>597</v>
      </c>
      <c r="D352" s="41" t="s">
        <v>580</v>
      </c>
      <c r="E352" s="41" t="s">
        <v>543</v>
      </c>
      <c r="F352" s="41"/>
      <c r="G352" s="42"/>
      <c r="H352" s="42"/>
      <c r="I352" s="42"/>
      <c r="J352" s="24"/>
      <c r="K352" s="24"/>
      <c r="L352" s="64"/>
      <c r="M352" s="98"/>
      <c r="N352" s="77"/>
      <c r="O352" s="77"/>
      <c r="P352" s="77"/>
      <c r="Q352" s="77">
        <f>Q353</f>
        <v>17000</v>
      </c>
      <c r="R352" s="77"/>
      <c r="S352" s="77"/>
      <c r="T352" s="77"/>
      <c r="U352" s="77">
        <f>U353</f>
        <v>17000</v>
      </c>
      <c r="V352" s="75"/>
      <c r="W352" s="43"/>
      <c r="X352" s="28"/>
    </row>
    <row r="353" spans="1:24" ht="51" outlineLevel="6">
      <c r="A353" s="45" t="s">
        <v>405</v>
      </c>
      <c r="B353" s="41" t="s">
        <v>436</v>
      </c>
      <c r="C353" s="41" t="s">
        <v>597</v>
      </c>
      <c r="D353" s="41" t="s">
        <v>580</v>
      </c>
      <c r="E353" s="41" t="s">
        <v>543</v>
      </c>
      <c r="F353" s="41" t="s">
        <v>182</v>
      </c>
      <c r="G353" s="42"/>
      <c r="H353" s="42"/>
      <c r="I353" s="42"/>
      <c r="J353" s="24"/>
      <c r="K353" s="24"/>
      <c r="L353" s="64"/>
      <c r="M353" s="98"/>
      <c r="N353" s="77"/>
      <c r="O353" s="77"/>
      <c r="P353" s="77"/>
      <c r="Q353" s="77">
        <f>Q354</f>
        <v>17000</v>
      </c>
      <c r="R353" s="77"/>
      <c r="S353" s="77"/>
      <c r="T353" s="77"/>
      <c r="U353" s="77">
        <f>U354</f>
        <v>17000</v>
      </c>
      <c r="V353" s="75"/>
      <c r="W353" s="43"/>
      <c r="X353" s="28"/>
    </row>
    <row r="354" spans="1:24" ht="25.5" outlineLevel="6">
      <c r="A354" s="13" t="s">
        <v>37</v>
      </c>
      <c r="B354" s="41" t="s">
        <v>436</v>
      </c>
      <c r="C354" s="41" t="s">
        <v>597</v>
      </c>
      <c r="D354" s="41" t="s">
        <v>580</v>
      </c>
      <c r="E354" s="41" t="s">
        <v>543</v>
      </c>
      <c r="F354" s="41" t="s">
        <v>36</v>
      </c>
      <c r="G354" s="42"/>
      <c r="H354" s="42"/>
      <c r="I354" s="42"/>
      <c r="J354" s="24"/>
      <c r="K354" s="24"/>
      <c r="L354" s="64"/>
      <c r="M354" s="98"/>
      <c r="N354" s="77"/>
      <c r="O354" s="77"/>
      <c r="P354" s="77"/>
      <c r="Q354" s="77">
        <f>Q355</f>
        <v>17000</v>
      </c>
      <c r="R354" s="77"/>
      <c r="S354" s="77"/>
      <c r="T354" s="77"/>
      <c r="U354" s="77">
        <f>U355</f>
        <v>17000</v>
      </c>
      <c r="V354" s="75"/>
      <c r="W354" s="43"/>
      <c r="X354" s="28"/>
    </row>
    <row r="355" spans="1:24" ht="25.5" outlineLevel="6">
      <c r="A355" s="13" t="s">
        <v>621</v>
      </c>
      <c r="B355" s="41" t="s">
        <v>436</v>
      </c>
      <c r="C355" s="41" t="s">
        <v>597</v>
      </c>
      <c r="D355" s="41" t="s">
        <v>580</v>
      </c>
      <c r="E355" s="41" t="s">
        <v>543</v>
      </c>
      <c r="F355" s="41" t="s">
        <v>622</v>
      </c>
      <c r="G355" s="42"/>
      <c r="H355" s="42"/>
      <c r="I355" s="42"/>
      <c r="J355" s="24"/>
      <c r="K355" s="24"/>
      <c r="L355" s="64"/>
      <c r="M355" s="98"/>
      <c r="N355" s="77"/>
      <c r="O355" s="77"/>
      <c r="P355" s="77"/>
      <c r="Q355" s="77">
        <v>17000</v>
      </c>
      <c r="R355" s="77"/>
      <c r="S355" s="77"/>
      <c r="T355" s="77"/>
      <c r="U355" s="77">
        <f>J355+I355+H355+G355+K355+L355+M355+N355+O355+P355+Q355+R355+S355</f>
        <v>17000</v>
      </c>
      <c r="V355" s="75"/>
      <c r="W355" s="43"/>
      <c r="X355" s="28"/>
    </row>
    <row r="356" spans="1:24" ht="25.5" outlineLevel="2">
      <c r="A356" s="13" t="s">
        <v>613</v>
      </c>
      <c r="B356" s="41" t="s">
        <v>436</v>
      </c>
      <c r="C356" s="41" t="s">
        <v>597</v>
      </c>
      <c r="D356" s="41" t="s">
        <v>597</v>
      </c>
      <c r="E356" s="41"/>
      <c r="F356" s="41"/>
      <c r="G356" s="42"/>
      <c r="H356" s="42"/>
      <c r="I356" s="42"/>
      <c r="J356" s="24">
        <f>J357+J362</f>
        <v>0</v>
      </c>
      <c r="K356" s="24"/>
      <c r="L356" s="64"/>
      <c r="M356" s="98"/>
      <c r="N356" s="77">
        <f>N357+N362</f>
        <v>44493.75</v>
      </c>
      <c r="O356" s="77"/>
      <c r="P356" s="77"/>
      <c r="Q356" s="77"/>
      <c r="R356" s="77"/>
      <c r="S356" s="77">
        <f>S357+S362</f>
        <v>35000</v>
      </c>
      <c r="T356" s="77"/>
      <c r="U356" s="77">
        <f>U357+U362</f>
        <v>539993.75</v>
      </c>
      <c r="V356" s="75">
        <f>V357+V362</f>
        <v>921000</v>
      </c>
      <c r="W356" s="43">
        <f>W357+W362</f>
        <v>460500</v>
      </c>
      <c r="X356" s="28">
        <f>X357+X362</f>
        <v>460500</v>
      </c>
    </row>
    <row r="357" spans="1:24" ht="25.5" outlineLevel="3">
      <c r="A357" s="13" t="s">
        <v>614</v>
      </c>
      <c r="B357" s="41" t="s">
        <v>436</v>
      </c>
      <c r="C357" s="41" t="s">
        <v>597</v>
      </c>
      <c r="D357" s="41" t="s">
        <v>597</v>
      </c>
      <c r="E357" s="41" t="s">
        <v>615</v>
      </c>
      <c r="F357" s="41"/>
      <c r="G357" s="42"/>
      <c r="H357" s="42"/>
      <c r="I357" s="42"/>
      <c r="J357" s="24">
        <f>J358</f>
        <v>0</v>
      </c>
      <c r="K357" s="24"/>
      <c r="L357" s="64"/>
      <c r="M357" s="98"/>
      <c r="N357" s="77"/>
      <c r="O357" s="77"/>
      <c r="P357" s="77"/>
      <c r="Q357" s="77"/>
      <c r="R357" s="77"/>
      <c r="S357" s="77"/>
      <c r="T357" s="77"/>
      <c r="U357" s="77">
        <f aca="true" t="shared" si="56" ref="U357:X358">U358</f>
        <v>100000</v>
      </c>
      <c r="V357" s="75">
        <f t="shared" si="56"/>
        <v>200000</v>
      </c>
      <c r="W357" s="43">
        <f t="shared" si="56"/>
        <v>100000</v>
      </c>
      <c r="X357" s="28">
        <f t="shared" si="56"/>
        <v>100000</v>
      </c>
    </row>
    <row r="358" spans="1:24" ht="25.5" outlineLevel="4">
      <c r="A358" s="13" t="s">
        <v>616</v>
      </c>
      <c r="B358" s="41" t="s">
        <v>436</v>
      </c>
      <c r="C358" s="41" t="s">
        <v>597</v>
      </c>
      <c r="D358" s="41" t="s">
        <v>597</v>
      </c>
      <c r="E358" s="41" t="s">
        <v>617</v>
      </c>
      <c r="F358" s="41"/>
      <c r="G358" s="42"/>
      <c r="H358" s="42"/>
      <c r="I358" s="42"/>
      <c r="J358" s="24">
        <f>J359</f>
        <v>0</v>
      </c>
      <c r="K358" s="24"/>
      <c r="L358" s="64"/>
      <c r="M358" s="98"/>
      <c r="N358" s="77"/>
      <c r="O358" s="77"/>
      <c r="P358" s="77"/>
      <c r="Q358" s="77"/>
      <c r="R358" s="77"/>
      <c r="S358" s="77"/>
      <c r="T358" s="77"/>
      <c r="U358" s="77">
        <f t="shared" si="56"/>
        <v>100000</v>
      </c>
      <c r="V358" s="75">
        <f t="shared" si="56"/>
        <v>200000</v>
      </c>
      <c r="W358" s="43">
        <f t="shared" si="56"/>
        <v>100000</v>
      </c>
      <c r="X358" s="28">
        <f t="shared" si="56"/>
        <v>100000</v>
      </c>
    </row>
    <row r="359" spans="1:24" ht="25.5" outlineLevel="4">
      <c r="A359" s="45" t="s">
        <v>401</v>
      </c>
      <c r="B359" s="41" t="s">
        <v>436</v>
      </c>
      <c r="C359" s="41" t="s">
        <v>597</v>
      </c>
      <c r="D359" s="41" t="s">
        <v>597</v>
      </c>
      <c r="E359" s="41" t="s">
        <v>617</v>
      </c>
      <c r="F359" s="41" t="s">
        <v>179</v>
      </c>
      <c r="G359" s="42"/>
      <c r="H359" s="42"/>
      <c r="I359" s="42"/>
      <c r="J359" s="24">
        <f>J360+J361</f>
        <v>0</v>
      </c>
      <c r="K359" s="24"/>
      <c r="L359" s="64"/>
      <c r="M359" s="98"/>
      <c r="N359" s="77"/>
      <c r="O359" s="77"/>
      <c r="P359" s="77"/>
      <c r="Q359" s="77"/>
      <c r="R359" s="77"/>
      <c r="S359" s="77"/>
      <c r="T359" s="77"/>
      <c r="U359" s="77">
        <f>U360+U361</f>
        <v>100000</v>
      </c>
      <c r="V359" s="75">
        <f>V360+V361</f>
        <v>200000</v>
      </c>
      <c r="W359" s="43">
        <f>W360+W361</f>
        <v>100000</v>
      </c>
      <c r="X359" s="28">
        <f>X360+X361</f>
        <v>100000</v>
      </c>
    </row>
    <row r="360" spans="1:24" ht="25.5" outlineLevel="4">
      <c r="A360" s="45" t="s">
        <v>402</v>
      </c>
      <c r="B360" s="41" t="s">
        <v>436</v>
      </c>
      <c r="C360" s="41" t="s">
        <v>597</v>
      </c>
      <c r="D360" s="41" t="s">
        <v>597</v>
      </c>
      <c r="E360" s="41" t="s">
        <v>617</v>
      </c>
      <c r="F360" s="41" t="s">
        <v>529</v>
      </c>
      <c r="G360" s="42"/>
      <c r="H360" s="42"/>
      <c r="I360" s="42"/>
      <c r="J360" s="24">
        <v>100000</v>
      </c>
      <c r="K360" s="24"/>
      <c r="L360" s="64"/>
      <c r="M360" s="98"/>
      <c r="N360" s="77"/>
      <c r="O360" s="77"/>
      <c r="P360" s="77"/>
      <c r="Q360" s="77"/>
      <c r="R360" s="77"/>
      <c r="S360" s="77"/>
      <c r="T360" s="77"/>
      <c r="U360" s="77">
        <f>J360+I360+H360+G360+K360+L360+M360+N360+O360+P360+Q360+R360+S360</f>
        <v>100000</v>
      </c>
      <c r="V360" s="75">
        <f>V361</f>
        <v>100000</v>
      </c>
      <c r="W360" s="43">
        <v>100000</v>
      </c>
      <c r="X360" s="28">
        <v>100000</v>
      </c>
    </row>
    <row r="361" spans="1:24" ht="25.5" hidden="1" outlineLevel="6">
      <c r="A361" s="13" t="s">
        <v>450</v>
      </c>
      <c r="B361" s="41" t="s">
        <v>436</v>
      </c>
      <c r="C361" s="41" t="s">
        <v>597</v>
      </c>
      <c r="D361" s="41" t="s">
        <v>597</v>
      </c>
      <c r="E361" s="41" t="s">
        <v>617</v>
      </c>
      <c r="F361" s="41" t="s">
        <v>451</v>
      </c>
      <c r="G361" s="42">
        <v>100000</v>
      </c>
      <c r="H361" s="42"/>
      <c r="I361" s="42"/>
      <c r="J361" s="24">
        <v>-100000</v>
      </c>
      <c r="K361" s="24"/>
      <c r="L361" s="64"/>
      <c r="M361" s="98"/>
      <c r="N361" s="77"/>
      <c r="O361" s="77"/>
      <c r="P361" s="77"/>
      <c r="Q361" s="77"/>
      <c r="R361" s="77"/>
      <c r="S361" s="77"/>
      <c r="T361" s="77"/>
      <c r="U361" s="77">
        <f>J361+I361+H361+G361</f>
        <v>0</v>
      </c>
      <c r="V361" s="75">
        <v>100000</v>
      </c>
      <c r="W361" s="43">
        <v>0</v>
      </c>
      <c r="X361" s="28">
        <v>0</v>
      </c>
    </row>
    <row r="362" spans="1:24" ht="25.5" outlineLevel="3" collapsed="1">
      <c r="A362" s="13" t="s">
        <v>486</v>
      </c>
      <c r="B362" s="41" t="s">
        <v>436</v>
      </c>
      <c r="C362" s="41" t="s">
        <v>597</v>
      </c>
      <c r="D362" s="41" t="s">
        <v>597</v>
      </c>
      <c r="E362" s="41" t="s">
        <v>487</v>
      </c>
      <c r="F362" s="41"/>
      <c r="G362" s="42"/>
      <c r="H362" s="42"/>
      <c r="I362" s="42"/>
      <c r="J362" s="24">
        <f>J363</f>
        <v>0</v>
      </c>
      <c r="K362" s="24"/>
      <c r="L362" s="64"/>
      <c r="M362" s="98"/>
      <c r="N362" s="77">
        <f aca="true" t="shared" si="57" ref="N362:X363">N363</f>
        <v>44493.75</v>
      </c>
      <c r="O362" s="77"/>
      <c r="P362" s="77"/>
      <c r="Q362" s="77"/>
      <c r="R362" s="77"/>
      <c r="S362" s="77">
        <f t="shared" si="57"/>
        <v>35000</v>
      </c>
      <c r="T362" s="77"/>
      <c r="U362" s="77">
        <f t="shared" si="57"/>
        <v>439993.75</v>
      </c>
      <c r="V362" s="75">
        <f t="shared" si="57"/>
        <v>721000</v>
      </c>
      <c r="W362" s="43">
        <f t="shared" si="57"/>
        <v>360500</v>
      </c>
      <c r="X362" s="28">
        <f t="shared" si="57"/>
        <v>360500</v>
      </c>
    </row>
    <row r="363" spans="1:24" ht="38.25" outlineLevel="5">
      <c r="A363" s="13" t="s">
        <v>618</v>
      </c>
      <c r="B363" s="41" t="s">
        <v>436</v>
      </c>
      <c r="C363" s="41" t="s">
        <v>597</v>
      </c>
      <c r="D363" s="41" t="s">
        <v>597</v>
      </c>
      <c r="E363" s="41" t="s">
        <v>619</v>
      </c>
      <c r="F363" s="41"/>
      <c r="G363" s="42"/>
      <c r="H363" s="42"/>
      <c r="I363" s="42"/>
      <c r="J363" s="24">
        <f>J364</f>
        <v>0</v>
      </c>
      <c r="K363" s="24"/>
      <c r="L363" s="64"/>
      <c r="M363" s="98"/>
      <c r="N363" s="77">
        <f t="shared" si="57"/>
        <v>44493.75</v>
      </c>
      <c r="O363" s="77"/>
      <c r="P363" s="77"/>
      <c r="Q363" s="77"/>
      <c r="R363" s="77"/>
      <c r="S363" s="77">
        <f t="shared" si="57"/>
        <v>35000</v>
      </c>
      <c r="T363" s="77"/>
      <c r="U363" s="77">
        <f t="shared" si="57"/>
        <v>439993.75</v>
      </c>
      <c r="V363" s="75">
        <f t="shared" si="57"/>
        <v>721000</v>
      </c>
      <c r="W363" s="43">
        <f t="shared" si="57"/>
        <v>360500</v>
      </c>
      <c r="X363" s="28">
        <f t="shared" si="57"/>
        <v>360500</v>
      </c>
    </row>
    <row r="364" spans="1:24" ht="25.5" outlineLevel="5">
      <c r="A364" s="45" t="s">
        <v>401</v>
      </c>
      <c r="B364" s="41" t="s">
        <v>436</v>
      </c>
      <c r="C364" s="41" t="s">
        <v>597</v>
      </c>
      <c r="D364" s="41" t="s">
        <v>597</v>
      </c>
      <c r="E364" s="41" t="s">
        <v>619</v>
      </c>
      <c r="F364" s="41" t="s">
        <v>179</v>
      </c>
      <c r="G364" s="42"/>
      <c r="H364" s="42"/>
      <c r="I364" s="42"/>
      <c r="J364" s="24">
        <f>J365+J366</f>
        <v>0</v>
      </c>
      <c r="K364" s="24"/>
      <c r="L364" s="64"/>
      <c r="M364" s="98"/>
      <c r="N364" s="77">
        <f>N365+N366</f>
        <v>44493.75</v>
      </c>
      <c r="O364" s="77"/>
      <c r="P364" s="77"/>
      <c r="Q364" s="77"/>
      <c r="R364" s="77"/>
      <c r="S364" s="77">
        <f>S365+S366</f>
        <v>35000</v>
      </c>
      <c r="T364" s="77"/>
      <c r="U364" s="77">
        <f>U365+U366</f>
        <v>439993.75</v>
      </c>
      <c r="V364" s="75">
        <f>V365+V366</f>
        <v>721000</v>
      </c>
      <c r="W364" s="43">
        <f>W365+W366</f>
        <v>360500</v>
      </c>
      <c r="X364" s="28">
        <f>X365+X366</f>
        <v>360500</v>
      </c>
    </row>
    <row r="365" spans="1:24" ht="25.5" outlineLevel="5">
      <c r="A365" s="45" t="s">
        <v>402</v>
      </c>
      <c r="B365" s="41" t="s">
        <v>436</v>
      </c>
      <c r="C365" s="41" t="s">
        <v>597</v>
      </c>
      <c r="D365" s="41" t="s">
        <v>597</v>
      </c>
      <c r="E365" s="41" t="s">
        <v>619</v>
      </c>
      <c r="F365" s="41" t="s">
        <v>529</v>
      </c>
      <c r="G365" s="42"/>
      <c r="H365" s="42"/>
      <c r="I365" s="42"/>
      <c r="J365" s="24">
        <v>360500</v>
      </c>
      <c r="K365" s="24"/>
      <c r="L365" s="64"/>
      <c r="M365" s="98"/>
      <c r="N365" s="77">
        <v>44493.75</v>
      </c>
      <c r="O365" s="77"/>
      <c r="P365" s="77"/>
      <c r="Q365" s="77"/>
      <c r="R365" s="77"/>
      <c r="S365" s="77">
        <v>35000</v>
      </c>
      <c r="T365" s="77"/>
      <c r="U365" s="77">
        <f>J365+I365+H365+G365+K365+L365+M365+N365+O365+P365+Q365+R365+S365</f>
        <v>439993.75</v>
      </c>
      <c r="V365" s="75">
        <f>V366</f>
        <v>360500</v>
      </c>
      <c r="W365" s="43">
        <v>360500</v>
      </c>
      <c r="X365" s="28">
        <v>360500</v>
      </c>
    </row>
    <row r="366" spans="1:24" ht="25.5" hidden="1" outlineLevel="6">
      <c r="A366" s="13" t="s">
        <v>450</v>
      </c>
      <c r="B366" s="41" t="s">
        <v>436</v>
      </c>
      <c r="C366" s="41" t="s">
        <v>597</v>
      </c>
      <c r="D366" s="41" t="s">
        <v>597</v>
      </c>
      <c r="E366" s="41" t="s">
        <v>619</v>
      </c>
      <c r="F366" s="41" t="s">
        <v>451</v>
      </c>
      <c r="G366" s="42">
        <v>360500</v>
      </c>
      <c r="H366" s="42"/>
      <c r="I366" s="42"/>
      <c r="J366" s="24">
        <v>-360500</v>
      </c>
      <c r="K366" s="24"/>
      <c r="L366" s="64"/>
      <c r="M366" s="98"/>
      <c r="N366" s="77"/>
      <c r="O366" s="77"/>
      <c r="P366" s="77"/>
      <c r="Q366" s="77"/>
      <c r="R366" s="77"/>
      <c r="S366" s="77"/>
      <c r="T366" s="77"/>
      <c r="U366" s="77">
        <f>J366+I366+H366+G366</f>
        <v>0</v>
      </c>
      <c r="V366" s="75">
        <v>360500</v>
      </c>
      <c r="W366" s="43">
        <v>0</v>
      </c>
      <c r="X366" s="28">
        <v>0</v>
      </c>
    </row>
    <row r="367" spans="1:24" ht="25.5" outlineLevel="2" collapsed="1">
      <c r="A367" s="13" t="s">
        <v>620</v>
      </c>
      <c r="B367" s="41" t="s">
        <v>436</v>
      </c>
      <c r="C367" s="41" t="s">
        <v>597</v>
      </c>
      <c r="D367" s="41" t="s">
        <v>494</v>
      </c>
      <c r="E367" s="41"/>
      <c r="F367" s="41"/>
      <c r="G367" s="42"/>
      <c r="H367" s="42"/>
      <c r="I367" s="42"/>
      <c r="J367" s="24"/>
      <c r="K367" s="24">
        <f>K368</f>
        <v>785000</v>
      </c>
      <c r="L367" s="64"/>
      <c r="M367" s="98"/>
      <c r="N367" s="77"/>
      <c r="O367" s="77"/>
      <c r="P367" s="77"/>
      <c r="Q367" s="77">
        <f>Q368</f>
        <v>-785000</v>
      </c>
      <c r="R367" s="77"/>
      <c r="S367" s="77"/>
      <c r="T367" s="77"/>
      <c r="U367" s="77">
        <f>U368</f>
        <v>211938</v>
      </c>
      <c r="V367" s="75">
        <f>V368</f>
        <v>211938</v>
      </c>
      <c r="W367" s="43">
        <f>W368</f>
        <v>0</v>
      </c>
      <c r="X367" s="28">
        <f>X368</f>
        <v>0</v>
      </c>
    </row>
    <row r="368" spans="1:24" ht="25.5" outlineLevel="3">
      <c r="A368" s="13" t="s">
        <v>486</v>
      </c>
      <c r="B368" s="41" t="s">
        <v>436</v>
      </c>
      <c r="C368" s="41" t="s">
        <v>597</v>
      </c>
      <c r="D368" s="41" t="s">
        <v>494</v>
      </c>
      <c r="E368" s="41" t="s">
        <v>487</v>
      </c>
      <c r="F368" s="41"/>
      <c r="G368" s="42"/>
      <c r="H368" s="42"/>
      <c r="I368" s="42"/>
      <c r="J368" s="24"/>
      <c r="K368" s="24">
        <f>K373+K369</f>
        <v>785000</v>
      </c>
      <c r="L368" s="64"/>
      <c r="M368" s="98"/>
      <c r="N368" s="77"/>
      <c r="O368" s="77"/>
      <c r="P368" s="77"/>
      <c r="Q368" s="77">
        <f>Q373+Q369</f>
        <v>-785000</v>
      </c>
      <c r="R368" s="77"/>
      <c r="S368" s="77"/>
      <c r="T368" s="77"/>
      <c r="U368" s="77">
        <f>U373+U369</f>
        <v>211938</v>
      </c>
      <c r="V368" s="76">
        <f>V373+V369</f>
        <v>211938</v>
      </c>
      <c r="W368" s="24">
        <f>W373+W369</f>
        <v>0</v>
      </c>
      <c r="X368" s="25">
        <f>X373+X369</f>
        <v>0</v>
      </c>
    </row>
    <row r="369" spans="1:24" ht="51" hidden="1" outlineLevel="3">
      <c r="A369" s="13" t="s">
        <v>640</v>
      </c>
      <c r="B369" s="41" t="s">
        <v>436</v>
      </c>
      <c r="C369" s="41" t="s">
        <v>597</v>
      </c>
      <c r="D369" s="41" t="s">
        <v>494</v>
      </c>
      <c r="E369" s="41" t="s">
        <v>641</v>
      </c>
      <c r="F369" s="41"/>
      <c r="G369" s="42"/>
      <c r="H369" s="42"/>
      <c r="I369" s="42"/>
      <c r="J369" s="24"/>
      <c r="K369" s="24">
        <f>K370</f>
        <v>785000</v>
      </c>
      <c r="L369" s="64"/>
      <c r="M369" s="98"/>
      <c r="N369" s="77"/>
      <c r="O369" s="77"/>
      <c r="P369" s="77"/>
      <c r="Q369" s="77">
        <f>Q370</f>
        <v>-785000</v>
      </c>
      <c r="R369" s="77"/>
      <c r="S369" s="77"/>
      <c r="T369" s="77"/>
      <c r="U369" s="77">
        <f>U370</f>
        <v>0</v>
      </c>
      <c r="V369" s="76">
        <f>V370</f>
        <v>0</v>
      </c>
      <c r="W369" s="24">
        <f>W370</f>
        <v>0</v>
      </c>
      <c r="X369" s="25">
        <f>X370</f>
        <v>0</v>
      </c>
    </row>
    <row r="370" spans="1:24" ht="51" hidden="1" outlineLevel="3">
      <c r="A370" s="45" t="s">
        <v>405</v>
      </c>
      <c r="B370" s="41" t="s">
        <v>436</v>
      </c>
      <c r="C370" s="41" t="s">
        <v>597</v>
      </c>
      <c r="D370" s="41" t="s">
        <v>494</v>
      </c>
      <c r="E370" s="41" t="s">
        <v>641</v>
      </c>
      <c r="F370" s="41" t="s">
        <v>182</v>
      </c>
      <c r="G370" s="42"/>
      <c r="H370" s="42"/>
      <c r="I370" s="42"/>
      <c r="J370" s="24"/>
      <c r="K370" s="24">
        <f>K372</f>
        <v>785000</v>
      </c>
      <c r="L370" s="64"/>
      <c r="M370" s="98"/>
      <c r="N370" s="77"/>
      <c r="O370" s="77"/>
      <c r="P370" s="77"/>
      <c r="Q370" s="77">
        <f>Q371</f>
        <v>-785000</v>
      </c>
      <c r="R370" s="77"/>
      <c r="S370" s="77"/>
      <c r="T370" s="77"/>
      <c r="U370" s="77">
        <f>U371</f>
        <v>0</v>
      </c>
      <c r="V370" s="76">
        <f>V372</f>
        <v>0</v>
      </c>
      <c r="W370" s="24">
        <f>W372</f>
        <v>0</v>
      </c>
      <c r="X370" s="25">
        <f>X372</f>
        <v>0</v>
      </c>
    </row>
    <row r="371" spans="1:24" ht="25.5" hidden="1" outlineLevel="3">
      <c r="A371" s="13" t="s">
        <v>37</v>
      </c>
      <c r="B371" s="41" t="s">
        <v>436</v>
      </c>
      <c r="C371" s="41" t="s">
        <v>597</v>
      </c>
      <c r="D371" s="41" t="s">
        <v>494</v>
      </c>
      <c r="E371" s="41" t="s">
        <v>641</v>
      </c>
      <c r="F371" s="41" t="s">
        <v>36</v>
      </c>
      <c r="G371" s="42"/>
      <c r="H371" s="42"/>
      <c r="I371" s="42"/>
      <c r="J371" s="24"/>
      <c r="K371" s="24"/>
      <c r="L371" s="64"/>
      <c r="M371" s="98"/>
      <c r="N371" s="77"/>
      <c r="O371" s="77"/>
      <c r="P371" s="77"/>
      <c r="Q371" s="77">
        <f>Q372</f>
        <v>-785000</v>
      </c>
      <c r="R371" s="77"/>
      <c r="S371" s="77"/>
      <c r="T371" s="77"/>
      <c r="U371" s="77">
        <f>U372</f>
        <v>0</v>
      </c>
      <c r="V371" s="76"/>
      <c r="W371" s="24"/>
      <c r="X371" s="25"/>
    </row>
    <row r="372" spans="1:24" ht="25.5" hidden="1" outlineLevel="3">
      <c r="A372" s="13" t="s">
        <v>621</v>
      </c>
      <c r="B372" s="41" t="s">
        <v>436</v>
      </c>
      <c r="C372" s="41" t="s">
        <v>597</v>
      </c>
      <c r="D372" s="41" t="s">
        <v>494</v>
      </c>
      <c r="E372" s="41" t="s">
        <v>641</v>
      </c>
      <c r="F372" s="41" t="s">
        <v>622</v>
      </c>
      <c r="G372" s="42"/>
      <c r="H372" s="42"/>
      <c r="I372" s="42"/>
      <c r="J372" s="24"/>
      <c r="K372" s="24">
        <v>785000</v>
      </c>
      <c r="L372" s="64"/>
      <c r="M372" s="98"/>
      <c r="N372" s="77"/>
      <c r="O372" s="77"/>
      <c r="P372" s="77"/>
      <c r="Q372" s="77">
        <v>-785000</v>
      </c>
      <c r="R372" s="77"/>
      <c r="S372" s="77"/>
      <c r="T372" s="77"/>
      <c r="U372" s="77">
        <f>J372+I372+H372+G372+K372+L372+M372+N372+O372+P372+Q372+R372</f>
        <v>0</v>
      </c>
      <c r="V372" s="75"/>
      <c r="W372" s="43"/>
      <c r="X372" s="28"/>
    </row>
    <row r="373" spans="1:24" ht="76.5" outlineLevel="5">
      <c r="A373" s="13" t="s">
        <v>500</v>
      </c>
      <c r="B373" s="41" t="s">
        <v>436</v>
      </c>
      <c r="C373" s="41" t="s">
        <v>597</v>
      </c>
      <c r="D373" s="41" t="s">
        <v>494</v>
      </c>
      <c r="E373" s="41" t="s">
        <v>501</v>
      </c>
      <c r="F373" s="41"/>
      <c r="G373" s="42"/>
      <c r="H373" s="42"/>
      <c r="I373" s="42"/>
      <c r="J373" s="24"/>
      <c r="K373" s="24">
        <f>K374</f>
        <v>0</v>
      </c>
      <c r="L373" s="64"/>
      <c r="M373" s="98"/>
      <c r="N373" s="77"/>
      <c r="O373" s="77"/>
      <c r="P373" s="77"/>
      <c r="Q373" s="77"/>
      <c r="R373" s="77"/>
      <c r="S373" s="77"/>
      <c r="T373" s="77"/>
      <c r="U373" s="77">
        <f>U374</f>
        <v>211938</v>
      </c>
      <c r="V373" s="75">
        <f>V374</f>
        <v>211938</v>
      </c>
      <c r="W373" s="43">
        <f>W374</f>
        <v>0</v>
      </c>
      <c r="X373" s="28">
        <f>X374</f>
        <v>0</v>
      </c>
    </row>
    <row r="374" spans="1:24" ht="51" outlineLevel="5">
      <c r="A374" s="45" t="s">
        <v>405</v>
      </c>
      <c r="B374" s="41" t="s">
        <v>436</v>
      </c>
      <c r="C374" s="41" t="s">
        <v>597</v>
      </c>
      <c r="D374" s="41" t="s">
        <v>494</v>
      </c>
      <c r="E374" s="41" t="s">
        <v>501</v>
      </c>
      <c r="F374" s="41" t="s">
        <v>182</v>
      </c>
      <c r="G374" s="42"/>
      <c r="H374" s="42"/>
      <c r="I374" s="42"/>
      <c r="J374" s="24"/>
      <c r="K374" s="24">
        <f>K376</f>
        <v>0</v>
      </c>
      <c r="L374" s="64"/>
      <c r="M374" s="98"/>
      <c r="N374" s="77"/>
      <c r="O374" s="77"/>
      <c r="P374" s="77"/>
      <c r="Q374" s="77"/>
      <c r="R374" s="77"/>
      <c r="S374" s="77"/>
      <c r="T374" s="77"/>
      <c r="U374" s="77">
        <f>U375</f>
        <v>211938</v>
      </c>
      <c r="V374" s="75">
        <f>V376</f>
        <v>211938</v>
      </c>
      <c r="W374" s="43">
        <f>W376</f>
        <v>0</v>
      </c>
      <c r="X374" s="28">
        <f>X376</f>
        <v>0</v>
      </c>
    </row>
    <row r="375" spans="1:24" ht="25.5" outlineLevel="5">
      <c r="A375" s="13" t="s">
        <v>37</v>
      </c>
      <c r="B375" s="41" t="s">
        <v>436</v>
      </c>
      <c r="C375" s="41" t="s">
        <v>597</v>
      </c>
      <c r="D375" s="41" t="s">
        <v>494</v>
      </c>
      <c r="E375" s="41" t="s">
        <v>501</v>
      </c>
      <c r="F375" s="41" t="s">
        <v>36</v>
      </c>
      <c r="G375" s="42"/>
      <c r="H375" s="42"/>
      <c r="I375" s="42"/>
      <c r="J375" s="24"/>
      <c r="K375" s="24"/>
      <c r="L375" s="64"/>
      <c r="M375" s="98"/>
      <c r="N375" s="77"/>
      <c r="O375" s="77"/>
      <c r="P375" s="77"/>
      <c r="Q375" s="77"/>
      <c r="R375" s="77"/>
      <c r="S375" s="77"/>
      <c r="T375" s="77"/>
      <c r="U375" s="77">
        <f>U376</f>
        <v>211938</v>
      </c>
      <c r="V375" s="75"/>
      <c r="W375" s="43"/>
      <c r="X375" s="28"/>
    </row>
    <row r="376" spans="1:24" ht="25.5" outlineLevel="6">
      <c r="A376" s="13" t="s">
        <v>621</v>
      </c>
      <c r="B376" s="41" t="s">
        <v>436</v>
      </c>
      <c r="C376" s="41" t="s">
        <v>597</v>
      </c>
      <c r="D376" s="41" t="s">
        <v>494</v>
      </c>
      <c r="E376" s="41" t="s">
        <v>501</v>
      </c>
      <c r="F376" s="41" t="s">
        <v>622</v>
      </c>
      <c r="G376" s="42">
        <v>211938</v>
      </c>
      <c r="H376" s="42"/>
      <c r="I376" s="42"/>
      <c r="J376" s="24"/>
      <c r="K376" s="24">
        <v>0</v>
      </c>
      <c r="L376" s="64"/>
      <c r="M376" s="98"/>
      <c r="N376" s="77"/>
      <c r="O376" s="77"/>
      <c r="P376" s="77"/>
      <c r="Q376" s="77"/>
      <c r="R376" s="77"/>
      <c r="S376" s="77"/>
      <c r="T376" s="77"/>
      <c r="U376" s="77">
        <f>J376+I376+H376+G376+K376+L376+M376+N376+O376+P376+Q376+R376+S376</f>
        <v>211938</v>
      </c>
      <c r="V376" s="75">
        <v>211938</v>
      </c>
      <c r="W376" s="43">
        <v>0</v>
      </c>
      <c r="X376" s="28">
        <v>0</v>
      </c>
    </row>
    <row r="377" spans="1:24" ht="25.5" outlineLevel="1">
      <c r="A377" s="13" t="s">
        <v>623</v>
      </c>
      <c r="B377" s="41" t="s">
        <v>436</v>
      </c>
      <c r="C377" s="41" t="s">
        <v>512</v>
      </c>
      <c r="D377" s="41"/>
      <c r="E377" s="41"/>
      <c r="F377" s="41"/>
      <c r="G377" s="42"/>
      <c r="H377" s="42"/>
      <c r="I377" s="42"/>
      <c r="J377" s="24">
        <f>J378+J417</f>
        <v>87890.3999999999</v>
      </c>
      <c r="K377" s="24">
        <f>K378+K417</f>
        <v>-284835</v>
      </c>
      <c r="L377" s="64">
        <f>L378+L417</f>
        <v>80510.02</v>
      </c>
      <c r="M377" s="98">
        <f>M378+M417</f>
        <v>421442</v>
      </c>
      <c r="N377" s="77">
        <f>N378+N417</f>
        <v>425870.8</v>
      </c>
      <c r="O377" s="77"/>
      <c r="P377" s="77">
        <f aca="true" t="shared" si="58" ref="P377:X377">P378+P417</f>
        <v>441400</v>
      </c>
      <c r="Q377" s="77">
        <f t="shared" si="58"/>
        <v>290323.82</v>
      </c>
      <c r="R377" s="77">
        <f t="shared" si="58"/>
        <v>220000</v>
      </c>
      <c r="S377" s="77">
        <f t="shared" si="58"/>
        <v>201800</v>
      </c>
      <c r="T377" s="77">
        <f t="shared" si="58"/>
        <v>114209.5</v>
      </c>
      <c r="U377" s="77">
        <f t="shared" si="58"/>
        <v>27814040.32</v>
      </c>
      <c r="V377" s="75">
        <f t="shared" si="58"/>
        <v>27991209.58</v>
      </c>
      <c r="W377" s="43">
        <f t="shared" si="58"/>
        <v>21194260</v>
      </c>
      <c r="X377" s="28">
        <f t="shared" si="58"/>
        <v>19232460</v>
      </c>
    </row>
    <row r="378" spans="1:24" ht="15" outlineLevel="2">
      <c r="A378" s="13" t="s">
        <v>624</v>
      </c>
      <c r="B378" s="41" t="s">
        <v>436</v>
      </c>
      <c r="C378" s="41" t="s">
        <v>512</v>
      </c>
      <c r="D378" s="41" t="s">
        <v>439</v>
      </c>
      <c r="E378" s="41"/>
      <c r="F378" s="41"/>
      <c r="G378" s="42"/>
      <c r="H378" s="42"/>
      <c r="I378" s="42"/>
      <c r="J378" s="24"/>
      <c r="K378" s="24"/>
      <c r="L378" s="64">
        <f>L379+L394</f>
        <v>80510.02</v>
      </c>
      <c r="M378" s="98"/>
      <c r="N378" s="77">
        <f>N379+N394+N402</f>
        <v>1000</v>
      </c>
      <c r="O378" s="77"/>
      <c r="P378" s="77">
        <f>P379+P394+P402</f>
        <v>197400</v>
      </c>
      <c r="Q378" s="77">
        <f>Q379+Q394+Q402</f>
        <v>144684</v>
      </c>
      <c r="R378" s="77"/>
      <c r="S378" s="77">
        <f>S379+S394+S402+S407</f>
        <v>109639.82</v>
      </c>
      <c r="T378" s="77">
        <f>T379+T394+T402+T407+T411</f>
        <v>78850</v>
      </c>
      <c r="U378" s="77">
        <f>U379+U394+U402+U407+U411</f>
        <v>19769643.84</v>
      </c>
      <c r="V378" s="75">
        <f>V379+V394</f>
        <v>19157560</v>
      </c>
      <c r="W378" s="43">
        <f>W379+W394</f>
        <v>19194260</v>
      </c>
      <c r="X378" s="28">
        <f>X379+X394</f>
        <v>19232460</v>
      </c>
    </row>
    <row r="379" spans="1:24" ht="38.25" outlineLevel="3">
      <c r="A379" s="13" t="s">
        <v>625</v>
      </c>
      <c r="B379" s="41" t="s">
        <v>436</v>
      </c>
      <c r="C379" s="41" t="s">
        <v>512</v>
      </c>
      <c r="D379" s="41" t="s">
        <v>439</v>
      </c>
      <c r="E379" s="41" t="s">
        <v>626</v>
      </c>
      <c r="F379" s="41"/>
      <c r="G379" s="42"/>
      <c r="H379" s="42"/>
      <c r="I379" s="42"/>
      <c r="J379" s="24"/>
      <c r="K379" s="24"/>
      <c r="L379" s="64">
        <f>L380+L389</f>
        <v>80510.02</v>
      </c>
      <c r="M379" s="98"/>
      <c r="N379" s="77"/>
      <c r="O379" s="77"/>
      <c r="P379" s="77">
        <f aca="true" t="shared" si="59" ref="P379:X379">P380+P389</f>
        <v>197400</v>
      </c>
      <c r="Q379" s="77">
        <f t="shared" si="59"/>
        <v>144684</v>
      </c>
      <c r="R379" s="77"/>
      <c r="S379" s="77">
        <f t="shared" si="59"/>
        <v>109639.82</v>
      </c>
      <c r="T379" s="77"/>
      <c r="U379" s="77">
        <f t="shared" si="59"/>
        <v>19683433.84</v>
      </c>
      <c r="V379" s="75">
        <f t="shared" si="59"/>
        <v>19151200</v>
      </c>
      <c r="W379" s="43">
        <f t="shared" si="59"/>
        <v>19187900</v>
      </c>
      <c r="X379" s="28">
        <f t="shared" si="59"/>
        <v>19226100</v>
      </c>
    </row>
    <row r="380" spans="1:24" ht="25.5" outlineLevel="4">
      <c r="A380" s="13" t="s">
        <v>601</v>
      </c>
      <c r="B380" s="41" t="s">
        <v>436</v>
      </c>
      <c r="C380" s="41" t="s">
        <v>512</v>
      </c>
      <c r="D380" s="41" t="s">
        <v>439</v>
      </c>
      <c r="E380" s="41" t="s">
        <v>627</v>
      </c>
      <c r="F380" s="41"/>
      <c r="G380" s="42"/>
      <c r="H380" s="42"/>
      <c r="I380" s="42"/>
      <c r="J380" s="24"/>
      <c r="K380" s="24"/>
      <c r="L380" s="64"/>
      <c r="M380" s="98"/>
      <c r="N380" s="77"/>
      <c r="O380" s="77"/>
      <c r="P380" s="77">
        <f aca="true" t="shared" si="60" ref="P380:X380">P381+P385</f>
        <v>66150</v>
      </c>
      <c r="Q380" s="77">
        <f t="shared" si="60"/>
        <v>144684</v>
      </c>
      <c r="R380" s="77"/>
      <c r="S380" s="77"/>
      <c r="T380" s="77"/>
      <c r="U380" s="77">
        <f t="shared" si="60"/>
        <v>10763634</v>
      </c>
      <c r="V380" s="75">
        <f t="shared" si="60"/>
        <v>10552800</v>
      </c>
      <c r="W380" s="43">
        <f t="shared" si="60"/>
        <v>10589500</v>
      </c>
      <c r="X380" s="28">
        <f t="shared" si="60"/>
        <v>10627700</v>
      </c>
    </row>
    <row r="381" spans="1:24" ht="38.25" outlineLevel="5">
      <c r="A381" s="13" t="s">
        <v>628</v>
      </c>
      <c r="B381" s="41" t="s">
        <v>436</v>
      </c>
      <c r="C381" s="41" t="s">
        <v>512</v>
      </c>
      <c r="D381" s="41" t="s">
        <v>439</v>
      </c>
      <c r="E381" s="41" t="s">
        <v>629</v>
      </c>
      <c r="F381" s="41"/>
      <c r="G381" s="42"/>
      <c r="H381" s="42"/>
      <c r="I381" s="42"/>
      <c r="J381" s="24"/>
      <c r="K381" s="24"/>
      <c r="L381" s="64"/>
      <c r="M381" s="98"/>
      <c r="N381" s="77"/>
      <c r="O381" s="77"/>
      <c r="P381" s="77">
        <f>P382</f>
        <v>11825</v>
      </c>
      <c r="Q381" s="77">
        <f>Q382</f>
        <v>43812</v>
      </c>
      <c r="R381" s="77"/>
      <c r="S381" s="77"/>
      <c r="T381" s="77"/>
      <c r="U381" s="77">
        <f>U382</f>
        <v>5753737</v>
      </c>
      <c r="V381" s="75">
        <v>5698100</v>
      </c>
      <c r="W381" s="43">
        <v>5711100</v>
      </c>
      <c r="X381" s="28">
        <v>5724400</v>
      </c>
    </row>
    <row r="382" spans="1:24" ht="51" outlineLevel="5">
      <c r="A382" s="45" t="s">
        <v>405</v>
      </c>
      <c r="B382" s="41" t="s">
        <v>436</v>
      </c>
      <c r="C382" s="41" t="s">
        <v>512</v>
      </c>
      <c r="D382" s="41" t="s">
        <v>439</v>
      </c>
      <c r="E382" s="41" t="s">
        <v>629</v>
      </c>
      <c r="F382" s="41" t="s">
        <v>182</v>
      </c>
      <c r="G382" s="42"/>
      <c r="H382" s="42"/>
      <c r="I382" s="42"/>
      <c r="J382" s="24"/>
      <c r="K382" s="24"/>
      <c r="L382" s="64"/>
      <c r="M382" s="98"/>
      <c r="N382" s="77"/>
      <c r="O382" s="77"/>
      <c r="P382" s="77">
        <f>P384</f>
        <v>11825</v>
      </c>
      <c r="Q382" s="77">
        <f>Q383</f>
        <v>43812</v>
      </c>
      <c r="R382" s="77"/>
      <c r="S382" s="77"/>
      <c r="T382" s="77"/>
      <c r="U382" s="77">
        <f>U383</f>
        <v>5753737</v>
      </c>
      <c r="V382" s="75">
        <f>V384</f>
        <v>5698100</v>
      </c>
      <c r="W382" s="43">
        <f>W384</f>
        <v>5711100</v>
      </c>
      <c r="X382" s="28">
        <f>X384</f>
        <v>5724400</v>
      </c>
    </row>
    <row r="383" spans="1:24" ht="25.5" outlineLevel="5">
      <c r="A383" s="13" t="s">
        <v>37</v>
      </c>
      <c r="B383" s="41" t="s">
        <v>436</v>
      </c>
      <c r="C383" s="41" t="s">
        <v>512</v>
      </c>
      <c r="D383" s="41" t="s">
        <v>439</v>
      </c>
      <c r="E383" s="41" t="s">
        <v>629</v>
      </c>
      <c r="F383" s="41" t="s">
        <v>36</v>
      </c>
      <c r="G383" s="42"/>
      <c r="H383" s="42"/>
      <c r="I383" s="42"/>
      <c r="J383" s="24"/>
      <c r="K383" s="24"/>
      <c r="L383" s="64"/>
      <c r="M383" s="98"/>
      <c r="N383" s="77"/>
      <c r="O383" s="77"/>
      <c r="P383" s="77"/>
      <c r="Q383" s="77">
        <f>Q384</f>
        <v>43812</v>
      </c>
      <c r="R383" s="77"/>
      <c r="S383" s="77"/>
      <c r="T383" s="77"/>
      <c r="U383" s="77">
        <f>U384</f>
        <v>5753737</v>
      </c>
      <c r="V383" s="75"/>
      <c r="W383" s="43"/>
      <c r="X383" s="28"/>
    </row>
    <row r="384" spans="1:24" ht="63.75" outlineLevel="6">
      <c r="A384" s="13" t="s">
        <v>605</v>
      </c>
      <c r="B384" s="41" t="s">
        <v>436</v>
      </c>
      <c r="C384" s="41" t="s">
        <v>512</v>
      </c>
      <c r="D384" s="41" t="s">
        <v>439</v>
      </c>
      <c r="E384" s="41" t="s">
        <v>629</v>
      </c>
      <c r="F384" s="41" t="s">
        <v>606</v>
      </c>
      <c r="G384" s="42">
        <v>5698100</v>
      </c>
      <c r="H384" s="42"/>
      <c r="I384" s="42"/>
      <c r="J384" s="24"/>
      <c r="K384" s="24"/>
      <c r="L384" s="64"/>
      <c r="M384" s="98"/>
      <c r="N384" s="77"/>
      <c r="O384" s="77"/>
      <c r="P384" s="77">
        <v>11825</v>
      </c>
      <c r="Q384" s="77">
        <v>43812</v>
      </c>
      <c r="R384" s="77"/>
      <c r="S384" s="77"/>
      <c r="T384" s="77"/>
      <c r="U384" s="77">
        <f>J384+I384+H384+G384+K384+L384+M384+N384+O384+P384+Q384+R384+S384</f>
        <v>5753737</v>
      </c>
      <c r="V384" s="75">
        <v>5698100</v>
      </c>
      <c r="W384" s="43">
        <v>5711100</v>
      </c>
      <c r="X384" s="28">
        <v>5724400</v>
      </c>
    </row>
    <row r="385" spans="1:24" ht="51" outlineLevel="5">
      <c r="A385" s="13" t="s">
        <v>630</v>
      </c>
      <c r="B385" s="41" t="s">
        <v>436</v>
      </c>
      <c r="C385" s="41" t="s">
        <v>512</v>
      </c>
      <c r="D385" s="41" t="s">
        <v>439</v>
      </c>
      <c r="E385" s="41" t="s">
        <v>631</v>
      </c>
      <c r="F385" s="41"/>
      <c r="G385" s="42"/>
      <c r="H385" s="42"/>
      <c r="I385" s="42"/>
      <c r="J385" s="24"/>
      <c r="K385" s="24"/>
      <c r="L385" s="64"/>
      <c r="M385" s="98"/>
      <c r="N385" s="77"/>
      <c r="O385" s="77"/>
      <c r="P385" s="77">
        <f>P386</f>
        <v>54325</v>
      </c>
      <c r="Q385" s="77">
        <f>Q386</f>
        <v>100872</v>
      </c>
      <c r="R385" s="77"/>
      <c r="S385" s="77"/>
      <c r="T385" s="77"/>
      <c r="U385" s="77">
        <f>U386</f>
        <v>5009897</v>
      </c>
      <c r="V385" s="75">
        <v>4854700</v>
      </c>
      <c r="W385" s="43">
        <v>4878400</v>
      </c>
      <c r="X385" s="28">
        <v>4903300</v>
      </c>
    </row>
    <row r="386" spans="1:24" ht="51" outlineLevel="5">
      <c r="A386" s="45" t="s">
        <v>405</v>
      </c>
      <c r="B386" s="41" t="s">
        <v>436</v>
      </c>
      <c r="C386" s="41" t="s">
        <v>512</v>
      </c>
      <c r="D386" s="41" t="s">
        <v>439</v>
      </c>
      <c r="E386" s="41" t="s">
        <v>631</v>
      </c>
      <c r="F386" s="41" t="s">
        <v>182</v>
      </c>
      <c r="G386" s="42"/>
      <c r="H386" s="42"/>
      <c r="I386" s="42"/>
      <c r="J386" s="24"/>
      <c r="K386" s="24"/>
      <c r="L386" s="64"/>
      <c r="M386" s="98"/>
      <c r="N386" s="77"/>
      <c r="O386" s="77"/>
      <c r="P386" s="77">
        <f>P388</f>
        <v>54325</v>
      </c>
      <c r="Q386" s="77">
        <f>Q387</f>
        <v>100872</v>
      </c>
      <c r="R386" s="77"/>
      <c r="S386" s="77"/>
      <c r="T386" s="77"/>
      <c r="U386" s="77">
        <f>U387</f>
        <v>5009897</v>
      </c>
      <c r="V386" s="75">
        <f>V388</f>
        <v>4854700</v>
      </c>
      <c r="W386" s="43">
        <f>W388</f>
        <v>4878400</v>
      </c>
      <c r="X386" s="28">
        <f>X388</f>
        <v>4903300</v>
      </c>
    </row>
    <row r="387" spans="1:24" ht="25.5" outlineLevel="5">
      <c r="A387" s="13" t="s">
        <v>37</v>
      </c>
      <c r="B387" s="41" t="s">
        <v>436</v>
      </c>
      <c r="C387" s="41" t="s">
        <v>512</v>
      </c>
      <c r="D387" s="41" t="s">
        <v>439</v>
      </c>
      <c r="E387" s="41" t="s">
        <v>631</v>
      </c>
      <c r="F387" s="41" t="s">
        <v>36</v>
      </c>
      <c r="G387" s="42"/>
      <c r="H387" s="42"/>
      <c r="I387" s="42"/>
      <c r="J387" s="24"/>
      <c r="K387" s="24"/>
      <c r="L387" s="64"/>
      <c r="M387" s="98"/>
      <c r="N387" s="77"/>
      <c r="O387" s="77"/>
      <c r="P387" s="77"/>
      <c r="Q387" s="77">
        <f>Q388</f>
        <v>100872</v>
      </c>
      <c r="R387" s="77"/>
      <c r="S387" s="77"/>
      <c r="T387" s="77"/>
      <c r="U387" s="77">
        <f>U388</f>
        <v>5009897</v>
      </c>
      <c r="V387" s="75"/>
      <c r="W387" s="43"/>
      <c r="X387" s="28"/>
    </row>
    <row r="388" spans="1:24" ht="63.75" outlineLevel="6">
      <c r="A388" s="13" t="s">
        <v>605</v>
      </c>
      <c r="B388" s="41" t="s">
        <v>436</v>
      </c>
      <c r="C388" s="41" t="s">
        <v>512</v>
      </c>
      <c r="D388" s="41" t="s">
        <v>439</v>
      </c>
      <c r="E388" s="41" t="s">
        <v>631</v>
      </c>
      <c r="F388" s="41" t="s">
        <v>606</v>
      </c>
      <c r="G388" s="42">
        <v>4854700</v>
      </c>
      <c r="H388" s="42"/>
      <c r="I388" s="42"/>
      <c r="J388" s="24"/>
      <c r="K388" s="24"/>
      <c r="L388" s="64"/>
      <c r="M388" s="98"/>
      <c r="N388" s="77"/>
      <c r="O388" s="77"/>
      <c r="P388" s="77">
        <v>54325</v>
      </c>
      <c r="Q388" s="77">
        <v>100872</v>
      </c>
      <c r="R388" s="77"/>
      <c r="S388" s="77"/>
      <c r="T388" s="77"/>
      <c r="U388" s="77">
        <f>J388+I388+H388+G388+K388+L388+M388+N388+O388+P388+Q388+R388+S388</f>
        <v>5009897</v>
      </c>
      <c r="V388" s="75">
        <v>4854700</v>
      </c>
      <c r="W388" s="43">
        <v>4878400</v>
      </c>
      <c r="X388" s="28">
        <v>4903300</v>
      </c>
    </row>
    <row r="389" spans="1:24" ht="15" outlineLevel="3">
      <c r="A389" s="13" t="s">
        <v>632</v>
      </c>
      <c r="B389" s="41" t="s">
        <v>436</v>
      </c>
      <c r="C389" s="41" t="s">
        <v>512</v>
      </c>
      <c r="D389" s="41" t="s">
        <v>439</v>
      </c>
      <c r="E389" s="41" t="s">
        <v>633</v>
      </c>
      <c r="F389" s="41"/>
      <c r="G389" s="42"/>
      <c r="H389" s="42"/>
      <c r="I389" s="42"/>
      <c r="J389" s="24"/>
      <c r="K389" s="24"/>
      <c r="L389" s="64">
        <f aca="true" t="shared" si="61" ref="L389:X390">L390</f>
        <v>80510.02</v>
      </c>
      <c r="M389" s="98"/>
      <c r="N389" s="77"/>
      <c r="O389" s="77"/>
      <c r="P389" s="77">
        <f t="shared" si="61"/>
        <v>131250</v>
      </c>
      <c r="Q389" s="77"/>
      <c r="R389" s="77"/>
      <c r="S389" s="77">
        <f t="shared" si="61"/>
        <v>109639.82</v>
      </c>
      <c r="T389" s="77"/>
      <c r="U389" s="77">
        <f t="shared" si="61"/>
        <v>8919799.84</v>
      </c>
      <c r="V389" s="75">
        <f t="shared" si="61"/>
        <v>8598400</v>
      </c>
      <c r="W389" s="43">
        <f t="shared" si="61"/>
        <v>8598400</v>
      </c>
      <c r="X389" s="28">
        <f t="shared" si="61"/>
        <v>8598400</v>
      </c>
    </row>
    <row r="390" spans="1:24" ht="25.5" outlineLevel="4">
      <c r="A390" s="13" t="s">
        <v>601</v>
      </c>
      <c r="B390" s="41" t="s">
        <v>436</v>
      </c>
      <c r="C390" s="41" t="s">
        <v>512</v>
      </c>
      <c r="D390" s="41" t="s">
        <v>439</v>
      </c>
      <c r="E390" s="41" t="s">
        <v>634</v>
      </c>
      <c r="F390" s="41"/>
      <c r="G390" s="42"/>
      <c r="H390" s="42"/>
      <c r="I390" s="42"/>
      <c r="J390" s="24"/>
      <c r="K390" s="24"/>
      <c r="L390" s="64">
        <f t="shared" si="61"/>
        <v>80510.02</v>
      </c>
      <c r="M390" s="98"/>
      <c r="N390" s="77"/>
      <c r="O390" s="77"/>
      <c r="P390" s="77">
        <f t="shared" si="61"/>
        <v>131250</v>
      </c>
      <c r="Q390" s="77"/>
      <c r="R390" s="77"/>
      <c r="S390" s="77">
        <f t="shared" si="61"/>
        <v>109639.82</v>
      </c>
      <c r="T390" s="77"/>
      <c r="U390" s="77">
        <f t="shared" si="61"/>
        <v>8919799.84</v>
      </c>
      <c r="V390" s="75">
        <f t="shared" si="61"/>
        <v>8598400</v>
      </c>
      <c r="W390" s="43">
        <f t="shared" si="61"/>
        <v>8598400</v>
      </c>
      <c r="X390" s="28">
        <f t="shared" si="61"/>
        <v>8598400</v>
      </c>
    </row>
    <row r="391" spans="1:24" ht="51" outlineLevel="4">
      <c r="A391" s="45" t="s">
        <v>405</v>
      </c>
      <c r="B391" s="41" t="s">
        <v>436</v>
      </c>
      <c r="C391" s="41" t="s">
        <v>512</v>
      </c>
      <c r="D391" s="41" t="s">
        <v>439</v>
      </c>
      <c r="E391" s="41" t="s">
        <v>634</v>
      </c>
      <c r="F391" s="41" t="s">
        <v>182</v>
      </c>
      <c r="G391" s="42"/>
      <c r="H391" s="42"/>
      <c r="I391" s="42"/>
      <c r="J391" s="24"/>
      <c r="K391" s="24"/>
      <c r="L391" s="64">
        <f>L393</f>
        <v>80510.02</v>
      </c>
      <c r="M391" s="98"/>
      <c r="N391" s="77"/>
      <c r="O391" s="77"/>
      <c r="P391" s="77">
        <f>P393</f>
        <v>131250</v>
      </c>
      <c r="Q391" s="77"/>
      <c r="R391" s="77"/>
      <c r="S391" s="77">
        <f>S392</f>
        <v>109639.82</v>
      </c>
      <c r="T391" s="77"/>
      <c r="U391" s="77">
        <f>U392</f>
        <v>8919799.84</v>
      </c>
      <c r="V391" s="75">
        <f>V393</f>
        <v>8598400</v>
      </c>
      <c r="W391" s="43">
        <f>W393</f>
        <v>8598400</v>
      </c>
      <c r="X391" s="28">
        <f>X393</f>
        <v>8598400</v>
      </c>
    </row>
    <row r="392" spans="1:24" ht="25.5" outlineLevel="4">
      <c r="A392" s="13" t="s">
        <v>37</v>
      </c>
      <c r="B392" s="41" t="s">
        <v>436</v>
      </c>
      <c r="C392" s="41" t="s">
        <v>512</v>
      </c>
      <c r="D392" s="41" t="s">
        <v>439</v>
      </c>
      <c r="E392" s="41" t="s">
        <v>634</v>
      </c>
      <c r="F392" s="41" t="s">
        <v>36</v>
      </c>
      <c r="G392" s="42"/>
      <c r="H392" s="42"/>
      <c r="I392" s="42"/>
      <c r="J392" s="24"/>
      <c r="K392" s="24"/>
      <c r="L392" s="64"/>
      <c r="M392" s="98"/>
      <c r="N392" s="77"/>
      <c r="O392" s="77"/>
      <c r="P392" s="77"/>
      <c r="Q392" s="77"/>
      <c r="R392" s="77"/>
      <c r="S392" s="77">
        <f>S393</f>
        <v>109639.82</v>
      </c>
      <c r="T392" s="77"/>
      <c r="U392" s="77">
        <f>U393</f>
        <v>8919799.84</v>
      </c>
      <c r="V392" s="75"/>
      <c r="W392" s="43"/>
      <c r="X392" s="28"/>
    </row>
    <row r="393" spans="1:24" ht="63.75" outlineLevel="6">
      <c r="A393" s="13" t="s">
        <v>605</v>
      </c>
      <c r="B393" s="41" t="s">
        <v>436</v>
      </c>
      <c r="C393" s="41" t="s">
        <v>512</v>
      </c>
      <c r="D393" s="41" t="s">
        <v>439</v>
      </c>
      <c r="E393" s="41" t="s">
        <v>634</v>
      </c>
      <c r="F393" s="41" t="s">
        <v>606</v>
      </c>
      <c r="G393" s="42">
        <v>8598400</v>
      </c>
      <c r="H393" s="42"/>
      <c r="I393" s="42"/>
      <c r="J393" s="24"/>
      <c r="K393" s="24"/>
      <c r="L393" s="64">
        <v>80510.02</v>
      </c>
      <c r="M393" s="98"/>
      <c r="N393" s="77"/>
      <c r="O393" s="77"/>
      <c r="P393" s="77">
        <v>131250</v>
      </c>
      <c r="Q393" s="77">
        <v>0</v>
      </c>
      <c r="R393" s="77"/>
      <c r="S393" s="77">
        <v>109639.82</v>
      </c>
      <c r="T393" s="77"/>
      <c r="U393" s="77">
        <f>J393+I393+H393+G393+K393+L393+M393+N393+O393+P393+Q393+R393+S393</f>
        <v>8919799.84</v>
      </c>
      <c r="V393" s="75">
        <v>8598400</v>
      </c>
      <c r="W393" s="43">
        <v>8598400</v>
      </c>
      <c r="X393" s="28">
        <v>8598400</v>
      </c>
    </row>
    <row r="394" spans="1:24" ht="15" outlineLevel="3">
      <c r="A394" s="13" t="s">
        <v>478</v>
      </c>
      <c r="B394" s="41" t="s">
        <v>436</v>
      </c>
      <c r="C394" s="41" t="s">
        <v>512</v>
      </c>
      <c r="D394" s="41" t="s">
        <v>439</v>
      </c>
      <c r="E394" s="41" t="s">
        <v>479</v>
      </c>
      <c r="F394" s="41"/>
      <c r="G394" s="42"/>
      <c r="H394" s="42"/>
      <c r="I394" s="42"/>
      <c r="J394" s="24"/>
      <c r="K394" s="24"/>
      <c r="L394" s="64"/>
      <c r="M394" s="98"/>
      <c r="N394" s="77"/>
      <c r="O394" s="77"/>
      <c r="P394" s="77"/>
      <c r="Q394" s="77"/>
      <c r="R394" s="77"/>
      <c r="S394" s="77"/>
      <c r="T394" s="77"/>
      <c r="U394" s="77">
        <f aca="true" t="shared" si="62" ref="U394:X395">U395</f>
        <v>6360</v>
      </c>
      <c r="V394" s="75">
        <f t="shared" si="62"/>
        <v>6360</v>
      </c>
      <c r="W394" s="43">
        <f t="shared" si="62"/>
        <v>6360</v>
      </c>
      <c r="X394" s="28">
        <f t="shared" si="62"/>
        <v>6360</v>
      </c>
    </row>
    <row r="395" spans="1:24" ht="127.5" outlineLevel="4">
      <c r="A395" s="13" t="s">
        <v>480</v>
      </c>
      <c r="B395" s="41" t="s">
        <v>436</v>
      </c>
      <c r="C395" s="41" t="s">
        <v>512</v>
      </c>
      <c r="D395" s="41" t="s">
        <v>439</v>
      </c>
      <c r="E395" s="41" t="s">
        <v>481</v>
      </c>
      <c r="F395" s="41"/>
      <c r="G395" s="42"/>
      <c r="H395" s="42"/>
      <c r="I395" s="42"/>
      <c r="J395" s="24"/>
      <c r="K395" s="24"/>
      <c r="L395" s="64"/>
      <c r="M395" s="98"/>
      <c r="N395" s="77"/>
      <c r="O395" s="77"/>
      <c r="P395" s="77"/>
      <c r="Q395" s="77"/>
      <c r="R395" s="77"/>
      <c r="S395" s="77"/>
      <c r="T395" s="77"/>
      <c r="U395" s="77">
        <f t="shared" si="62"/>
        <v>6360</v>
      </c>
      <c r="V395" s="75">
        <f t="shared" si="62"/>
        <v>6360</v>
      </c>
      <c r="W395" s="43">
        <f t="shared" si="62"/>
        <v>6360</v>
      </c>
      <c r="X395" s="28">
        <f t="shared" si="62"/>
        <v>6360</v>
      </c>
    </row>
    <row r="396" spans="1:24" ht="89.25" outlineLevel="5">
      <c r="A396" s="13" t="s">
        <v>635</v>
      </c>
      <c r="B396" s="41" t="s">
        <v>436</v>
      </c>
      <c r="C396" s="41" t="s">
        <v>512</v>
      </c>
      <c r="D396" s="41" t="s">
        <v>439</v>
      </c>
      <c r="E396" s="41" t="s">
        <v>636</v>
      </c>
      <c r="F396" s="41"/>
      <c r="G396" s="42"/>
      <c r="H396" s="42"/>
      <c r="I396" s="42"/>
      <c r="J396" s="24">
        <f>J397+J399</f>
        <v>0</v>
      </c>
      <c r="K396" s="24"/>
      <c r="L396" s="64"/>
      <c r="M396" s="98"/>
      <c r="N396" s="77"/>
      <c r="O396" s="77"/>
      <c r="P396" s="77"/>
      <c r="Q396" s="77"/>
      <c r="R396" s="77"/>
      <c r="S396" s="77"/>
      <c r="T396" s="77"/>
      <c r="U396" s="77">
        <f>U397+U399</f>
        <v>6360</v>
      </c>
      <c r="V396" s="75">
        <f>V397+V399</f>
        <v>6360</v>
      </c>
      <c r="W396" s="43">
        <f>W397+W399</f>
        <v>6360</v>
      </c>
      <c r="X396" s="28">
        <f>X397+X399</f>
        <v>6360</v>
      </c>
    </row>
    <row r="397" spans="1:24" ht="25.5" hidden="1" outlineLevel="5">
      <c r="A397" s="45" t="s">
        <v>406</v>
      </c>
      <c r="B397" s="41" t="s">
        <v>436</v>
      </c>
      <c r="C397" s="41" t="s">
        <v>512</v>
      </c>
      <c r="D397" s="41" t="s">
        <v>439</v>
      </c>
      <c r="E397" s="41" t="s">
        <v>636</v>
      </c>
      <c r="F397" s="41" t="s">
        <v>183</v>
      </c>
      <c r="G397" s="42"/>
      <c r="H397" s="42"/>
      <c r="I397" s="42"/>
      <c r="J397" s="24">
        <f>J398</f>
        <v>-6360</v>
      </c>
      <c r="K397" s="24"/>
      <c r="L397" s="64"/>
      <c r="M397" s="98"/>
      <c r="N397" s="77"/>
      <c r="O397" s="77"/>
      <c r="P397" s="77"/>
      <c r="Q397" s="77"/>
      <c r="R397" s="77"/>
      <c r="S397" s="77"/>
      <c r="T397" s="77"/>
      <c r="U397" s="77">
        <f>U398</f>
        <v>0</v>
      </c>
      <c r="V397" s="75">
        <f>V398</f>
        <v>6360</v>
      </c>
      <c r="W397" s="43">
        <f>W398</f>
        <v>0</v>
      </c>
      <c r="X397" s="28">
        <f>X398</f>
        <v>0</v>
      </c>
    </row>
    <row r="398" spans="1:24" ht="38.25" hidden="1" outlineLevel="6">
      <c r="A398" s="13" t="s">
        <v>637</v>
      </c>
      <c r="B398" s="41" t="s">
        <v>436</v>
      </c>
      <c r="C398" s="41" t="s">
        <v>512</v>
      </c>
      <c r="D398" s="41" t="s">
        <v>439</v>
      </c>
      <c r="E398" s="41" t="s">
        <v>636</v>
      </c>
      <c r="F398" s="41" t="s">
        <v>638</v>
      </c>
      <c r="G398" s="42">
        <v>6400</v>
      </c>
      <c r="H398" s="42">
        <v>-40</v>
      </c>
      <c r="I398" s="42"/>
      <c r="J398" s="24">
        <v>-6360</v>
      </c>
      <c r="K398" s="24"/>
      <c r="L398" s="64"/>
      <c r="M398" s="98"/>
      <c r="N398" s="77"/>
      <c r="O398" s="77"/>
      <c r="P398" s="77"/>
      <c r="Q398" s="77"/>
      <c r="R398" s="77"/>
      <c r="S398" s="77"/>
      <c r="T398" s="77"/>
      <c r="U398" s="77">
        <f>J398+I398+H398+G398</f>
        <v>0</v>
      </c>
      <c r="V398" s="75">
        <v>6360</v>
      </c>
      <c r="W398" s="43">
        <v>0</v>
      </c>
      <c r="X398" s="28">
        <v>0</v>
      </c>
    </row>
    <row r="399" spans="1:24" ht="51" outlineLevel="6">
      <c r="A399" s="45" t="s">
        <v>405</v>
      </c>
      <c r="B399" s="41" t="s">
        <v>436</v>
      </c>
      <c r="C399" s="41" t="s">
        <v>512</v>
      </c>
      <c r="D399" s="41" t="s">
        <v>439</v>
      </c>
      <c r="E399" s="41" t="s">
        <v>636</v>
      </c>
      <c r="F399" s="41" t="s">
        <v>182</v>
      </c>
      <c r="G399" s="42"/>
      <c r="H399" s="42"/>
      <c r="I399" s="42"/>
      <c r="J399" s="24">
        <f>J401</f>
        <v>6360</v>
      </c>
      <c r="K399" s="24"/>
      <c r="L399" s="64"/>
      <c r="M399" s="98"/>
      <c r="N399" s="77"/>
      <c r="O399" s="77"/>
      <c r="P399" s="77"/>
      <c r="Q399" s="77"/>
      <c r="R399" s="77"/>
      <c r="S399" s="77"/>
      <c r="T399" s="77"/>
      <c r="U399" s="77">
        <f>U400</f>
        <v>6360</v>
      </c>
      <c r="V399" s="75">
        <f>V401</f>
        <v>0</v>
      </c>
      <c r="W399" s="43">
        <f>W401</f>
        <v>6360</v>
      </c>
      <c r="X399" s="28">
        <f>X401</f>
        <v>6360</v>
      </c>
    </row>
    <row r="400" spans="1:24" ht="25.5" outlineLevel="6">
      <c r="A400" s="13" t="s">
        <v>37</v>
      </c>
      <c r="B400" s="41" t="s">
        <v>436</v>
      </c>
      <c r="C400" s="41" t="s">
        <v>512</v>
      </c>
      <c r="D400" s="41" t="s">
        <v>439</v>
      </c>
      <c r="E400" s="41" t="s">
        <v>636</v>
      </c>
      <c r="F400" s="41" t="s">
        <v>36</v>
      </c>
      <c r="G400" s="42"/>
      <c r="H400" s="42"/>
      <c r="I400" s="42"/>
      <c r="J400" s="24"/>
      <c r="K400" s="24"/>
      <c r="L400" s="64"/>
      <c r="M400" s="98"/>
      <c r="N400" s="77"/>
      <c r="O400" s="77"/>
      <c r="P400" s="77"/>
      <c r="Q400" s="77"/>
      <c r="R400" s="77"/>
      <c r="S400" s="77"/>
      <c r="T400" s="77"/>
      <c r="U400" s="77">
        <f>U401</f>
        <v>6360</v>
      </c>
      <c r="V400" s="75"/>
      <c r="W400" s="43"/>
      <c r="X400" s="28"/>
    </row>
    <row r="401" spans="1:24" ht="63.75" outlineLevel="6">
      <c r="A401" s="13" t="s">
        <v>605</v>
      </c>
      <c r="B401" s="41" t="s">
        <v>436</v>
      </c>
      <c r="C401" s="41" t="s">
        <v>512</v>
      </c>
      <c r="D401" s="41" t="s">
        <v>439</v>
      </c>
      <c r="E401" s="41" t="s">
        <v>636</v>
      </c>
      <c r="F401" s="41" t="s">
        <v>606</v>
      </c>
      <c r="G401" s="42"/>
      <c r="H401" s="42"/>
      <c r="I401" s="42"/>
      <c r="J401" s="24">
        <v>6360</v>
      </c>
      <c r="K401" s="24"/>
      <c r="L401" s="64"/>
      <c r="M401" s="98"/>
      <c r="N401" s="77"/>
      <c r="O401" s="77"/>
      <c r="P401" s="77"/>
      <c r="Q401" s="77"/>
      <c r="R401" s="77"/>
      <c r="S401" s="77"/>
      <c r="T401" s="77"/>
      <c r="U401" s="77">
        <f>J401+I401+H401+G401+K401+L401+M401+N401+O401+P401+Q401+R401+S401</f>
        <v>6360</v>
      </c>
      <c r="V401" s="75"/>
      <c r="W401" s="43">
        <v>6360</v>
      </c>
      <c r="X401" s="28">
        <v>6360</v>
      </c>
    </row>
    <row r="402" spans="1:24" ht="25.5" outlineLevel="6">
      <c r="A402" s="13" t="s">
        <v>486</v>
      </c>
      <c r="B402" s="41" t="s">
        <v>436</v>
      </c>
      <c r="C402" s="41" t="s">
        <v>512</v>
      </c>
      <c r="D402" s="41" t="s">
        <v>439</v>
      </c>
      <c r="E402" s="41" t="s">
        <v>487</v>
      </c>
      <c r="F402" s="41"/>
      <c r="G402" s="42"/>
      <c r="H402" s="42"/>
      <c r="I402" s="42"/>
      <c r="J402" s="24"/>
      <c r="K402" s="24"/>
      <c r="L402" s="64"/>
      <c r="M402" s="98"/>
      <c r="N402" s="77">
        <f>N403</f>
        <v>1000</v>
      </c>
      <c r="O402" s="77"/>
      <c r="P402" s="77"/>
      <c r="Q402" s="77"/>
      <c r="R402" s="77"/>
      <c r="S402" s="77"/>
      <c r="T402" s="77"/>
      <c r="U402" s="77">
        <f>U403</f>
        <v>1000</v>
      </c>
      <c r="V402" s="75"/>
      <c r="W402" s="43"/>
      <c r="X402" s="28"/>
    </row>
    <row r="403" spans="1:24" ht="76.5" outlineLevel="6">
      <c r="A403" s="13" t="s">
        <v>542</v>
      </c>
      <c r="B403" s="41" t="s">
        <v>436</v>
      </c>
      <c r="C403" s="41" t="s">
        <v>512</v>
      </c>
      <c r="D403" s="41" t="s">
        <v>439</v>
      </c>
      <c r="E403" s="41" t="s">
        <v>543</v>
      </c>
      <c r="F403" s="41"/>
      <c r="G403" s="42"/>
      <c r="H403" s="42"/>
      <c r="I403" s="42"/>
      <c r="J403" s="24"/>
      <c r="K403" s="24"/>
      <c r="L403" s="64"/>
      <c r="M403" s="98"/>
      <c r="N403" s="77">
        <f>N404</f>
        <v>1000</v>
      </c>
      <c r="O403" s="77"/>
      <c r="P403" s="77"/>
      <c r="Q403" s="77"/>
      <c r="R403" s="77"/>
      <c r="S403" s="77"/>
      <c r="T403" s="77"/>
      <c r="U403" s="77">
        <f>U404</f>
        <v>1000</v>
      </c>
      <c r="V403" s="75"/>
      <c r="W403" s="43"/>
      <c r="X403" s="28"/>
    </row>
    <row r="404" spans="1:24" ht="51" outlineLevel="6">
      <c r="A404" s="45" t="s">
        <v>405</v>
      </c>
      <c r="B404" s="41" t="s">
        <v>436</v>
      </c>
      <c r="C404" s="41" t="s">
        <v>512</v>
      </c>
      <c r="D404" s="41" t="s">
        <v>439</v>
      </c>
      <c r="E404" s="41" t="s">
        <v>543</v>
      </c>
      <c r="F404" s="41" t="s">
        <v>182</v>
      </c>
      <c r="G404" s="42"/>
      <c r="H404" s="42"/>
      <c r="I404" s="42"/>
      <c r="J404" s="24"/>
      <c r="K404" s="24"/>
      <c r="L404" s="64"/>
      <c r="M404" s="98"/>
      <c r="N404" s="77">
        <f>N406</f>
        <v>1000</v>
      </c>
      <c r="O404" s="77"/>
      <c r="P404" s="77"/>
      <c r="Q404" s="77"/>
      <c r="R404" s="77"/>
      <c r="S404" s="77"/>
      <c r="T404" s="77"/>
      <c r="U404" s="77">
        <f>U405</f>
        <v>1000</v>
      </c>
      <c r="V404" s="75"/>
      <c r="W404" s="43"/>
      <c r="X404" s="28"/>
    </row>
    <row r="405" spans="1:24" ht="25.5" outlineLevel="6">
      <c r="A405" s="13" t="s">
        <v>37</v>
      </c>
      <c r="B405" s="41" t="s">
        <v>436</v>
      </c>
      <c r="C405" s="41" t="s">
        <v>512</v>
      </c>
      <c r="D405" s="41" t="s">
        <v>439</v>
      </c>
      <c r="E405" s="41" t="s">
        <v>543</v>
      </c>
      <c r="F405" s="41" t="s">
        <v>36</v>
      </c>
      <c r="G405" s="42"/>
      <c r="H405" s="42"/>
      <c r="I405" s="42"/>
      <c r="J405" s="24"/>
      <c r="K405" s="24"/>
      <c r="L405" s="64"/>
      <c r="M405" s="98"/>
      <c r="N405" s="77"/>
      <c r="O405" s="77"/>
      <c r="P405" s="77"/>
      <c r="Q405" s="77"/>
      <c r="R405" s="77"/>
      <c r="S405" s="77"/>
      <c r="T405" s="77"/>
      <c r="U405" s="77">
        <f>U406</f>
        <v>1000</v>
      </c>
      <c r="V405" s="75"/>
      <c r="W405" s="43"/>
      <c r="X405" s="28"/>
    </row>
    <row r="406" spans="1:24" ht="25.5" outlineLevel="6">
      <c r="A406" s="13" t="s">
        <v>621</v>
      </c>
      <c r="B406" s="41" t="s">
        <v>436</v>
      </c>
      <c r="C406" s="41" t="s">
        <v>512</v>
      </c>
      <c r="D406" s="41" t="s">
        <v>439</v>
      </c>
      <c r="E406" s="41" t="s">
        <v>543</v>
      </c>
      <c r="F406" s="41" t="s">
        <v>622</v>
      </c>
      <c r="G406" s="42"/>
      <c r="H406" s="42"/>
      <c r="I406" s="42"/>
      <c r="J406" s="24"/>
      <c r="K406" s="24"/>
      <c r="L406" s="64"/>
      <c r="M406" s="98"/>
      <c r="N406" s="77">
        <v>1000</v>
      </c>
      <c r="O406" s="77"/>
      <c r="P406" s="77"/>
      <c r="Q406" s="77"/>
      <c r="R406" s="77"/>
      <c r="S406" s="77"/>
      <c r="T406" s="77"/>
      <c r="U406" s="77">
        <f>J406+I406+H406+G406+K406+L406+M406+N406+O406+P406+Q406+R406+S406</f>
        <v>1000</v>
      </c>
      <c r="V406" s="75"/>
      <c r="W406" s="43"/>
      <c r="X406" s="28"/>
    </row>
    <row r="407" spans="1:24" ht="51" hidden="1" outlineLevel="6">
      <c r="A407" s="139" t="s">
        <v>781</v>
      </c>
      <c r="B407" s="41" t="s">
        <v>436</v>
      </c>
      <c r="C407" s="41" t="s">
        <v>512</v>
      </c>
      <c r="D407" s="41" t="s">
        <v>439</v>
      </c>
      <c r="E407" s="41" t="s">
        <v>782</v>
      </c>
      <c r="F407" s="41"/>
      <c r="G407" s="42"/>
      <c r="H407" s="42"/>
      <c r="I407" s="42"/>
      <c r="J407" s="24"/>
      <c r="K407" s="24"/>
      <c r="L407" s="64"/>
      <c r="M407" s="98"/>
      <c r="N407" s="77"/>
      <c r="O407" s="77"/>
      <c r="P407" s="77"/>
      <c r="Q407" s="77"/>
      <c r="R407" s="77"/>
      <c r="S407" s="77"/>
      <c r="T407" s="77"/>
      <c r="U407" s="77">
        <f>U408</f>
        <v>0</v>
      </c>
      <c r="V407" s="75"/>
      <c r="W407" s="43"/>
      <c r="X407" s="28"/>
    </row>
    <row r="408" spans="1:24" ht="51" hidden="1" outlineLevel="6">
      <c r="A408" s="45" t="s">
        <v>405</v>
      </c>
      <c r="B408" s="41" t="s">
        <v>436</v>
      </c>
      <c r="C408" s="41" t="s">
        <v>512</v>
      </c>
      <c r="D408" s="41" t="s">
        <v>439</v>
      </c>
      <c r="E408" s="41" t="s">
        <v>782</v>
      </c>
      <c r="F408" s="41" t="s">
        <v>182</v>
      </c>
      <c r="G408" s="42"/>
      <c r="H408" s="42"/>
      <c r="I408" s="42"/>
      <c r="J408" s="24"/>
      <c r="K408" s="24"/>
      <c r="L408" s="64"/>
      <c r="M408" s="98"/>
      <c r="N408" s="77"/>
      <c r="O408" s="77"/>
      <c r="P408" s="77"/>
      <c r="Q408" s="77"/>
      <c r="R408" s="77"/>
      <c r="S408" s="77"/>
      <c r="T408" s="77"/>
      <c r="U408" s="77">
        <f>U409</f>
        <v>0</v>
      </c>
      <c r="V408" s="75"/>
      <c r="W408" s="43"/>
      <c r="X408" s="28"/>
    </row>
    <row r="409" spans="1:24" ht="25.5" hidden="1" outlineLevel="6">
      <c r="A409" s="13" t="s">
        <v>37</v>
      </c>
      <c r="B409" s="41" t="s">
        <v>436</v>
      </c>
      <c r="C409" s="41" t="s">
        <v>512</v>
      </c>
      <c r="D409" s="41" t="s">
        <v>439</v>
      </c>
      <c r="E409" s="41" t="s">
        <v>782</v>
      </c>
      <c r="F409" s="41" t="s">
        <v>36</v>
      </c>
      <c r="G409" s="42"/>
      <c r="H409" s="42"/>
      <c r="I409" s="42"/>
      <c r="J409" s="24"/>
      <c r="K409" s="24"/>
      <c r="L409" s="64"/>
      <c r="M409" s="98"/>
      <c r="N409" s="77"/>
      <c r="O409" s="77"/>
      <c r="P409" s="77"/>
      <c r="Q409" s="77"/>
      <c r="R409" s="77"/>
      <c r="S409" s="77"/>
      <c r="T409" s="77"/>
      <c r="U409" s="77">
        <f>U410</f>
        <v>0</v>
      </c>
      <c r="V409" s="75"/>
      <c r="W409" s="43"/>
      <c r="X409" s="28"/>
    </row>
    <row r="410" spans="1:24" ht="25.5" hidden="1" outlineLevel="6">
      <c r="A410" s="13" t="s">
        <v>621</v>
      </c>
      <c r="B410" s="41" t="s">
        <v>436</v>
      </c>
      <c r="C410" s="41" t="s">
        <v>512</v>
      </c>
      <c r="D410" s="41" t="s">
        <v>439</v>
      </c>
      <c r="E410" s="41" t="s">
        <v>782</v>
      </c>
      <c r="F410" s="41" t="s">
        <v>622</v>
      </c>
      <c r="G410" s="42"/>
      <c r="H410" s="42"/>
      <c r="I410" s="42"/>
      <c r="J410" s="24"/>
      <c r="K410" s="24"/>
      <c r="L410" s="64"/>
      <c r="M410" s="98"/>
      <c r="N410" s="77"/>
      <c r="O410" s="77"/>
      <c r="P410" s="77"/>
      <c r="Q410" s="77"/>
      <c r="R410" s="77"/>
      <c r="S410" s="77">
        <v>0</v>
      </c>
      <c r="T410" s="77"/>
      <c r="U410" s="77">
        <f>J410+I410+H410+G410+K410+L410+M410+N410+O410+P410+Q410+R410+S410</f>
        <v>0</v>
      </c>
      <c r="V410" s="75"/>
      <c r="W410" s="43"/>
      <c r="X410" s="28"/>
    </row>
    <row r="411" spans="1:24" ht="51" outlineLevel="6">
      <c r="A411" s="142" t="s">
        <v>781</v>
      </c>
      <c r="B411" s="41" t="s">
        <v>436</v>
      </c>
      <c r="C411" s="41" t="s">
        <v>512</v>
      </c>
      <c r="D411" s="41" t="s">
        <v>439</v>
      </c>
      <c r="E411" s="41" t="s">
        <v>782</v>
      </c>
      <c r="F411" s="41"/>
      <c r="G411" s="42"/>
      <c r="H411" s="42"/>
      <c r="I411" s="42"/>
      <c r="J411" s="24"/>
      <c r="K411" s="24"/>
      <c r="L411" s="64"/>
      <c r="M411" s="98"/>
      <c r="N411" s="77"/>
      <c r="O411" s="77"/>
      <c r="P411" s="77"/>
      <c r="Q411" s="77"/>
      <c r="R411" s="77"/>
      <c r="S411" s="77"/>
      <c r="T411" s="77">
        <f aca="true" t="shared" si="63" ref="T411:U413">T412</f>
        <v>78850</v>
      </c>
      <c r="U411" s="77">
        <f t="shared" si="63"/>
        <v>78850</v>
      </c>
      <c r="V411" s="75"/>
      <c r="W411" s="43"/>
      <c r="X411" s="28"/>
    </row>
    <row r="412" spans="1:24" ht="51" outlineLevel="6">
      <c r="A412" s="45" t="s">
        <v>405</v>
      </c>
      <c r="B412" s="41" t="s">
        <v>436</v>
      </c>
      <c r="C412" s="41" t="s">
        <v>512</v>
      </c>
      <c r="D412" s="41" t="s">
        <v>439</v>
      </c>
      <c r="E412" s="41" t="s">
        <v>782</v>
      </c>
      <c r="F412" s="41" t="s">
        <v>182</v>
      </c>
      <c r="G412" s="42"/>
      <c r="H412" s="42"/>
      <c r="I412" s="42"/>
      <c r="J412" s="24"/>
      <c r="K412" s="24"/>
      <c r="L412" s="64"/>
      <c r="M412" s="98"/>
      <c r="N412" s="77"/>
      <c r="O412" s="77"/>
      <c r="P412" s="77"/>
      <c r="Q412" s="77"/>
      <c r="R412" s="77"/>
      <c r="S412" s="77"/>
      <c r="T412" s="77">
        <f t="shared" si="63"/>
        <v>78850</v>
      </c>
      <c r="U412" s="77">
        <f t="shared" si="63"/>
        <v>78850</v>
      </c>
      <c r="V412" s="75"/>
      <c r="W412" s="43"/>
      <c r="X412" s="28"/>
    </row>
    <row r="413" spans="1:24" ht="25.5" outlineLevel="6">
      <c r="A413" s="13" t="s">
        <v>37</v>
      </c>
      <c r="B413" s="41" t="s">
        <v>436</v>
      </c>
      <c r="C413" s="41" t="s">
        <v>512</v>
      </c>
      <c r="D413" s="41" t="s">
        <v>439</v>
      </c>
      <c r="E413" s="41" t="s">
        <v>782</v>
      </c>
      <c r="F413" s="41" t="s">
        <v>36</v>
      </c>
      <c r="G413" s="42"/>
      <c r="H413" s="42"/>
      <c r="I413" s="42"/>
      <c r="J413" s="24"/>
      <c r="K413" s="24"/>
      <c r="L413" s="64"/>
      <c r="M413" s="98"/>
      <c r="N413" s="77"/>
      <c r="O413" s="77"/>
      <c r="P413" s="77"/>
      <c r="Q413" s="77"/>
      <c r="R413" s="77"/>
      <c r="S413" s="77"/>
      <c r="T413" s="77">
        <f t="shared" si="63"/>
        <v>78850</v>
      </c>
      <c r="U413" s="77">
        <f t="shared" si="63"/>
        <v>78850</v>
      </c>
      <c r="V413" s="75"/>
      <c r="W413" s="43"/>
      <c r="X413" s="28"/>
    </row>
    <row r="414" spans="1:24" ht="25.5" outlineLevel="6">
      <c r="A414" s="13" t="s">
        <v>621</v>
      </c>
      <c r="B414" s="41" t="s">
        <v>436</v>
      </c>
      <c r="C414" s="41" t="s">
        <v>512</v>
      </c>
      <c r="D414" s="41" t="s">
        <v>439</v>
      </c>
      <c r="E414" s="41" t="s">
        <v>782</v>
      </c>
      <c r="F414" s="41" t="s">
        <v>622</v>
      </c>
      <c r="G414" s="42"/>
      <c r="H414" s="42"/>
      <c r="I414" s="42"/>
      <c r="J414" s="24"/>
      <c r="K414" s="24"/>
      <c r="L414" s="64"/>
      <c r="M414" s="98"/>
      <c r="N414" s="77"/>
      <c r="O414" s="77"/>
      <c r="P414" s="77"/>
      <c r="Q414" s="77"/>
      <c r="R414" s="77"/>
      <c r="S414" s="77"/>
      <c r="T414" s="77">
        <v>78850</v>
      </c>
      <c r="U414" s="77">
        <f>J414+I414+H414+G414+K414+L414+M414+N414+O414+P414+Q414+R414+S414+T414</f>
        <v>78850</v>
      </c>
      <c r="V414" s="75"/>
      <c r="W414" s="43"/>
      <c r="X414" s="28"/>
    </row>
    <row r="415" spans="1:24" ht="15" hidden="1" outlineLevel="6">
      <c r="A415" s="13"/>
      <c r="B415" s="41"/>
      <c r="C415" s="41"/>
      <c r="D415" s="41"/>
      <c r="E415" s="41"/>
      <c r="F415" s="41"/>
      <c r="G415" s="42"/>
      <c r="H415" s="42"/>
      <c r="I415" s="42"/>
      <c r="J415" s="24"/>
      <c r="K415" s="24"/>
      <c r="L415" s="64"/>
      <c r="M415" s="98"/>
      <c r="N415" s="77"/>
      <c r="O415" s="77"/>
      <c r="P415" s="77"/>
      <c r="Q415" s="77"/>
      <c r="R415" s="77"/>
      <c r="S415" s="77"/>
      <c r="T415" s="77"/>
      <c r="U415" s="77"/>
      <c r="V415" s="75"/>
      <c r="W415" s="43"/>
      <c r="X415" s="28"/>
    </row>
    <row r="416" spans="1:24" ht="15" hidden="1" outlineLevel="6">
      <c r="A416" s="13"/>
      <c r="B416" s="41"/>
      <c r="C416" s="41"/>
      <c r="D416" s="41"/>
      <c r="E416" s="41"/>
      <c r="F416" s="41"/>
      <c r="G416" s="42"/>
      <c r="H416" s="42"/>
      <c r="I416" s="42"/>
      <c r="J416" s="24"/>
      <c r="K416" s="24"/>
      <c r="L416" s="64"/>
      <c r="M416" s="98"/>
      <c r="N416" s="77"/>
      <c r="O416" s="77"/>
      <c r="P416" s="77"/>
      <c r="Q416" s="77"/>
      <c r="R416" s="77"/>
      <c r="S416" s="77"/>
      <c r="T416" s="77"/>
      <c r="U416" s="77"/>
      <c r="V416" s="75"/>
      <c r="W416" s="43"/>
      <c r="X416" s="28"/>
    </row>
    <row r="417" spans="1:24" ht="25.5" outlineLevel="2" collapsed="1">
      <c r="A417" s="13" t="s">
        <v>639</v>
      </c>
      <c r="B417" s="41" t="s">
        <v>436</v>
      </c>
      <c r="C417" s="41" t="s">
        <v>512</v>
      </c>
      <c r="D417" s="41" t="s">
        <v>459</v>
      </c>
      <c r="E417" s="41"/>
      <c r="F417" s="41"/>
      <c r="G417" s="42"/>
      <c r="H417" s="42"/>
      <c r="I417" s="42"/>
      <c r="J417" s="24">
        <f aca="true" t="shared" si="64" ref="J417:X417">J418</f>
        <v>87890.3999999999</v>
      </c>
      <c r="K417" s="24">
        <f t="shared" si="64"/>
        <v>-284835</v>
      </c>
      <c r="L417" s="64"/>
      <c r="M417" s="98">
        <f t="shared" si="64"/>
        <v>421442</v>
      </c>
      <c r="N417" s="77">
        <f t="shared" si="64"/>
        <v>424870.8</v>
      </c>
      <c r="O417" s="77"/>
      <c r="P417" s="77">
        <f t="shared" si="64"/>
        <v>244000</v>
      </c>
      <c r="Q417" s="77">
        <f t="shared" si="64"/>
        <v>145639.82</v>
      </c>
      <c r="R417" s="77">
        <f t="shared" si="64"/>
        <v>220000</v>
      </c>
      <c r="S417" s="77">
        <f t="shared" si="64"/>
        <v>92160.18</v>
      </c>
      <c r="T417" s="77">
        <f t="shared" si="64"/>
        <v>35359.5</v>
      </c>
      <c r="U417" s="77">
        <f t="shared" si="64"/>
        <v>8044396.48</v>
      </c>
      <c r="V417" s="75">
        <f t="shared" si="64"/>
        <v>8833649.58</v>
      </c>
      <c r="W417" s="43">
        <f t="shared" si="64"/>
        <v>2000000</v>
      </c>
      <c r="X417" s="28">
        <f t="shared" si="64"/>
        <v>0</v>
      </c>
    </row>
    <row r="418" spans="1:24" ht="25.5" outlineLevel="3">
      <c r="A418" s="13" t="s">
        <v>486</v>
      </c>
      <c r="B418" s="41" t="s">
        <v>436</v>
      </c>
      <c r="C418" s="41" t="s">
        <v>512</v>
      </c>
      <c r="D418" s="41" t="s">
        <v>459</v>
      </c>
      <c r="E418" s="41" t="s">
        <v>487</v>
      </c>
      <c r="F418" s="41"/>
      <c r="G418" s="42"/>
      <c r="H418" s="42"/>
      <c r="I418" s="42"/>
      <c r="J418" s="24">
        <f>J419+J426</f>
        <v>87890.3999999999</v>
      </c>
      <c r="K418" s="24">
        <f>K419+K426</f>
        <v>-284835</v>
      </c>
      <c r="L418" s="64"/>
      <c r="M418" s="98">
        <f aca="true" t="shared" si="65" ref="M418:X418">M419+M426</f>
        <v>421442</v>
      </c>
      <c r="N418" s="77">
        <f t="shared" si="65"/>
        <v>424870.8</v>
      </c>
      <c r="O418" s="77"/>
      <c r="P418" s="77">
        <f>P419+P426</f>
        <v>244000</v>
      </c>
      <c r="Q418" s="77">
        <f>Q419+Q426</f>
        <v>145639.82</v>
      </c>
      <c r="R418" s="77">
        <f>R419+R426</f>
        <v>220000</v>
      </c>
      <c r="S418" s="77">
        <f>S419+S426</f>
        <v>92160.18</v>
      </c>
      <c r="T418" s="77">
        <f>T419+T426</f>
        <v>35359.5</v>
      </c>
      <c r="U418" s="77">
        <f t="shared" si="65"/>
        <v>8044396.48</v>
      </c>
      <c r="V418" s="75">
        <f t="shared" si="65"/>
        <v>8833649.58</v>
      </c>
      <c r="W418" s="43">
        <f t="shared" si="65"/>
        <v>2000000</v>
      </c>
      <c r="X418" s="28">
        <f t="shared" si="65"/>
        <v>0</v>
      </c>
    </row>
    <row r="419" spans="1:24" ht="51" outlineLevel="5">
      <c r="A419" s="13" t="s">
        <v>640</v>
      </c>
      <c r="B419" s="41" t="s">
        <v>436</v>
      </c>
      <c r="C419" s="41" t="s">
        <v>512</v>
      </c>
      <c r="D419" s="41" t="s">
        <v>459</v>
      </c>
      <c r="E419" s="41" t="s">
        <v>641</v>
      </c>
      <c r="F419" s="41"/>
      <c r="G419" s="42"/>
      <c r="H419" s="42"/>
      <c r="I419" s="42"/>
      <c r="J419" s="24">
        <f>J420+J423</f>
        <v>87890.3999999999</v>
      </c>
      <c r="K419" s="24">
        <f>K420+K423</f>
        <v>3754042</v>
      </c>
      <c r="L419" s="64"/>
      <c r="M419" s="98">
        <f>M420+M423</f>
        <v>421442</v>
      </c>
      <c r="N419" s="77">
        <f>N420+N423</f>
        <v>424870.8</v>
      </c>
      <c r="O419" s="77"/>
      <c r="P419" s="77">
        <f aca="true" t="shared" si="66" ref="P419:X419">P420+P423</f>
        <v>244000</v>
      </c>
      <c r="Q419" s="77">
        <f t="shared" si="66"/>
        <v>145639.82</v>
      </c>
      <c r="R419" s="77">
        <f t="shared" si="66"/>
        <v>220000</v>
      </c>
      <c r="S419" s="77">
        <f t="shared" si="66"/>
        <v>92160.18</v>
      </c>
      <c r="T419" s="77">
        <f>T420+T423</f>
        <v>35359.5</v>
      </c>
      <c r="U419" s="77">
        <f t="shared" si="66"/>
        <v>7824921.48</v>
      </c>
      <c r="V419" s="75">
        <f t="shared" si="66"/>
        <v>4575297.58</v>
      </c>
      <c r="W419" s="43">
        <f t="shared" si="66"/>
        <v>2000000</v>
      </c>
      <c r="X419" s="28">
        <f t="shared" si="66"/>
        <v>0</v>
      </c>
    </row>
    <row r="420" spans="1:24" ht="25.5" outlineLevel="5">
      <c r="A420" s="45" t="s">
        <v>401</v>
      </c>
      <c r="B420" s="41" t="s">
        <v>436</v>
      </c>
      <c r="C420" s="41" t="s">
        <v>512</v>
      </c>
      <c r="D420" s="41" t="s">
        <v>459</v>
      </c>
      <c r="E420" s="41" t="s">
        <v>641</v>
      </c>
      <c r="F420" s="41" t="s">
        <v>179</v>
      </c>
      <c r="G420" s="42"/>
      <c r="H420" s="42"/>
      <c r="I420" s="42"/>
      <c r="J420" s="24">
        <f>J421+J422</f>
        <v>-770505.6000000001</v>
      </c>
      <c r="K420" s="24">
        <f>K421+K422</f>
        <v>75850</v>
      </c>
      <c r="L420" s="64"/>
      <c r="M420" s="98">
        <f>M421+M422</f>
        <v>184300</v>
      </c>
      <c r="N420" s="77">
        <f>N421+N422</f>
        <v>161773.8</v>
      </c>
      <c r="O420" s="77"/>
      <c r="P420" s="77">
        <f>P421+P422</f>
        <v>82000</v>
      </c>
      <c r="Q420" s="77">
        <f>Q421</f>
        <v>36000</v>
      </c>
      <c r="R420" s="77">
        <f aca="true" t="shared" si="67" ref="R420:X420">R421+R422</f>
        <v>-160000</v>
      </c>
      <c r="S420" s="77">
        <f t="shared" si="67"/>
        <v>201800</v>
      </c>
      <c r="T420" s="77">
        <f>T421+T422</f>
        <v>-36008</v>
      </c>
      <c r="U420" s="77">
        <f t="shared" si="67"/>
        <v>1775210.2</v>
      </c>
      <c r="V420" s="75">
        <f t="shared" si="67"/>
        <v>4175780.8</v>
      </c>
      <c r="W420" s="43">
        <f t="shared" si="67"/>
        <v>2000000</v>
      </c>
      <c r="X420" s="28">
        <f t="shared" si="67"/>
        <v>0</v>
      </c>
    </row>
    <row r="421" spans="1:24" ht="25.5" outlineLevel="5">
      <c r="A421" s="45" t="s">
        <v>402</v>
      </c>
      <c r="B421" s="41" t="s">
        <v>436</v>
      </c>
      <c r="C421" s="41" t="s">
        <v>512</v>
      </c>
      <c r="D421" s="41" t="s">
        <v>459</v>
      </c>
      <c r="E421" s="41" t="s">
        <v>641</v>
      </c>
      <c r="F421" s="41" t="s">
        <v>529</v>
      </c>
      <c r="G421" s="42"/>
      <c r="H421" s="42"/>
      <c r="I421" s="42"/>
      <c r="J421" s="24">
        <v>1229494.4</v>
      </c>
      <c r="K421" s="24">
        <v>75850</v>
      </c>
      <c r="L421" s="64"/>
      <c r="M421" s="98">
        <v>184300</v>
      </c>
      <c r="N421" s="77">
        <v>161773.8</v>
      </c>
      <c r="O421" s="77"/>
      <c r="P421" s="77">
        <v>82000</v>
      </c>
      <c r="Q421" s="77">
        <v>36000</v>
      </c>
      <c r="R421" s="77">
        <v>-160000</v>
      </c>
      <c r="S421" s="77">
        <v>201800</v>
      </c>
      <c r="T421" s="77">
        <v>-36008</v>
      </c>
      <c r="U421" s="77">
        <f>J421+I421+H421+G421+K421+L421+M421+N421+O421+P421+Q421+R421+S421+T421</f>
        <v>1775210.2</v>
      </c>
      <c r="V421" s="75">
        <f>V422</f>
        <v>2087890.4</v>
      </c>
      <c r="W421" s="43">
        <v>2000000</v>
      </c>
      <c r="X421" s="28">
        <f>X422</f>
        <v>0</v>
      </c>
    </row>
    <row r="422" spans="1:24" ht="25.5" hidden="1" outlineLevel="6">
      <c r="A422" s="13" t="s">
        <v>450</v>
      </c>
      <c r="B422" s="41" t="s">
        <v>436</v>
      </c>
      <c r="C422" s="41" t="s">
        <v>512</v>
      </c>
      <c r="D422" s="41" t="s">
        <v>459</v>
      </c>
      <c r="E422" s="41" t="s">
        <v>641</v>
      </c>
      <c r="F422" s="41" t="s">
        <v>451</v>
      </c>
      <c r="G422" s="42">
        <v>2000000</v>
      </c>
      <c r="H422" s="42"/>
      <c r="I422" s="42"/>
      <c r="J422" s="24">
        <v>-2000000</v>
      </c>
      <c r="K422" s="24"/>
      <c r="L422" s="64"/>
      <c r="M422" s="98"/>
      <c r="N422" s="77"/>
      <c r="O422" s="77"/>
      <c r="P422" s="77"/>
      <c r="Q422" s="77"/>
      <c r="R422" s="77"/>
      <c r="S422" s="77"/>
      <c r="T422" s="77"/>
      <c r="U422" s="77">
        <f>J422+I422+H422+G422</f>
        <v>0</v>
      </c>
      <c r="V422" s="75">
        <v>2087890.4</v>
      </c>
      <c r="W422" s="43">
        <v>0</v>
      </c>
      <c r="X422" s="28">
        <v>0</v>
      </c>
    </row>
    <row r="423" spans="1:24" ht="51" outlineLevel="6">
      <c r="A423" s="45" t="s">
        <v>405</v>
      </c>
      <c r="B423" s="41" t="s">
        <v>436</v>
      </c>
      <c r="C423" s="41" t="s">
        <v>512</v>
      </c>
      <c r="D423" s="41" t="s">
        <v>459</v>
      </c>
      <c r="E423" s="41" t="s">
        <v>641</v>
      </c>
      <c r="F423" s="41" t="s">
        <v>182</v>
      </c>
      <c r="G423" s="42"/>
      <c r="H423" s="42"/>
      <c r="I423" s="42"/>
      <c r="J423" s="24">
        <f aca="true" t="shared" si="68" ref="J423:X423">J425</f>
        <v>858396</v>
      </c>
      <c r="K423" s="24">
        <f t="shared" si="68"/>
        <v>3678192</v>
      </c>
      <c r="L423" s="64"/>
      <c r="M423" s="98">
        <f t="shared" si="68"/>
        <v>237142</v>
      </c>
      <c r="N423" s="77">
        <f t="shared" si="68"/>
        <v>263097</v>
      </c>
      <c r="O423" s="77"/>
      <c r="P423" s="77">
        <f t="shared" si="68"/>
        <v>162000</v>
      </c>
      <c r="Q423" s="77">
        <f aca="true" t="shared" si="69" ref="Q423:U424">Q424</f>
        <v>109639.82</v>
      </c>
      <c r="R423" s="77">
        <f t="shared" si="69"/>
        <v>380000</v>
      </c>
      <c r="S423" s="77">
        <f t="shared" si="69"/>
        <v>-109639.82</v>
      </c>
      <c r="T423" s="77">
        <f t="shared" si="69"/>
        <v>71367.5</v>
      </c>
      <c r="U423" s="77">
        <f t="shared" si="69"/>
        <v>6049711.28</v>
      </c>
      <c r="V423" s="75">
        <f t="shared" si="68"/>
        <v>399516.78</v>
      </c>
      <c r="W423" s="43">
        <f t="shared" si="68"/>
        <v>0</v>
      </c>
      <c r="X423" s="28">
        <f t="shared" si="68"/>
        <v>0</v>
      </c>
    </row>
    <row r="424" spans="1:24" ht="25.5" outlineLevel="6">
      <c r="A424" s="13" t="s">
        <v>37</v>
      </c>
      <c r="B424" s="41" t="s">
        <v>436</v>
      </c>
      <c r="C424" s="41" t="s">
        <v>512</v>
      </c>
      <c r="D424" s="41" t="s">
        <v>459</v>
      </c>
      <c r="E424" s="41" t="s">
        <v>641</v>
      </c>
      <c r="F424" s="41" t="s">
        <v>36</v>
      </c>
      <c r="G424" s="42"/>
      <c r="H424" s="42"/>
      <c r="I424" s="42"/>
      <c r="J424" s="24"/>
      <c r="K424" s="24"/>
      <c r="L424" s="64"/>
      <c r="M424" s="98"/>
      <c r="N424" s="77"/>
      <c r="O424" s="77"/>
      <c r="P424" s="77"/>
      <c r="Q424" s="77">
        <f t="shared" si="69"/>
        <v>109639.82</v>
      </c>
      <c r="R424" s="77">
        <f t="shared" si="69"/>
        <v>380000</v>
      </c>
      <c r="S424" s="77">
        <f t="shared" si="69"/>
        <v>-109639.82</v>
      </c>
      <c r="T424" s="77">
        <f t="shared" si="69"/>
        <v>71367.5</v>
      </c>
      <c r="U424" s="77">
        <f t="shared" si="69"/>
        <v>6049711.28</v>
      </c>
      <c r="V424" s="75"/>
      <c r="W424" s="43"/>
      <c r="X424" s="28"/>
    </row>
    <row r="425" spans="1:24" ht="25.5" outlineLevel="6">
      <c r="A425" s="13" t="s">
        <v>621</v>
      </c>
      <c r="B425" s="41" t="s">
        <v>436</v>
      </c>
      <c r="C425" s="41" t="s">
        <v>512</v>
      </c>
      <c r="D425" s="41" t="s">
        <v>459</v>
      </c>
      <c r="E425" s="41" t="s">
        <v>641</v>
      </c>
      <c r="F425" s="41" t="s">
        <v>622</v>
      </c>
      <c r="G425" s="42"/>
      <c r="H425" s="42"/>
      <c r="I425" s="42">
        <v>399516.78</v>
      </c>
      <c r="J425" s="24">
        <v>858396</v>
      </c>
      <c r="K425" s="24">
        <v>3678192</v>
      </c>
      <c r="L425" s="64"/>
      <c r="M425" s="98">
        <v>237142</v>
      </c>
      <c r="N425" s="77">
        <v>263097</v>
      </c>
      <c r="O425" s="77"/>
      <c r="P425" s="77">
        <v>162000</v>
      </c>
      <c r="Q425" s="77">
        <v>109639.82</v>
      </c>
      <c r="R425" s="77">
        <v>380000</v>
      </c>
      <c r="S425" s="77">
        <v>-109639.82</v>
      </c>
      <c r="T425" s="77">
        <v>71367.5</v>
      </c>
      <c r="U425" s="77">
        <f>J425+I425+H425+G425+K425+L425+M425+N425+O425+P425+Q425+R425+S425+T425</f>
        <v>6049711.28</v>
      </c>
      <c r="V425" s="75">
        <v>399516.78</v>
      </c>
      <c r="W425" s="43">
        <v>0</v>
      </c>
      <c r="X425" s="28">
        <v>0</v>
      </c>
    </row>
    <row r="426" spans="1:24" ht="76.5" outlineLevel="5">
      <c r="A426" s="13" t="s">
        <v>500</v>
      </c>
      <c r="B426" s="41" t="s">
        <v>436</v>
      </c>
      <c r="C426" s="41" t="s">
        <v>512</v>
      </c>
      <c r="D426" s="41" t="s">
        <v>459</v>
      </c>
      <c r="E426" s="41" t="s">
        <v>501</v>
      </c>
      <c r="F426" s="41"/>
      <c r="G426" s="42"/>
      <c r="H426" s="42"/>
      <c r="I426" s="42"/>
      <c r="J426" s="24"/>
      <c r="K426" s="24">
        <f>K427</f>
        <v>-4038877</v>
      </c>
      <c r="L426" s="64"/>
      <c r="M426" s="98"/>
      <c r="N426" s="77"/>
      <c r="O426" s="77"/>
      <c r="P426" s="77"/>
      <c r="Q426" s="77"/>
      <c r="R426" s="77"/>
      <c r="S426" s="77"/>
      <c r="T426" s="77"/>
      <c r="U426" s="77">
        <f>U427</f>
        <v>219475</v>
      </c>
      <c r="V426" s="75">
        <f>V427</f>
        <v>4258352</v>
      </c>
      <c r="W426" s="43">
        <f>W427</f>
        <v>0</v>
      </c>
      <c r="X426" s="28">
        <f>X427</f>
        <v>0</v>
      </c>
    </row>
    <row r="427" spans="1:24" ht="51" outlineLevel="5">
      <c r="A427" s="45" t="s">
        <v>405</v>
      </c>
      <c r="B427" s="41" t="s">
        <v>436</v>
      </c>
      <c r="C427" s="41" t="s">
        <v>512</v>
      </c>
      <c r="D427" s="41" t="s">
        <v>459</v>
      </c>
      <c r="E427" s="41" t="s">
        <v>501</v>
      </c>
      <c r="F427" s="41" t="s">
        <v>182</v>
      </c>
      <c r="G427" s="42"/>
      <c r="H427" s="42"/>
      <c r="I427" s="42"/>
      <c r="J427" s="24"/>
      <c r="K427" s="24">
        <f>K429</f>
        <v>-4038877</v>
      </c>
      <c r="L427" s="64"/>
      <c r="M427" s="98"/>
      <c r="N427" s="77"/>
      <c r="O427" s="77"/>
      <c r="P427" s="77"/>
      <c r="Q427" s="77"/>
      <c r="R427" s="77"/>
      <c r="S427" s="77"/>
      <c r="T427" s="77"/>
      <c r="U427" s="77">
        <f>U428</f>
        <v>219475</v>
      </c>
      <c r="V427" s="75">
        <f>V429</f>
        <v>4258352</v>
      </c>
      <c r="W427" s="43">
        <f>W429</f>
        <v>0</v>
      </c>
      <c r="X427" s="28">
        <f>X429</f>
        <v>0</v>
      </c>
    </row>
    <row r="428" spans="1:24" ht="25.5" outlineLevel="5">
      <c r="A428" s="13" t="s">
        <v>37</v>
      </c>
      <c r="B428" s="41" t="s">
        <v>436</v>
      </c>
      <c r="C428" s="41" t="s">
        <v>512</v>
      </c>
      <c r="D428" s="41" t="s">
        <v>459</v>
      </c>
      <c r="E428" s="41" t="s">
        <v>501</v>
      </c>
      <c r="F428" s="41" t="s">
        <v>36</v>
      </c>
      <c r="G428" s="42"/>
      <c r="H428" s="42"/>
      <c r="I428" s="42"/>
      <c r="J428" s="24"/>
      <c r="K428" s="24"/>
      <c r="L428" s="64"/>
      <c r="M428" s="98"/>
      <c r="N428" s="77"/>
      <c r="O428" s="77"/>
      <c r="P428" s="77"/>
      <c r="Q428" s="77"/>
      <c r="R428" s="77"/>
      <c r="S428" s="77"/>
      <c r="T428" s="77"/>
      <c r="U428" s="77">
        <f>U429</f>
        <v>219475</v>
      </c>
      <c r="V428" s="75"/>
      <c r="W428" s="43"/>
      <c r="X428" s="28"/>
    </row>
    <row r="429" spans="1:24" ht="25.5" outlineLevel="6">
      <c r="A429" s="13" t="s">
        <v>621</v>
      </c>
      <c r="B429" s="41" t="s">
        <v>436</v>
      </c>
      <c r="C429" s="41" t="s">
        <v>512</v>
      </c>
      <c r="D429" s="41" t="s">
        <v>459</v>
      </c>
      <c r="E429" s="41" t="s">
        <v>501</v>
      </c>
      <c r="F429" s="41" t="s">
        <v>622</v>
      </c>
      <c r="G429" s="42">
        <v>4258352</v>
      </c>
      <c r="H429" s="42"/>
      <c r="I429" s="42"/>
      <c r="J429" s="24"/>
      <c r="K429" s="24">
        <v>-4038877</v>
      </c>
      <c r="L429" s="64"/>
      <c r="M429" s="98"/>
      <c r="N429" s="77"/>
      <c r="O429" s="77"/>
      <c r="P429" s="77"/>
      <c r="Q429" s="77"/>
      <c r="R429" s="77"/>
      <c r="S429" s="77"/>
      <c r="T429" s="77"/>
      <c r="U429" s="77">
        <f>J429+I429+H429+G429+K429+L429+M429+N429+O429+P429+Q429+R429+S429</f>
        <v>219475</v>
      </c>
      <c r="V429" s="75">
        <v>4258352</v>
      </c>
      <c r="W429" s="43">
        <v>0</v>
      </c>
      <c r="X429" s="28">
        <v>0</v>
      </c>
    </row>
    <row r="430" spans="1:24" ht="15" outlineLevel="1">
      <c r="A430" s="13" t="s">
        <v>642</v>
      </c>
      <c r="B430" s="41" t="s">
        <v>436</v>
      </c>
      <c r="C430" s="41" t="s">
        <v>494</v>
      </c>
      <c r="D430" s="41"/>
      <c r="E430" s="41"/>
      <c r="F430" s="41"/>
      <c r="G430" s="42"/>
      <c r="H430" s="42"/>
      <c r="I430" s="42"/>
      <c r="J430" s="24">
        <f>J431</f>
        <v>35500000</v>
      </c>
      <c r="K430" s="24"/>
      <c r="L430" s="64"/>
      <c r="M430" s="98"/>
      <c r="N430" s="77"/>
      <c r="O430" s="77"/>
      <c r="P430" s="77"/>
      <c r="Q430" s="77"/>
      <c r="R430" s="77">
        <f>R431</f>
        <v>40668000</v>
      </c>
      <c r="S430" s="77"/>
      <c r="T430" s="77">
        <f>T431</f>
        <v>1700000</v>
      </c>
      <c r="U430" s="77">
        <f>U431</f>
        <v>77868000</v>
      </c>
      <c r="V430" s="75">
        <f>V431</f>
        <v>26455408</v>
      </c>
      <c r="W430" s="43">
        <f>W431</f>
        <v>1000000</v>
      </c>
      <c r="X430" s="28">
        <f>X431</f>
        <v>1000000</v>
      </c>
    </row>
    <row r="431" spans="1:24" ht="15" outlineLevel="2">
      <c r="A431" s="13" t="s">
        <v>643</v>
      </c>
      <c r="B431" s="41" t="s">
        <v>436</v>
      </c>
      <c r="C431" s="41" t="s">
        <v>494</v>
      </c>
      <c r="D431" s="41" t="s">
        <v>439</v>
      </c>
      <c r="E431" s="41"/>
      <c r="F431" s="41"/>
      <c r="G431" s="42"/>
      <c r="H431" s="42"/>
      <c r="I431" s="42"/>
      <c r="J431" s="24">
        <f>J435+J439</f>
        <v>35500000</v>
      </c>
      <c r="K431" s="24"/>
      <c r="L431" s="64"/>
      <c r="M431" s="98"/>
      <c r="N431" s="77"/>
      <c r="O431" s="77"/>
      <c r="P431" s="77"/>
      <c r="Q431" s="77"/>
      <c r="R431" s="77">
        <f>R435+R439+R432</f>
        <v>40668000</v>
      </c>
      <c r="S431" s="77"/>
      <c r="T431" s="77">
        <f>T435+T439+T432</f>
        <v>1700000</v>
      </c>
      <c r="U431" s="77">
        <f>U435+U439+U432</f>
        <v>77868000</v>
      </c>
      <c r="V431" s="75">
        <f>V435+V439</f>
        <v>26455408</v>
      </c>
      <c r="W431" s="43">
        <f>W435+W439</f>
        <v>1000000</v>
      </c>
      <c r="X431" s="28">
        <f>X435+X439</f>
        <v>1000000</v>
      </c>
    </row>
    <row r="432" spans="1:24" ht="51" outlineLevel="2">
      <c r="A432" s="13" t="s">
        <v>28</v>
      </c>
      <c r="B432" s="41" t="s">
        <v>436</v>
      </c>
      <c r="C432" s="41" t="s">
        <v>494</v>
      </c>
      <c r="D432" s="41" t="s">
        <v>439</v>
      </c>
      <c r="E432" s="41" t="s">
        <v>29</v>
      </c>
      <c r="F432" s="41"/>
      <c r="G432" s="42"/>
      <c r="H432" s="42"/>
      <c r="I432" s="42"/>
      <c r="J432" s="24"/>
      <c r="K432" s="24"/>
      <c r="L432" s="64"/>
      <c r="M432" s="98"/>
      <c r="N432" s="77"/>
      <c r="O432" s="77"/>
      <c r="P432" s="77"/>
      <c r="Q432" s="77"/>
      <c r="R432" s="77">
        <f>R433</f>
        <v>40668000</v>
      </c>
      <c r="S432" s="77"/>
      <c r="T432" s="77"/>
      <c r="U432" s="77">
        <f>U433</f>
        <v>40668000</v>
      </c>
      <c r="V432" s="75"/>
      <c r="W432" s="43"/>
      <c r="X432" s="28"/>
    </row>
    <row r="433" spans="1:24" ht="15" outlineLevel="2">
      <c r="A433" s="45" t="s">
        <v>404</v>
      </c>
      <c r="B433" s="41" t="s">
        <v>436</v>
      </c>
      <c r="C433" s="41" t="s">
        <v>494</v>
      </c>
      <c r="D433" s="41" t="s">
        <v>439</v>
      </c>
      <c r="E433" s="41" t="s">
        <v>29</v>
      </c>
      <c r="F433" s="41" t="s">
        <v>181</v>
      </c>
      <c r="G433" s="42"/>
      <c r="H433" s="42"/>
      <c r="I433" s="42"/>
      <c r="J433" s="24"/>
      <c r="K433" s="24"/>
      <c r="L433" s="64"/>
      <c r="M433" s="98"/>
      <c r="N433" s="77"/>
      <c r="O433" s="77"/>
      <c r="P433" s="77"/>
      <c r="Q433" s="77"/>
      <c r="R433" s="77">
        <f>R434</f>
        <v>40668000</v>
      </c>
      <c r="S433" s="77"/>
      <c r="T433" s="77"/>
      <c r="U433" s="77">
        <f>U434</f>
        <v>40668000</v>
      </c>
      <c r="V433" s="75"/>
      <c r="W433" s="43"/>
      <c r="X433" s="28"/>
    </row>
    <row r="434" spans="1:24" ht="51" outlineLevel="2">
      <c r="A434" s="13" t="s">
        <v>30</v>
      </c>
      <c r="B434" s="41" t="s">
        <v>436</v>
      </c>
      <c r="C434" s="41" t="s">
        <v>494</v>
      </c>
      <c r="D434" s="41" t="s">
        <v>439</v>
      </c>
      <c r="E434" s="41" t="s">
        <v>29</v>
      </c>
      <c r="F434" s="41" t="s">
        <v>649</v>
      </c>
      <c r="G434" s="42"/>
      <c r="H434" s="42"/>
      <c r="I434" s="42"/>
      <c r="J434" s="24"/>
      <c r="K434" s="24"/>
      <c r="L434" s="64"/>
      <c r="M434" s="98"/>
      <c r="N434" s="77"/>
      <c r="O434" s="77"/>
      <c r="P434" s="77"/>
      <c r="Q434" s="77"/>
      <c r="R434" s="77">
        <v>40668000</v>
      </c>
      <c r="S434" s="77"/>
      <c r="T434" s="77"/>
      <c r="U434" s="77">
        <f>J434+I434+H434+G434+K434+L434+M434+N434+O434+P434+Q434+R434+S434</f>
        <v>40668000</v>
      </c>
      <c r="V434" s="75"/>
      <c r="W434" s="43"/>
      <c r="X434" s="28"/>
    </row>
    <row r="435" spans="1:24" ht="25.5" outlineLevel="3">
      <c r="A435" s="13" t="s">
        <v>644</v>
      </c>
      <c r="B435" s="41" t="s">
        <v>436</v>
      </c>
      <c r="C435" s="41" t="s">
        <v>494</v>
      </c>
      <c r="D435" s="41" t="s">
        <v>439</v>
      </c>
      <c r="E435" s="41" t="s">
        <v>645</v>
      </c>
      <c r="F435" s="41"/>
      <c r="G435" s="42"/>
      <c r="H435" s="42"/>
      <c r="I435" s="42"/>
      <c r="J435" s="24">
        <f>J436</f>
        <v>10500000</v>
      </c>
      <c r="K435" s="24"/>
      <c r="L435" s="64"/>
      <c r="M435" s="98"/>
      <c r="N435" s="77"/>
      <c r="O435" s="77"/>
      <c r="P435" s="77"/>
      <c r="Q435" s="77"/>
      <c r="R435" s="77"/>
      <c r="S435" s="77"/>
      <c r="T435" s="77">
        <f aca="true" t="shared" si="70" ref="T435:X437">T436</f>
        <v>1700000</v>
      </c>
      <c r="U435" s="77">
        <f t="shared" si="70"/>
        <v>12200000</v>
      </c>
      <c r="V435" s="75">
        <f t="shared" si="70"/>
        <v>9850000</v>
      </c>
      <c r="W435" s="43">
        <f t="shared" si="70"/>
        <v>1000000</v>
      </c>
      <c r="X435" s="28">
        <f t="shared" si="70"/>
        <v>1000000</v>
      </c>
    </row>
    <row r="436" spans="1:24" ht="25.5" outlineLevel="4">
      <c r="A436" s="13" t="s">
        <v>646</v>
      </c>
      <c r="B436" s="41" t="s">
        <v>436</v>
      </c>
      <c r="C436" s="41" t="s">
        <v>494</v>
      </c>
      <c r="D436" s="41" t="s">
        <v>439</v>
      </c>
      <c r="E436" s="41" t="s">
        <v>647</v>
      </c>
      <c r="F436" s="41"/>
      <c r="G436" s="42"/>
      <c r="H436" s="42"/>
      <c r="I436" s="42"/>
      <c r="J436" s="24">
        <f>J437</f>
        <v>10500000</v>
      </c>
      <c r="K436" s="24"/>
      <c r="L436" s="64"/>
      <c r="M436" s="98"/>
      <c r="N436" s="77"/>
      <c r="O436" s="77"/>
      <c r="P436" s="77"/>
      <c r="Q436" s="77"/>
      <c r="R436" s="77"/>
      <c r="S436" s="77"/>
      <c r="T436" s="77">
        <f t="shared" si="70"/>
        <v>1700000</v>
      </c>
      <c r="U436" s="77">
        <f t="shared" si="70"/>
        <v>12200000</v>
      </c>
      <c r="V436" s="75">
        <f t="shared" si="70"/>
        <v>9850000</v>
      </c>
      <c r="W436" s="43">
        <f t="shared" si="70"/>
        <v>1000000</v>
      </c>
      <c r="X436" s="28">
        <f t="shared" si="70"/>
        <v>1000000</v>
      </c>
    </row>
    <row r="437" spans="1:24" ht="15" outlineLevel="4">
      <c r="A437" s="45" t="s">
        <v>404</v>
      </c>
      <c r="B437" s="41" t="s">
        <v>436</v>
      </c>
      <c r="C437" s="41" t="s">
        <v>494</v>
      </c>
      <c r="D437" s="41" t="s">
        <v>439</v>
      </c>
      <c r="E437" s="41" t="s">
        <v>647</v>
      </c>
      <c r="F437" s="41" t="s">
        <v>181</v>
      </c>
      <c r="G437" s="42"/>
      <c r="H437" s="42"/>
      <c r="I437" s="42"/>
      <c r="J437" s="24">
        <f>J438</f>
        <v>10500000</v>
      </c>
      <c r="K437" s="24"/>
      <c r="L437" s="64"/>
      <c r="M437" s="98"/>
      <c r="N437" s="77"/>
      <c r="O437" s="77"/>
      <c r="P437" s="77"/>
      <c r="Q437" s="77"/>
      <c r="R437" s="77"/>
      <c r="S437" s="77"/>
      <c r="T437" s="77">
        <f t="shared" si="70"/>
        <v>1700000</v>
      </c>
      <c r="U437" s="77">
        <f t="shared" si="70"/>
        <v>12200000</v>
      </c>
      <c r="V437" s="75">
        <f t="shared" si="70"/>
        <v>9850000</v>
      </c>
      <c r="W437" s="43">
        <f t="shared" si="70"/>
        <v>1000000</v>
      </c>
      <c r="X437" s="28">
        <f t="shared" si="70"/>
        <v>1000000</v>
      </c>
    </row>
    <row r="438" spans="1:24" ht="51" outlineLevel="6">
      <c r="A438" s="13" t="s">
        <v>648</v>
      </c>
      <c r="B438" s="41" t="s">
        <v>436</v>
      </c>
      <c r="C438" s="41" t="s">
        <v>494</v>
      </c>
      <c r="D438" s="41" t="s">
        <v>439</v>
      </c>
      <c r="E438" s="41" t="s">
        <v>647</v>
      </c>
      <c r="F438" s="41" t="s">
        <v>649</v>
      </c>
      <c r="G438" s="42"/>
      <c r="H438" s="42"/>
      <c r="I438" s="42"/>
      <c r="J438" s="24">
        <v>10500000</v>
      </c>
      <c r="K438" s="24"/>
      <c r="L438" s="64"/>
      <c r="M438" s="98"/>
      <c r="N438" s="77"/>
      <c r="O438" s="77"/>
      <c r="P438" s="77"/>
      <c r="Q438" s="77"/>
      <c r="R438" s="77"/>
      <c r="S438" s="77"/>
      <c r="T438" s="77">
        <v>1700000</v>
      </c>
      <c r="U438" s="77">
        <f>J438+I438+H438+G438+K438+L438+M438+N438+O438+P438+Q438+R438+S438+T438</f>
        <v>12200000</v>
      </c>
      <c r="V438" s="75">
        <v>9850000</v>
      </c>
      <c r="W438" s="43">
        <v>1000000</v>
      </c>
      <c r="X438" s="28">
        <v>1000000</v>
      </c>
    </row>
    <row r="439" spans="1:24" ht="51" outlineLevel="3">
      <c r="A439" s="13" t="s">
        <v>650</v>
      </c>
      <c r="B439" s="41" t="s">
        <v>436</v>
      </c>
      <c r="C439" s="41" t="s">
        <v>494</v>
      </c>
      <c r="D439" s="41" t="s">
        <v>439</v>
      </c>
      <c r="E439" s="41" t="s">
        <v>651</v>
      </c>
      <c r="F439" s="41"/>
      <c r="G439" s="42"/>
      <c r="H439" s="42"/>
      <c r="I439" s="42"/>
      <c r="J439" s="24">
        <f>J440</f>
        <v>25000000</v>
      </c>
      <c r="K439" s="24"/>
      <c r="L439" s="64"/>
      <c r="M439" s="98"/>
      <c r="N439" s="77"/>
      <c r="O439" s="77"/>
      <c r="P439" s="77"/>
      <c r="Q439" s="77"/>
      <c r="R439" s="77"/>
      <c r="S439" s="77"/>
      <c r="T439" s="77"/>
      <c r="U439" s="77">
        <f aca="true" t="shared" si="71" ref="U439:X441">U440</f>
        <v>25000000</v>
      </c>
      <c r="V439" s="75">
        <f t="shared" si="71"/>
        <v>16605408</v>
      </c>
      <c r="W439" s="43">
        <f t="shared" si="71"/>
        <v>0</v>
      </c>
      <c r="X439" s="28">
        <f t="shared" si="71"/>
        <v>0</v>
      </c>
    </row>
    <row r="440" spans="1:24" ht="89.25" outlineLevel="4">
      <c r="A440" s="13" t="s">
        <v>652</v>
      </c>
      <c r="B440" s="41" t="s">
        <v>436</v>
      </c>
      <c r="C440" s="41" t="s">
        <v>494</v>
      </c>
      <c r="D440" s="41" t="s">
        <v>439</v>
      </c>
      <c r="E440" s="41" t="s">
        <v>653</v>
      </c>
      <c r="F440" s="41"/>
      <c r="G440" s="42"/>
      <c r="H440" s="42"/>
      <c r="I440" s="42"/>
      <c r="J440" s="24">
        <f>J441</f>
        <v>25000000</v>
      </c>
      <c r="K440" s="24"/>
      <c r="L440" s="64"/>
      <c r="M440" s="98"/>
      <c r="N440" s="77"/>
      <c r="O440" s="77"/>
      <c r="P440" s="77"/>
      <c r="Q440" s="77"/>
      <c r="R440" s="77"/>
      <c r="S440" s="77"/>
      <c r="T440" s="77"/>
      <c r="U440" s="77">
        <f t="shared" si="71"/>
        <v>25000000</v>
      </c>
      <c r="V440" s="75">
        <f t="shared" si="71"/>
        <v>16605408</v>
      </c>
      <c r="W440" s="43">
        <f t="shared" si="71"/>
        <v>0</v>
      </c>
      <c r="X440" s="28">
        <f t="shared" si="71"/>
        <v>0</v>
      </c>
    </row>
    <row r="441" spans="1:24" ht="15" outlineLevel="4">
      <c r="A441" s="45" t="s">
        <v>404</v>
      </c>
      <c r="B441" s="41" t="s">
        <v>436</v>
      </c>
      <c r="C441" s="41" t="s">
        <v>494</v>
      </c>
      <c r="D441" s="41" t="s">
        <v>439</v>
      </c>
      <c r="E441" s="41" t="s">
        <v>653</v>
      </c>
      <c r="F441" s="41" t="s">
        <v>181</v>
      </c>
      <c r="G441" s="42"/>
      <c r="H441" s="42"/>
      <c r="I441" s="42"/>
      <c r="J441" s="24">
        <f>J442</f>
        <v>25000000</v>
      </c>
      <c r="K441" s="24"/>
      <c r="L441" s="64"/>
      <c r="M441" s="98"/>
      <c r="N441" s="77"/>
      <c r="O441" s="77"/>
      <c r="P441" s="77"/>
      <c r="Q441" s="77"/>
      <c r="R441" s="77"/>
      <c r="S441" s="77"/>
      <c r="T441" s="77"/>
      <c r="U441" s="77">
        <f t="shared" si="71"/>
        <v>25000000</v>
      </c>
      <c r="V441" s="75">
        <f t="shared" si="71"/>
        <v>16605408</v>
      </c>
      <c r="W441" s="43">
        <f t="shared" si="71"/>
        <v>0</v>
      </c>
      <c r="X441" s="28">
        <f t="shared" si="71"/>
        <v>0</v>
      </c>
    </row>
    <row r="442" spans="1:24" ht="51" outlineLevel="6">
      <c r="A442" s="13" t="s">
        <v>648</v>
      </c>
      <c r="B442" s="41" t="s">
        <v>436</v>
      </c>
      <c r="C442" s="41" t="s">
        <v>494</v>
      </c>
      <c r="D442" s="41" t="s">
        <v>439</v>
      </c>
      <c r="E442" s="41" t="s">
        <v>653</v>
      </c>
      <c r="F442" s="41" t="s">
        <v>649</v>
      </c>
      <c r="G442" s="42"/>
      <c r="H442" s="42"/>
      <c r="I442" s="42"/>
      <c r="J442" s="24">
        <v>25000000</v>
      </c>
      <c r="K442" s="24"/>
      <c r="L442" s="64"/>
      <c r="M442" s="98"/>
      <c r="N442" s="77"/>
      <c r="O442" s="77"/>
      <c r="P442" s="77"/>
      <c r="Q442" s="77"/>
      <c r="R442" s="77"/>
      <c r="S442" s="77"/>
      <c r="T442" s="77"/>
      <c r="U442" s="77">
        <f>J442+I442+H442+G442+K442+L442+M442+N442+O442+P442+Q442+R442+S442</f>
        <v>25000000</v>
      </c>
      <c r="V442" s="75">
        <v>16605408</v>
      </c>
      <c r="W442" s="43">
        <v>0</v>
      </c>
      <c r="X442" s="28">
        <v>0</v>
      </c>
    </row>
    <row r="443" spans="1:24" ht="15" outlineLevel="1">
      <c r="A443" s="13" t="s">
        <v>654</v>
      </c>
      <c r="B443" s="41" t="s">
        <v>436</v>
      </c>
      <c r="C443" s="41" t="s">
        <v>507</v>
      </c>
      <c r="D443" s="41"/>
      <c r="E443" s="41"/>
      <c r="F443" s="41"/>
      <c r="G443" s="42"/>
      <c r="H443" s="42"/>
      <c r="I443" s="42"/>
      <c r="J443" s="24">
        <f aca="true" t="shared" si="72" ref="J443:X443">J444+J450+J478+J504</f>
        <v>7000</v>
      </c>
      <c r="K443" s="24">
        <f t="shared" si="72"/>
        <v>0</v>
      </c>
      <c r="L443" s="64">
        <f t="shared" si="72"/>
        <v>6888666.88</v>
      </c>
      <c r="M443" s="98">
        <f t="shared" si="72"/>
        <v>43400</v>
      </c>
      <c r="N443" s="77">
        <f t="shared" si="72"/>
        <v>263953</v>
      </c>
      <c r="O443" s="77">
        <f t="shared" si="72"/>
        <v>-170000</v>
      </c>
      <c r="P443" s="77">
        <f t="shared" si="72"/>
        <v>371720</v>
      </c>
      <c r="Q443" s="77">
        <f t="shared" si="72"/>
        <v>126984</v>
      </c>
      <c r="R443" s="77">
        <f t="shared" si="72"/>
        <v>4926605</v>
      </c>
      <c r="S443" s="77">
        <f t="shared" si="72"/>
        <v>941050</v>
      </c>
      <c r="T443" s="77">
        <f>T444+T450+T478+T504</f>
        <v>145243.12</v>
      </c>
      <c r="U443" s="77">
        <f t="shared" si="72"/>
        <v>47102822</v>
      </c>
      <c r="V443" s="75">
        <f t="shared" si="72"/>
        <v>33575100</v>
      </c>
      <c r="W443" s="43">
        <f t="shared" si="72"/>
        <v>40629300</v>
      </c>
      <c r="X443" s="28">
        <f t="shared" si="72"/>
        <v>47178600</v>
      </c>
    </row>
    <row r="444" spans="1:24" ht="15" outlineLevel="2">
      <c r="A444" s="13" t="s">
        <v>655</v>
      </c>
      <c r="B444" s="41" t="s">
        <v>436</v>
      </c>
      <c r="C444" s="41" t="s">
        <v>507</v>
      </c>
      <c r="D444" s="41" t="s">
        <v>439</v>
      </c>
      <c r="E444" s="41"/>
      <c r="F444" s="41"/>
      <c r="G444" s="42"/>
      <c r="H444" s="42"/>
      <c r="I444" s="42"/>
      <c r="J444" s="24"/>
      <c r="K444" s="24"/>
      <c r="L444" s="64"/>
      <c r="M444" s="98"/>
      <c r="N444" s="77"/>
      <c r="O444" s="77"/>
      <c r="P444" s="77"/>
      <c r="Q444" s="77"/>
      <c r="R444" s="77"/>
      <c r="S444" s="77"/>
      <c r="T444" s="77">
        <f aca="true" t="shared" si="73" ref="T444:X446">T445</f>
        <v>245743.12</v>
      </c>
      <c r="U444" s="77">
        <f t="shared" si="73"/>
        <v>3336343.12</v>
      </c>
      <c r="V444" s="75">
        <f t="shared" si="73"/>
        <v>3090600</v>
      </c>
      <c r="W444" s="43">
        <f t="shared" si="73"/>
        <v>3245100</v>
      </c>
      <c r="X444" s="28">
        <f t="shared" si="73"/>
        <v>3407400</v>
      </c>
    </row>
    <row r="445" spans="1:24" ht="38.25" outlineLevel="3">
      <c r="A445" s="13" t="s">
        <v>656</v>
      </c>
      <c r="B445" s="41" t="s">
        <v>436</v>
      </c>
      <c r="C445" s="41" t="s">
        <v>507</v>
      </c>
      <c r="D445" s="41" t="s">
        <v>439</v>
      </c>
      <c r="E445" s="41" t="s">
        <v>657</v>
      </c>
      <c r="F445" s="41"/>
      <c r="G445" s="42"/>
      <c r="H445" s="42"/>
      <c r="I445" s="42"/>
      <c r="J445" s="24"/>
      <c r="K445" s="24"/>
      <c r="L445" s="64"/>
      <c r="M445" s="98"/>
      <c r="N445" s="77"/>
      <c r="O445" s="77"/>
      <c r="P445" s="77"/>
      <c r="Q445" s="77"/>
      <c r="R445" s="77"/>
      <c r="S445" s="77"/>
      <c r="T445" s="77">
        <f t="shared" si="73"/>
        <v>245743.12</v>
      </c>
      <c r="U445" s="77">
        <f t="shared" si="73"/>
        <v>3336343.12</v>
      </c>
      <c r="V445" s="75">
        <f t="shared" si="73"/>
        <v>3090600</v>
      </c>
      <c r="W445" s="43">
        <f t="shared" si="73"/>
        <v>3245100</v>
      </c>
      <c r="X445" s="28">
        <f t="shared" si="73"/>
        <v>3407400</v>
      </c>
    </row>
    <row r="446" spans="1:24" ht="51" outlineLevel="4">
      <c r="A446" s="13" t="s">
        <v>658</v>
      </c>
      <c r="B446" s="41" t="s">
        <v>436</v>
      </c>
      <c r="C446" s="41" t="s">
        <v>507</v>
      </c>
      <c r="D446" s="41" t="s">
        <v>439</v>
      </c>
      <c r="E446" s="41" t="s">
        <v>659</v>
      </c>
      <c r="F446" s="41"/>
      <c r="G446" s="42"/>
      <c r="H446" s="42"/>
      <c r="I446" s="42"/>
      <c r="J446" s="24"/>
      <c r="K446" s="24"/>
      <c r="L446" s="64"/>
      <c r="M446" s="98"/>
      <c r="N446" s="77"/>
      <c r="O446" s="77"/>
      <c r="P446" s="77"/>
      <c r="Q446" s="77"/>
      <c r="R446" s="77"/>
      <c r="S446" s="77"/>
      <c r="T446" s="77">
        <f t="shared" si="73"/>
        <v>245743.12</v>
      </c>
      <c r="U446" s="77">
        <f t="shared" si="73"/>
        <v>3336343.12</v>
      </c>
      <c r="V446" s="75">
        <f t="shared" si="73"/>
        <v>3090600</v>
      </c>
      <c r="W446" s="43">
        <f t="shared" si="73"/>
        <v>3245100</v>
      </c>
      <c r="X446" s="28">
        <f t="shared" si="73"/>
        <v>3407400</v>
      </c>
    </row>
    <row r="447" spans="1:24" ht="25.5" outlineLevel="4">
      <c r="A447" s="45" t="s">
        <v>406</v>
      </c>
      <c r="B447" s="41" t="s">
        <v>436</v>
      </c>
      <c r="C447" s="41" t="s">
        <v>507</v>
      </c>
      <c r="D447" s="41" t="s">
        <v>439</v>
      </c>
      <c r="E447" s="41" t="s">
        <v>659</v>
      </c>
      <c r="F447" s="41" t="s">
        <v>183</v>
      </c>
      <c r="G447" s="42"/>
      <c r="H447" s="42"/>
      <c r="I447" s="42"/>
      <c r="J447" s="24"/>
      <c r="K447" s="24"/>
      <c r="L447" s="64"/>
      <c r="M447" s="98"/>
      <c r="N447" s="77"/>
      <c r="O447" s="77"/>
      <c r="P447" s="77"/>
      <c r="Q447" s="77"/>
      <c r="R447" s="77"/>
      <c r="S447" s="77"/>
      <c r="T447" s="77">
        <f>T448</f>
        <v>245743.12</v>
      </c>
      <c r="U447" s="77">
        <f>U448</f>
        <v>3336343.12</v>
      </c>
      <c r="V447" s="75">
        <f>V449</f>
        <v>3090600</v>
      </c>
      <c r="W447" s="43">
        <f>W449</f>
        <v>3245100</v>
      </c>
      <c r="X447" s="28">
        <f>X449</f>
        <v>3407400</v>
      </c>
    </row>
    <row r="448" spans="1:24" ht="25.5" outlineLevel="4">
      <c r="A448" s="45" t="s">
        <v>38</v>
      </c>
      <c r="B448" s="41" t="s">
        <v>436</v>
      </c>
      <c r="C448" s="41" t="s">
        <v>507</v>
      </c>
      <c r="D448" s="41" t="s">
        <v>439</v>
      </c>
      <c r="E448" s="41" t="s">
        <v>659</v>
      </c>
      <c r="F448" s="41" t="s">
        <v>570</v>
      </c>
      <c r="G448" s="42"/>
      <c r="H448" s="42"/>
      <c r="I448" s="42"/>
      <c r="J448" s="24"/>
      <c r="K448" s="24"/>
      <c r="L448" s="64"/>
      <c r="M448" s="98"/>
      <c r="N448" s="77"/>
      <c r="O448" s="77"/>
      <c r="P448" s="77"/>
      <c r="Q448" s="77"/>
      <c r="R448" s="77"/>
      <c r="S448" s="77"/>
      <c r="T448" s="77">
        <f>T449</f>
        <v>245743.12</v>
      </c>
      <c r="U448" s="77">
        <f>U449</f>
        <v>3336343.12</v>
      </c>
      <c r="V448" s="75"/>
      <c r="W448" s="43"/>
      <c r="X448" s="28"/>
    </row>
    <row r="449" spans="1:24" ht="38.25" outlineLevel="6">
      <c r="A449" s="13" t="s">
        <v>660</v>
      </c>
      <c r="B449" s="41" t="s">
        <v>436</v>
      </c>
      <c r="C449" s="41" t="s">
        <v>507</v>
      </c>
      <c r="D449" s="41" t="s">
        <v>439</v>
      </c>
      <c r="E449" s="41" t="s">
        <v>659</v>
      </c>
      <c r="F449" s="41" t="s">
        <v>661</v>
      </c>
      <c r="G449" s="42">
        <v>3090600</v>
      </c>
      <c r="H449" s="42"/>
      <c r="I449" s="42"/>
      <c r="J449" s="24"/>
      <c r="K449" s="24"/>
      <c r="L449" s="64"/>
      <c r="M449" s="98"/>
      <c r="N449" s="77"/>
      <c r="O449" s="77"/>
      <c r="P449" s="77"/>
      <c r="Q449" s="77"/>
      <c r="R449" s="77"/>
      <c r="S449" s="77"/>
      <c r="T449" s="77">
        <v>245743.12</v>
      </c>
      <c r="U449" s="77">
        <f>J449+I449+H449+G449+K449+L449+M449+N449+O449+P449+Q449+R449+S449+T449</f>
        <v>3336343.12</v>
      </c>
      <c r="V449" s="75">
        <v>3090600</v>
      </c>
      <c r="W449" s="43">
        <v>3245100</v>
      </c>
      <c r="X449" s="28">
        <v>3407400</v>
      </c>
    </row>
    <row r="450" spans="1:24" ht="25.5" outlineLevel="2">
      <c r="A450" s="13" t="s">
        <v>662</v>
      </c>
      <c r="B450" s="41" t="s">
        <v>436</v>
      </c>
      <c r="C450" s="41" t="s">
        <v>507</v>
      </c>
      <c r="D450" s="41" t="s">
        <v>441</v>
      </c>
      <c r="E450" s="41"/>
      <c r="F450" s="41"/>
      <c r="G450" s="42"/>
      <c r="H450" s="42"/>
      <c r="I450" s="42"/>
      <c r="J450" s="24">
        <f>J459+J464+J451</f>
        <v>7000</v>
      </c>
      <c r="K450" s="24"/>
      <c r="L450" s="64">
        <f>L459+L464+L451</f>
        <v>109000</v>
      </c>
      <c r="M450" s="98">
        <f>M459+M464+M451</f>
        <v>43400</v>
      </c>
      <c r="N450" s="77">
        <f>N459+N464+N451</f>
        <v>263953</v>
      </c>
      <c r="O450" s="77"/>
      <c r="P450" s="77">
        <f>P459+P464+P451</f>
        <v>371720</v>
      </c>
      <c r="Q450" s="77">
        <f>Q459+Q464+Q451</f>
        <v>5000</v>
      </c>
      <c r="R450" s="77">
        <f>R459+R464+R451+R455+R469</f>
        <v>4926605</v>
      </c>
      <c r="S450" s="77">
        <f>S459+S464+S451+S455+S469+S474</f>
        <v>941050</v>
      </c>
      <c r="T450" s="77"/>
      <c r="U450" s="77">
        <f>U459+U464+U451+U455+U469+U474</f>
        <v>7438728</v>
      </c>
      <c r="V450" s="75">
        <f>V459+V464</f>
        <v>771000</v>
      </c>
      <c r="W450" s="43">
        <f>W459+W464</f>
        <v>872200</v>
      </c>
      <c r="X450" s="28">
        <f>X459+X464</f>
        <v>972200</v>
      </c>
    </row>
    <row r="451" spans="1:24" ht="15" outlineLevel="2">
      <c r="A451" s="13" t="s">
        <v>474</v>
      </c>
      <c r="B451" s="41" t="s">
        <v>436</v>
      </c>
      <c r="C451" s="41" t="s">
        <v>507</v>
      </c>
      <c r="D451" s="41" t="s">
        <v>441</v>
      </c>
      <c r="E451" s="41" t="s">
        <v>465</v>
      </c>
      <c r="F451" s="41" t="s">
        <v>177</v>
      </c>
      <c r="G451" s="42"/>
      <c r="H451" s="42"/>
      <c r="I451" s="42"/>
      <c r="J451" s="24">
        <f aca="true" t="shared" si="74" ref="J451:U453">J452</f>
        <v>7000</v>
      </c>
      <c r="K451" s="24"/>
      <c r="L451" s="64">
        <f t="shared" si="74"/>
        <v>109000</v>
      </c>
      <c r="M451" s="98">
        <f t="shared" si="74"/>
        <v>43400</v>
      </c>
      <c r="N451" s="77">
        <f t="shared" si="74"/>
        <v>263953</v>
      </c>
      <c r="O451" s="77"/>
      <c r="P451" s="77">
        <f t="shared" si="74"/>
        <v>134000</v>
      </c>
      <c r="Q451" s="77">
        <f t="shared" si="74"/>
        <v>5000</v>
      </c>
      <c r="R451" s="77">
        <f t="shared" si="74"/>
        <v>5000</v>
      </c>
      <c r="S451" s="77">
        <f t="shared" si="74"/>
        <v>55000</v>
      </c>
      <c r="T451" s="77"/>
      <c r="U451" s="77">
        <f t="shared" si="74"/>
        <v>622353</v>
      </c>
      <c r="V451" s="75"/>
      <c r="W451" s="43"/>
      <c r="X451" s="28"/>
    </row>
    <row r="452" spans="1:24" ht="25.5" outlineLevel="2">
      <c r="A452" s="13" t="s">
        <v>202</v>
      </c>
      <c r="B452" s="41" t="s">
        <v>436</v>
      </c>
      <c r="C452" s="41" t="s">
        <v>507</v>
      </c>
      <c r="D452" s="41" t="s">
        <v>441</v>
      </c>
      <c r="E452" s="41" t="s">
        <v>467</v>
      </c>
      <c r="F452" s="41"/>
      <c r="G452" s="42"/>
      <c r="H452" s="42"/>
      <c r="I452" s="42"/>
      <c r="J452" s="24">
        <f t="shared" si="74"/>
        <v>7000</v>
      </c>
      <c r="K452" s="24"/>
      <c r="L452" s="64">
        <f t="shared" si="74"/>
        <v>109000</v>
      </c>
      <c r="M452" s="98">
        <f t="shared" si="74"/>
        <v>43400</v>
      </c>
      <c r="N452" s="77">
        <f t="shared" si="74"/>
        <v>263953</v>
      </c>
      <c r="O452" s="77"/>
      <c r="P452" s="77">
        <f t="shared" si="74"/>
        <v>134000</v>
      </c>
      <c r="Q452" s="77">
        <f t="shared" si="74"/>
        <v>5000</v>
      </c>
      <c r="R452" s="77">
        <f t="shared" si="74"/>
        <v>5000</v>
      </c>
      <c r="S452" s="77">
        <f t="shared" si="74"/>
        <v>55000</v>
      </c>
      <c r="T452" s="77"/>
      <c r="U452" s="77">
        <f t="shared" si="74"/>
        <v>622353</v>
      </c>
      <c r="V452" s="75"/>
      <c r="W452" s="43"/>
      <c r="X452" s="28"/>
    </row>
    <row r="453" spans="1:24" ht="15" outlineLevel="2">
      <c r="A453" s="45" t="s">
        <v>403</v>
      </c>
      <c r="B453" s="41" t="s">
        <v>436</v>
      </c>
      <c r="C453" s="41" t="s">
        <v>507</v>
      </c>
      <c r="D453" s="41" t="s">
        <v>441</v>
      </c>
      <c r="E453" s="41" t="s">
        <v>467</v>
      </c>
      <c r="F453" s="41" t="s">
        <v>180</v>
      </c>
      <c r="G453" s="42"/>
      <c r="H453" s="42"/>
      <c r="I453" s="42"/>
      <c r="J453" s="24">
        <f t="shared" si="74"/>
        <v>7000</v>
      </c>
      <c r="K453" s="24"/>
      <c r="L453" s="64">
        <f t="shared" si="74"/>
        <v>109000</v>
      </c>
      <c r="M453" s="98">
        <f t="shared" si="74"/>
        <v>43400</v>
      </c>
      <c r="N453" s="77">
        <f t="shared" si="74"/>
        <v>263953</v>
      </c>
      <c r="O453" s="77"/>
      <c r="P453" s="77">
        <f t="shared" si="74"/>
        <v>134000</v>
      </c>
      <c r="Q453" s="77">
        <f t="shared" si="74"/>
        <v>5000</v>
      </c>
      <c r="R453" s="77">
        <f t="shared" si="74"/>
        <v>5000</v>
      </c>
      <c r="S453" s="77">
        <f t="shared" si="74"/>
        <v>55000</v>
      </c>
      <c r="T453" s="77"/>
      <c r="U453" s="77">
        <f t="shared" si="74"/>
        <v>622353</v>
      </c>
      <c r="V453" s="75"/>
      <c r="W453" s="43"/>
      <c r="X453" s="28"/>
    </row>
    <row r="454" spans="1:24" ht="15" outlineLevel="2">
      <c r="A454" s="13" t="s">
        <v>203</v>
      </c>
      <c r="B454" s="41" t="s">
        <v>436</v>
      </c>
      <c r="C454" s="41" t="s">
        <v>507</v>
      </c>
      <c r="D454" s="41" t="s">
        <v>441</v>
      </c>
      <c r="E454" s="41" t="s">
        <v>467</v>
      </c>
      <c r="F454" s="41" t="s">
        <v>469</v>
      </c>
      <c r="G454" s="42"/>
      <c r="H454" s="42"/>
      <c r="I454" s="42"/>
      <c r="J454" s="24">
        <v>7000</v>
      </c>
      <c r="K454" s="24"/>
      <c r="L454" s="64">
        <v>109000</v>
      </c>
      <c r="M454" s="98">
        <v>43400</v>
      </c>
      <c r="N454" s="77">
        <v>263953</v>
      </c>
      <c r="O454" s="77"/>
      <c r="P454" s="77">
        <v>134000</v>
      </c>
      <c r="Q454" s="77">
        <v>5000</v>
      </c>
      <c r="R454" s="77">
        <v>5000</v>
      </c>
      <c r="S454" s="77">
        <v>55000</v>
      </c>
      <c r="T454" s="77"/>
      <c r="U454" s="77">
        <f>J454+I454+H454+G454+K454+L454+M454+N454+O454+P454+Q454+R454+S454</f>
        <v>622353</v>
      </c>
      <c r="V454" s="75"/>
      <c r="W454" s="43"/>
      <c r="X454" s="28"/>
    </row>
    <row r="455" spans="1:24" ht="95.25" customHeight="1" outlineLevel="2">
      <c r="A455" s="13" t="s">
        <v>769</v>
      </c>
      <c r="B455" s="41" t="s">
        <v>436</v>
      </c>
      <c r="C455" s="41" t="s">
        <v>507</v>
      </c>
      <c r="D455" s="41" t="s">
        <v>441</v>
      </c>
      <c r="E455" s="41" t="s">
        <v>770</v>
      </c>
      <c r="F455" s="41"/>
      <c r="G455" s="42"/>
      <c r="H455" s="42"/>
      <c r="I455" s="42"/>
      <c r="J455" s="24"/>
      <c r="K455" s="24"/>
      <c r="L455" s="64"/>
      <c r="M455" s="98"/>
      <c r="N455" s="77"/>
      <c r="O455" s="77"/>
      <c r="P455" s="77"/>
      <c r="Q455" s="77"/>
      <c r="R455" s="77">
        <f aca="true" t="shared" si="75" ref="R455:U457">R456</f>
        <v>676620</v>
      </c>
      <c r="S455" s="77"/>
      <c r="T455" s="77"/>
      <c r="U455" s="77">
        <f t="shared" si="75"/>
        <v>676620</v>
      </c>
      <c r="V455" s="75"/>
      <c r="W455" s="43"/>
      <c r="X455" s="28"/>
    </row>
    <row r="456" spans="1:24" ht="25.5" outlineLevel="2">
      <c r="A456" s="45" t="s">
        <v>406</v>
      </c>
      <c r="B456" s="41" t="s">
        <v>436</v>
      </c>
      <c r="C456" s="41" t="s">
        <v>507</v>
      </c>
      <c r="D456" s="41" t="s">
        <v>441</v>
      </c>
      <c r="E456" s="41" t="s">
        <v>770</v>
      </c>
      <c r="F456" s="41" t="s">
        <v>183</v>
      </c>
      <c r="G456" s="42"/>
      <c r="H456" s="42"/>
      <c r="I456" s="42"/>
      <c r="J456" s="24"/>
      <c r="K456" s="24"/>
      <c r="L456" s="64"/>
      <c r="M456" s="98"/>
      <c r="N456" s="77"/>
      <c r="O456" s="77"/>
      <c r="P456" s="77"/>
      <c r="Q456" s="77"/>
      <c r="R456" s="77">
        <f t="shared" si="75"/>
        <v>676620</v>
      </c>
      <c r="S456" s="77"/>
      <c r="T456" s="77"/>
      <c r="U456" s="77">
        <f t="shared" si="75"/>
        <v>676620</v>
      </c>
      <c r="V456" s="75"/>
      <c r="W456" s="43"/>
      <c r="X456" s="28"/>
    </row>
    <row r="457" spans="1:24" ht="38.25" outlineLevel="2">
      <c r="A457" s="45" t="s">
        <v>39</v>
      </c>
      <c r="B457" s="41" t="s">
        <v>436</v>
      </c>
      <c r="C457" s="41" t="s">
        <v>507</v>
      </c>
      <c r="D457" s="41" t="s">
        <v>441</v>
      </c>
      <c r="E457" s="41" t="s">
        <v>770</v>
      </c>
      <c r="F457" s="41" t="s">
        <v>40</v>
      </c>
      <c r="G457" s="42"/>
      <c r="H457" s="42"/>
      <c r="I457" s="42"/>
      <c r="J457" s="24"/>
      <c r="K457" s="24"/>
      <c r="L457" s="64"/>
      <c r="M457" s="98"/>
      <c r="N457" s="77"/>
      <c r="O457" s="77"/>
      <c r="P457" s="77"/>
      <c r="Q457" s="77"/>
      <c r="R457" s="77">
        <f t="shared" si="75"/>
        <v>676620</v>
      </c>
      <c r="S457" s="77"/>
      <c r="T457" s="77"/>
      <c r="U457" s="77">
        <f t="shared" si="75"/>
        <v>676620</v>
      </c>
      <c r="V457" s="75"/>
      <c r="W457" s="43"/>
      <c r="X457" s="28"/>
    </row>
    <row r="458" spans="1:24" ht="25.5" outlineLevel="2">
      <c r="A458" s="13" t="s">
        <v>671</v>
      </c>
      <c r="B458" s="41" t="s">
        <v>436</v>
      </c>
      <c r="C458" s="41" t="s">
        <v>507</v>
      </c>
      <c r="D458" s="41" t="s">
        <v>441</v>
      </c>
      <c r="E458" s="41" t="s">
        <v>770</v>
      </c>
      <c r="F458" s="41" t="s">
        <v>672</v>
      </c>
      <c r="G458" s="42"/>
      <c r="H458" s="42"/>
      <c r="I458" s="42"/>
      <c r="J458" s="24"/>
      <c r="K458" s="24"/>
      <c r="L458" s="64"/>
      <c r="M458" s="98"/>
      <c r="N458" s="77"/>
      <c r="O458" s="77"/>
      <c r="P458" s="77"/>
      <c r="Q458" s="77"/>
      <c r="R458" s="77">
        <v>676620</v>
      </c>
      <c r="S458" s="77"/>
      <c r="T458" s="77"/>
      <c r="U458" s="77">
        <f>J458+I458+H458+G458+K458+L458+M458+N458+O458+P458+Q458+R458+S458</f>
        <v>676620</v>
      </c>
      <c r="V458" s="75"/>
      <c r="W458" s="43"/>
      <c r="X458" s="28"/>
    </row>
    <row r="459" spans="1:24" ht="15" outlineLevel="3">
      <c r="A459" s="13" t="s">
        <v>663</v>
      </c>
      <c r="B459" s="41" t="s">
        <v>436</v>
      </c>
      <c r="C459" s="41" t="s">
        <v>507</v>
      </c>
      <c r="D459" s="41" t="s">
        <v>441</v>
      </c>
      <c r="E459" s="41" t="s">
        <v>664</v>
      </c>
      <c r="F459" s="41"/>
      <c r="G459" s="42"/>
      <c r="H459" s="42"/>
      <c r="I459" s="42"/>
      <c r="J459" s="24"/>
      <c r="K459" s="24"/>
      <c r="L459" s="64"/>
      <c r="M459" s="98"/>
      <c r="N459" s="77"/>
      <c r="O459" s="77"/>
      <c r="P459" s="77"/>
      <c r="Q459" s="77"/>
      <c r="R459" s="77"/>
      <c r="S459" s="77"/>
      <c r="T459" s="77"/>
      <c r="U459" s="77">
        <f aca="true" t="shared" si="76" ref="U459:X460">U460</f>
        <v>171000</v>
      </c>
      <c r="V459" s="75">
        <f t="shared" si="76"/>
        <v>171000</v>
      </c>
      <c r="W459" s="43">
        <f t="shared" si="76"/>
        <v>172200</v>
      </c>
      <c r="X459" s="28">
        <f t="shared" si="76"/>
        <v>172200</v>
      </c>
    </row>
    <row r="460" spans="1:24" ht="51" outlineLevel="4">
      <c r="A460" s="13" t="s">
        <v>665</v>
      </c>
      <c r="B460" s="41" t="s">
        <v>436</v>
      </c>
      <c r="C460" s="41" t="s">
        <v>507</v>
      </c>
      <c r="D460" s="41" t="s">
        <v>441</v>
      </c>
      <c r="E460" s="41" t="s">
        <v>666</v>
      </c>
      <c r="F460" s="41"/>
      <c r="G460" s="42"/>
      <c r="H460" s="42"/>
      <c r="I460" s="42"/>
      <c r="J460" s="24"/>
      <c r="K460" s="24"/>
      <c r="L460" s="64"/>
      <c r="M460" s="98"/>
      <c r="N460" s="77"/>
      <c r="O460" s="77"/>
      <c r="P460" s="77"/>
      <c r="Q460" s="77"/>
      <c r="R460" s="77"/>
      <c r="S460" s="77"/>
      <c r="T460" s="77"/>
      <c r="U460" s="77">
        <f t="shared" si="76"/>
        <v>171000</v>
      </c>
      <c r="V460" s="75">
        <f t="shared" si="76"/>
        <v>171000</v>
      </c>
      <c r="W460" s="43">
        <f t="shared" si="76"/>
        <v>172200</v>
      </c>
      <c r="X460" s="28">
        <f t="shared" si="76"/>
        <v>172200</v>
      </c>
    </row>
    <row r="461" spans="1:24" ht="25.5" outlineLevel="4">
      <c r="A461" s="45" t="s">
        <v>406</v>
      </c>
      <c r="B461" s="41" t="s">
        <v>436</v>
      </c>
      <c r="C461" s="41" t="s">
        <v>507</v>
      </c>
      <c r="D461" s="41" t="s">
        <v>441</v>
      </c>
      <c r="E461" s="41" t="s">
        <v>666</v>
      </c>
      <c r="F461" s="41" t="s">
        <v>183</v>
      </c>
      <c r="G461" s="42"/>
      <c r="H461" s="42"/>
      <c r="I461" s="42"/>
      <c r="J461" s="24"/>
      <c r="K461" s="24"/>
      <c r="L461" s="64"/>
      <c r="M461" s="98"/>
      <c r="N461" s="77"/>
      <c r="O461" s="77"/>
      <c r="P461" s="77"/>
      <c r="Q461" s="77"/>
      <c r="R461" s="77"/>
      <c r="S461" s="77"/>
      <c r="T461" s="77"/>
      <c r="U461" s="77">
        <f>U462</f>
        <v>171000</v>
      </c>
      <c r="V461" s="75">
        <f>V463</f>
        <v>171000</v>
      </c>
      <c r="W461" s="43">
        <f>W463</f>
        <v>172200</v>
      </c>
      <c r="X461" s="28">
        <f>X463</f>
        <v>172200</v>
      </c>
    </row>
    <row r="462" spans="1:24" ht="38.25" outlineLevel="4">
      <c r="A462" s="45" t="s">
        <v>39</v>
      </c>
      <c r="B462" s="41" t="s">
        <v>436</v>
      </c>
      <c r="C462" s="41" t="s">
        <v>507</v>
      </c>
      <c r="D462" s="41" t="s">
        <v>441</v>
      </c>
      <c r="E462" s="41" t="s">
        <v>666</v>
      </c>
      <c r="F462" s="41" t="s">
        <v>40</v>
      </c>
      <c r="G462" s="42"/>
      <c r="H462" s="42"/>
      <c r="I462" s="42"/>
      <c r="J462" s="24"/>
      <c r="K462" s="24"/>
      <c r="L462" s="64"/>
      <c r="M462" s="98"/>
      <c r="N462" s="77"/>
      <c r="O462" s="77"/>
      <c r="P462" s="77"/>
      <c r="Q462" s="77"/>
      <c r="R462" s="77"/>
      <c r="S462" s="77"/>
      <c r="T462" s="77"/>
      <c r="U462" s="77">
        <f>U463</f>
        <v>171000</v>
      </c>
      <c r="V462" s="75"/>
      <c r="W462" s="43"/>
      <c r="X462" s="28"/>
    </row>
    <row r="463" spans="1:24" ht="25.5" outlineLevel="6">
      <c r="A463" s="13" t="s">
        <v>667</v>
      </c>
      <c r="B463" s="41" t="s">
        <v>436</v>
      </c>
      <c r="C463" s="41" t="s">
        <v>507</v>
      </c>
      <c r="D463" s="41" t="s">
        <v>441</v>
      </c>
      <c r="E463" s="41" t="s">
        <v>666</v>
      </c>
      <c r="F463" s="41" t="s">
        <v>668</v>
      </c>
      <c r="G463" s="42">
        <v>171000</v>
      </c>
      <c r="H463" s="42"/>
      <c r="I463" s="42"/>
      <c r="J463" s="24"/>
      <c r="K463" s="24"/>
      <c r="L463" s="64"/>
      <c r="M463" s="98"/>
      <c r="N463" s="77"/>
      <c r="O463" s="77"/>
      <c r="P463" s="77"/>
      <c r="Q463" s="77"/>
      <c r="R463" s="77"/>
      <c r="S463" s="77"/>
      <c r="T463" s="77"/>
      <c r="U463" s="77">
        <f>J463+I463+H463+G463+K463+L463+M463+N463+O463+P463+Q463+R463+S463</f>
        <v>171000</v>
      </c>
      <c r="V463" s="75">
        <v>171000</v>
      </c>
      <c r="W463" s="43">
        <v>172200</v>
      </c>
      <c r="X463" s="28">
        <v>172200</v>
      </c>
    </row>
    <row r="464" spans="1:24" ht="25.5" outlineLevel="3">
      <c r="A464" s="13" t="s">
        <v>486</v>
      </c>
      <c r="B464" s="41" t="s">
        <v>436</v>
      </c>
      <c r="C464" s="41" t="s">
        <v>507</v>
      </c>
      <c r="D464" s="41" t="s">
        <v>441</v>
      </c>
      <c r="E464" s="41" t="s">
        <v>487</v>
      </c>
      <c r="F464" s="41"/>
      <c r="G464" s="42"/>
      <c r="H464" s="42"/>
      <c r="I464" s="42"/>
      <c r="J464" s="24"/>
      <c r="K464" s="24"/>
      <c r="L464" s="64"/>
      <c r="M464" s="98"/>
      <c r="N464" s="77"/>
      <c r="O464" s="77"/>
      <c r="P464" s="77">
        <f aca="true" t="shared" si="77" ref="P464:X465">P465</f>
        <v>237720</v>
      </c>
      <c r="Q464" s="77"/>
      <c r="R464" s="77">
        <f t="shared" si="77"/>
        <v>48330</v>
      </c>
      <c r="S464" s="77"/>
      <c r="T464" s="77"/>
      <c r="U464" s="77">
        <f t="shared" si="77"/>
        <v>886050</v>
      </c>
      <c r="V464" s="75">
        <f t="shared" si="77"/>
        <v>600000</v>
      </c>
      <c r="W464" s="43">
        <f t="shared" si="77"/>
        <v>700000</v>
      </c>
      <c r="X464" s="28">
        <f t="shared" si="77"/>
        <v>800000</v>
      </c>
    </row>
    <row r="465" spans="1:24" ht="38.25" outlineLevel="5">
      <c r="A465" s="13" t="s">
        <v>669</v>
      </c>
      <c r="B465" s="41" t="s">
        <v>436</v>
      </c>
      <c r="C465" s="41" t="s">
        <v>507</v>
      </c>
      <c r="D465" s="41" t="s">
        <v>441</v>
      </c>
      <c r="E465" s="41" t="s">
        <v>670</v>
      </c>
      <c r="F465" s="41"/>
      <c r="G465" s="42"/>
      <c r="H465" s="42"/>
      <c r="I465" s="42"/>
      <c r="J465" s="24"/>
      <c r="K465" s="24"/>
      <c r="L465" s="64"/>
      <c r="M465" s="98"/>
      <c r="N465" s="77"/>
      <c r="O465" s="77"/>
      <c r="P465" s="77">
        <f t="shared" si="77"/>
        <v>237720</v>
      </c>
      <c r="Q465" s="77"/>
      <c r="R465" s="77">
        <f t="shared" si="77"/>
        <v>48330</v>
      </c>
      <c r="S465" s="77"/>
      <c r="T465" s="77"/>
      <c r="U465" s="77">
        <f t="shared" si="77"/>
        <v>886050</v>
      </c>
      <c r="V465" s="75">
        <f t="shared" si="77"/>
        <v>600000</v>
      </c>
      <c r="W465" s="43">
        <f t="shared" si="77"/>
        <v>700000</v>
      </c>
      <c r="X465" s="28">
        <f t="shared" si="77"/>
        <v>800000</v>
      </c>
    </row>
    <row r="466" spans="1:24" ht="25.5" outlineLevel="5">
      <c r="A466" s="45" t="s">
        <v>406</v>
      </c>
      <c r="B466" s="41" t="s">
        <v>436</v>
      </c>
      <c r="C466" s="41" t="s">
        <v>507</v>
      </c>
      <c r="D466" s="41" t="s">
        <v>441</v>
      </c>
      <c r="E466" s="41" t="s">
        <v>670</v>
      </c>
      <c r="F466" s="41" t="s">
        <v>183</v>
      </c>
      <c r="G466" s="42"/>
      <c r="H466" s="42"/>
      <c r="I466" s="42"/>
      <c r="J466" s="24"/>
      <c r="K466" s="24"/>
      <c r="L466" s="64"/>
      <c r="M466" s="98"/>
      <c r="N466" s="77"/>
      <c r="O466" s="77"/>
      <c r="P466" s="77">
        <f>P468</f>
        <v>237720</v>
      </c>
      <c r="Q466" s="77"/>
      <c r="R466" s="77">
        <f>R467</f>
        <v>48330</v>
      </c>
      <c r="S466" s="77"/>
      <c r="T466" s="77"/>
      <c r="U466" s="77">
        <f>U467</f>
        <v>886050</v>
      </c>
      <c r="V466" s="75">
        <f>V468</f>
        <v>600000</v>
      </c>
      <c r="W466" s="43">
        <f>W468</f>
        <v>700000</v>
      </c>
      <c r="X466" s="28">
        <f>X468</f>
        <v>800000</v>
      </c>
    </row>
    <row r="467" spans="1:24" ht="38.25" outlineLevel="5">
      <c r="A467" s="45" t="s">
        <v>39</v>
      </c>
      <c r="B467" s="41" t="s">
        <v>436</v>
      </c>
      <c r="C467" s="41" t="s">
        <v>507</v>
      </c>
      <c r="D467" s="41" t="s">
        <v>441</v>
      </c>
      <c r="E467" s="41" t="s">
        <v>670</v>
      </c>
      <c r="F467" s="41" t="s">
        <v>40</v>
      </c>
      <c r="G467" s="42"/>
      <c r="H467" s="42"/>
      <c r="I467" s="42"/>
      <c r="J467" s="24"/>
      <c r="K467" s="24"/>
      <c r="L467" s="64"/>
      <c r="M467" s="98"/>
      <c r="N467" s="77"/>
      <c r="O467" s="77"/>
      <c r="P467" s="77"/>
      <c r="Q467" s="77"/>
      <c r="R467" s="77">
        <f>R468</f>
        <v>48330</v>
      </c>
      <c r="S467" s="77"/>
      <c r="T467" s="77"/>
      <c r="U467" s="77">
        <f>U468</f>
        <v>886050</v>
      </c>
      <c r="V467" s="75"/>
      <c r="W467" s="43"/>
      <c r="X467" s="28"/>
    </row>
    <row r="468" spans="1:24" ht="25.5" outlineLevel="6">
      <c r="A468" s="13" t="s">
        <v>671</v>
      </c>
      <c r="B468" s="41" t="s">
        <v>436</v>
      </c>
      <c r="C468" s="41" t="s">
        <v>507</v>
      </c>
      <c r="D468" s="41" t="s">
        <v>441</v>
      </c>
      <c r="E468" s="41" t="s">
        <v>670</v>
      </c>
      <c r="F468" s="41" t="s">
        <v>672</v>
      </c>
      <c r="G468" s="42">
        <v>600000</v>
      </c>
      <c r="H468" s="42"/>
      <c r="I468" s="42"/>
      <c r="J468" s="24"/>
      <c r="K468" s="24"/>
      <c r="L468" s="64"/>
      <c r="M468" s="98"/>
      <c r="N468" s="77"/>
      <c r="O468" s="77"/>
      <c r="P468" s="77">
        <v>237720</v>
      </c>
      <c r="Q468" s="77"/>
      <c r="R468" s="77">
        <v>48330</v>
      </c>
      <c r="S468" s="77"/>
      <c r="T468" s="77"/>
      <c r="U468" s="77">
        <f>J468+I468+H468+G468+K468+L468+M468+N468+O468+P468+Q468+R468+S468</f>
        <v>886050</v>
      </c>
      <c r="V468" s="75">
        <v>600000</v>
      </c>
      <c r="W468" s="43">
        <v>700000</v>
      </c>
      <c r="X468" s="28">
        <v>800000</v>
      </c>
    </row>
    <row r="469" spans="1:24" ht="51" outlineLevel="6">
      <c r="A469" s="13" t="s">
        <v>650</v>
      </c>
      <c r="B469" s="41" t="s">
        <v>436</v>
      </c>
      <c r="C469" s="41" t="s">
        <v>507</v>
      </c>
      <c r="D469" s="41" t="s">
        <v>441</v>
      </c>
      <c r="E469" s="41" t="s">
        <v>651</v>
      </c>
      <c r="F469" s="41"/>
      <c r="G469" s="42"/>
      <c r="H469" s="42"/>
      <c r="I469" s="42"/>
      <c r="J469" s="24"/>
      <c r="K469" s="24"/>
      <c r="L469" s="64"/>
      <c r="M469" s="98"/>
      <c r="N469" s="77"/>
      <c r="O469" s="77"/>
      <c r="P469" s="77"/>
      <c r="Q469" s="77"/>
      <c r="R469" s="77">
        <f aca="true" t="shared" si="78" ref="R469:U472">R470</f>
        <v>4196655</v>
      </c>
      <c r="S469" s="77"/>
      <c r="T469" s="77"/>
      <c r="U469" s="77">
        <f t="shared" si="78"/>
        <v>4196655</v>
      </c>
      <c r="V469" s="75"/>
      <c r="W469" s="43"/>
      <c r="X469" s="28"/>
    </row>
    <row r="470" spans="1:24" ht="90.75" customHeight="1" outlineLevel="6">
      <c r="A470" s="13" t="s">
        <v>769</v>
      </c>
      <c r="B470" s="41" t="s">
        <v>436</v>
      </c>
      <c r="C470" s="41" t="s">
        <v>507</v>
      </c>
      <c r="D470" s="41" t="s">
        <v>441</v>
      </c>
      <c r="E470" s="41" t="s">
        <v>771</v>
      </c>
      <c r="F470" s="41"/>
      <c r="G470" s="42"/>
      <c r="H470" s="42"/>
      <c r="I470" s="42"/>
      <c r="J470" s="24"/>
      <c r="K470" s="24"/>
      <c r="L470" s="64"/>
      <c r="M470" s="98"/>
      <c r="N470" s="77"/>
      <c r="O470" s="77"/>
      <c r="P470" s="77"/>
      <c r="Q470" s="77"/>
      <c r="R470" s="77">
        <f t="shared" si="78"/>
        <v>4196655</v>
      </c>
      <c r="S470" s="77"/>
      <c r="T470" s="77"/>
      <c r="U470" s="77">
        <f t="shared" si="78"/>
        <v>4196655</v>
      </c>
      <c r="V470" s="75"/>
      <c r="W470" s="43"/>
      <c r="X470" s="28"/>
    </row>
    <row r="471" spans="1:24" ht="27" customHeight="1" outlineLevel="6">
      <c r="A471" s="45" t="s">
        <v>406</v>
      </c>
      <c r="B471" s="41" t="s">
        <v>436</v>
      </c>
      <c r="C471" s="41" t="s">
        <v>507</v>
      </c>
      <c r="D471" s="41" t="s">
        <v>441</v>
      </c>
      <c r="E471" s="41" t="s">
        <v>771</v>
      </c>
      <c r="F471" s="41" t="s">
        <v>183</v>
      </c>
      <c r="G471" s="42"/>
      <c r="H471" s="42"/>
      <c r="I471" s="42"/>
      <c r="J471" s="24"/>
      <c r="K471" s="24"/>
      <c r="L471" s="64"/>
      <c r="M471" s="98"/>
      <c r="N471" s="77"/>
      <c r="O471" s="77"/>
      <c r="P471" s="77"/>
      <c r="Q471" s="77"/>
      <c r="R471" s="77">
        <f t="shared" si="78"/>
        <v>4196655</v>
      </c>
      <c r="S471" s="77"/>
      <c r="T471" s="77"/>
      <c r="U471" s="77">
        <f t="shared" si="78"/>
        <v>4196655</v>
      </c>
      <c r="V471" s="75"/>
      <c r="W471" s="43"/>
      <c r="X471" s="28"/>
    </row>
    <row r="472" spans="1:24" ht="40.5" customHeight="1" outlineLevel="6">
      <c r="A472" s="45" t="s">
        <v>39</v>
      </c>
      <c r="B472" s="41" t="s">
        <v>436</v>
      </c>
      <c r="C472" s="41" t="s">
        <v>507</v>
      </c>
      <c r="D472" s="41" t="s">
        <v>441</v>
      </c>
      <c r="E472" s="41" t="s">
        <v>771</v>
      </c>
      <c r="F472" s="41" t="s">
        <v>40</v>
      </c>
      <c r="G472" s="42"/>
      <c r="H472" s="42"/>
      <c r="I472" s="42"/>
      <c r="J472" s="24"/>
      <c r="K472" s="24"/>
      <c r="L472" s="64"/>
      <c r="M472" s="98"/>
      <c r="N472" s="77"/>
      <c r="O472" s="77"/>
      <c r="P472" s="77"/>
      <c r="Q472" s="77"/>
      <c r="R472" s="77">
        <f t="shared" si="78"/>
        <v>4196655</v>
      </c>
      <c r="S472" s="77"/>
      <c r="T472" s="77"/>
      <c r="U472" s="77">
        <f t="shared" si="78"/>
        <v>4196655</v>
      </c>
      <c r="V472" s="75"/>
      <c r="W472" s="43"/>
      <c r="X472" s="28"/>
    </row>
    <row r="473" spans="1:24" ht="30" customHeight="1" outlineLevel="6">
      <c r="A473" s="13" t="s">
        <v>671</v>
      </c>
      <c r="B473" s="41" t="s">
        <v>436</v>
      </c>
      <c r="C473" s="41" t="s">
        <v>507</v>
      </c>
      <c r="D473" s="41" t="s">
        <v>441</v>
      </c>
      <c r="E473" s="41" t="s">
        <v>771</v>
      </c>
      <c r="F473" s="41" t="s">
        <v>672</v>
      </c>
      <c r="G473" s="42"/>
      <c r="H473" s="42"/>
      <c r="I473" s="42"/>
      <c r="J473" s="24"/>
      <c r="K473" s="24"/>
      <c r="L473" s="64"/>
      <c r="M473" s="98"/>
      <c r="N473" s="77"/>
      <c r="O473" s="77"/>
      <c r="P473" s="77"/>
      <c r="Q473" s="77"/>
      <c r="R473" s="77">
        <v>4196655</v>
      </c>
      <c r="S473" s="77"/>
      <c r="T473" s="77"/>
      <c r="U473" s="77">
        <f>J473+I473+H473+G473+K473+L473+M473+N473+O473+P473+Q473+R473+S473</f>
        <v>4196655</v>
      </c>
      <c r="V473" s="75"/>
      <c r="W473" s="43"/>
      <c r="X473" s="28"/>
    </row>
    <row r="474" spans="1:24" ht="82.5" customHeight="1" outlineLevel="6">
      <c r="A474" s="139" t="s">
        <v>773</v>
      </c>
      <c r="B474" s="41" t="s">
        <v>436</v>
      </c>
      <c r="C474" s="41" t="s">
        <v>507</v>
      </c>
      <c r="D474" s="41" t="s">
        <v>441</v>
      </c>
      <c r="E474" s="41" t="s">
        <v>774</v>
      </c>
      <c r="F474" s="41"/>
      <c r="G474" s="42"/>
      <c r="H474" s="42"/>
      <c r="I474" s="42"/>
      <c r="J474" s="24"/>
      <c r="K474" s="24"/>
      <c r="L474" s="64"/>
      <c r="M474" s="98"/>
      <c r="N474" s="77"/>
      <c r="O474" s="77"/>
      <c r="P474" s="77"/>
      <c r="Q474" s="77"/>
      <c r="R474" s="77"/>
      <c r="S474" s="77">
        <f aca="true" t="shared" si="79" ref="S474:U476">S475</f>
        <v>886050</v>
      </c>
      <c r="T474" s="77"/>
      <c r="U474" s="77">
        <f t="shared" si="79"/>
        <v>886050</v>
      </c>
      <c r="V474" s="75"/>
      <c r="W474" s="43"/>
      <c r="X474" s="28"/>
    </row>
    <row r="475" spans="1:24" ht="30" customHeight="1" outlineLevel="6">
      <c r="A475" s="45" t="s">
        <v>406</v>
      </c>
      <c r="B475" s="41" t="s">
        <v>436</v>
      </c>
      <c r="C475" s="41" t="s">
        <v>507</v>
      </c>
      <c r="D475" s="41" t="s">
        <v>441</v>
      </c>
      <c r="E475" s="41" t="s">
        <v>774</v>
      </c>
      <c r="F475" s="41" t="s">
        <v>183</v>
      </c>
      <c r="G475" s="42"/>
      <c r="H475" s="42"/>
      <c r="I475" s="42"/>
      <c r="J475" s="24"/>
      <c r="K475" s="24"/>
      <c r="L475" s="64"/>
      <c r="M475" s="98"/>
      <c r="N475" s="77"/>
      <c r="O475" s="77"/>
      <c r="P475" s="77"/>
      <c r="Q475" s="77"/>
      <c r="R475" s="77"/>
      <c r="S475" s="77">
        <f t="shared" si="79"/>
        <v>886050</v>
      </c>
      <c r="T475" s="77"/>
      <c r="U475" s="77">
        <f t="shared" si="79"/>
        <v>886050</v>
      </c>
      <c r="V475" s="75"/>
      <c r="W475" s="43"/>
      <c r="X475" s="28"/>
    </row>
    <row r="476" spans="1:24" ht="30" customHeight="1" outlineLevel="6">
      <c r="A476" s="45" t="s">
        <v>39</v>
      </c>
      <c r="B476" s="41" t="s">
        <v>436</v>
      </c>
      <c r="C476" s="41" t="s">
        <v>507</v>
      </c>
      <c r="D476" s="41" t="s">
        <v>441</v>
      </c>
      <c r="E476" s="41" t="s">
        <v>774</v>
      </c>
      <c r="F476" s="41" t="s">
        <v>40</v>
      </c>
      <c r="G476" s="42"/>
      <c r="H476" s="42"/>
      <c r="I476" s="42"/>
      <c r="J476" s="24"/>
      <c r="K476" s="24"/>
      <c r="L476" s="64"/>
      <c r="M476" s="98"/>
      <c r="N476" s="77"/>
      <c r="O476" s="77"/>
      <c r="P476" s="77"/>
      <c r="Q476" s="77"/>
      <c r="R476" s="77"/>
      <c r="S476" s="77">
        <f t="shared" si="79"/>
        <v>886050</v>
      </c>
      <c r="T476" s="77"/>
      <c r="U476" s="77">
        <f t="shared" si="79"/>
        <v>886050</v>
      </c>
      <c r="V476" s="75"/>
      <c r="W476" s="43"/>
      <c r="X476" s="28"/>
    </row>
    <row r="477" spans="1:24" ht="30" customHeight="1" outlineLevel="6">
      <c r="A477" s="13" t="s">
        <v>671</v>
      </c>
      <c r="B477" s="41" t="s">
        <v>436</v>
      </c>
      <c r="C477" s="41" t="s">
        <v>507</v>
      </c>
      <c r="D477" s="41" t="s">
        <v>441</v>
      </c>
      <c r="E477" s="41" t="s">
        <v>774</v>
      </c>
      <c r="F477" s="41" t="s">
        <v>672</v>
      </c>
      <c r="G477" s="42"/>
      <c r="H477" s="42"/>
      <c r="I477" s="42"/>
      <c r="J477" s="24"/>
      <c r="K477" s="24"/>
      <c r="L477" s="64"/>
      <c r="M477" s="98"/>
      <c r="N477" s="77"/>
      <c r="O477" s="77"/>
      <c r="P477" s="77"/>
      <c r="Q477" s="77"/>
      <c r="R477" s="77"/>
      <c r="S477" s="77">
        <v>886050</v>
      </c>
      <c r="T477" s="77"/>
      <c r="U477" s="77">
        <f>J477+I477+H477+G477+K477+L477+M477+N477+O477+P477+Q477+R477+S477</f>
        <v>886050</v>
      </c>
      <c r="V477" s="75"/>
      <c r="W477" s="43"/>
      <c r="X477" s="28"/>
    </row>
    <row r="478" spans="1:24" ht="15" outlineLevel="2">
      <c r="A478" s="13" t="s">
        <v>673</v>
      </c>
      <c r="B478" s="41" t="s">
        <v>436</v>
      </c>
      <c r="C478" s="41" t="s">
        <v>507</v>
      </c>
      <c r="D478" s="41" t="s">
        <v>459</v>
      </c>
      <c r="E478" s="41"/>
      <c r="F478" s="41"/>
      <c r="G478" s="42"/>
      <c r="H478" s="42"/>
      <c r="I478" s="42"/>
      <c r="J478" s="24"/>
      <c r="K478" s="24">
        <f>K479+K497</f>
        <v>0</v>
      </c>
      <c r="L478" s="64">
        <f>L479+L497</f>
        <v>6779666.88</v>
      </c>
      <c r="M478" s="98"/>
      <c r="N478" s="77"/>
      <c r="O478" s="77">
        <f>O479+O497</f>
        <v>-170000</v>
      </c>
      <c r="P478" s="77"/>
      <c r="Q478" s="77"/>
      <c r="R478" s="77"/>
      <c r="S478" s="77"/>
      <c r="T478" s="77">
        <f>T479+T497</f>
        <v>-100500</v>
      </c>
      <c r="U478" s="77">
        <f>U479+U497</f>
        <v>33909766.879999995</v>
      </c>
      <c r="V478" s="75">
        <f>V479+V497</f>
        <v>27400600</v>
      </c>
      <c r="W478" s="43">
        <f>W479+W497</f>
        <v>34216000</v>
      </c>
      <c r="X478" s="28">
        <f>X479+X497</f>
        <v>40503000</v>
      </c>
    </row>
    <row r="479" spans="1:24" ht="15" outlineLevel="3">
      <c r="A479" s="13" t="s">
        <v>663</v>
      </c>
      <c r="B479" s="41" t="s">
        <v>436</v>
      </c>
      <c r="C479" s="41" t="s">
        <v>507</v>
      </c>
      <c r="D479" s="41" t="s">
        <v>459</v>
      </c>
      <c r="E479" s="41" t="s">
        <v>664</v>
      </c>
      <c r="F479" s="41"/>
      <c r="G479" s="42"/>
      <c r="H479" s="42"/>
      <c r="I479" s="42"/>
      <c r="J479" s="24"/>
      <c r="K479" s="24">
        <f>K480+K485</f>
        <v>0</v>
      </c>
      <c r="L479" s="64">
        <f>L480+L485</f>
        <v>6779666.88</v>
      </c>
      <c r="M479" s="98"/>
      <c r="N479" s="77"/>
      <c r="O479" s="77">
        <f>O480+O485</f>
        <v>-170000</v>
      </c>
      <c r="P479" s="77"/>
      <c r="Q479" s="77"/>
      <c r="R479" s="77"/>
      <c r="S479" s="77"/>
      <c r="T479" s="77">
        <f>T480+T485</f>
        <v>-100500</v>
      </c>
      <c r="U479" s="77">
        <f>U480+U485</f>
        <v>16646666.879999999</v>
      </c>
      <c r="V479" s="76">
        <f>V480+V485+V493</f>
        <v>10137500</v>
      </c>
      <c r="W479" s="24">
        <f>W480+W485+W493</f>
        <v>14599600</v>
      </c>
      <c r="X479" s="25">
        <f>X480+X485+X493</f>
        <v>14633000</v>
      </c>
    </row>
    <row r="480" spans="1:24" ht="38.25" outlineLevel="4">
      <c r="A480" s="13" t="s">
        <v>674</v>
      </c>
      <c r="B480" s="41" t="s">
        <v>436</v>
      </c>
      <c r="C480" s="41" t="s">
        <v>507</v>
      </c>
      <c r="D480" s="41" t="s">
        <v>459</v>
      </c>
      <c r="E480" s="41" t="s">
        <v>675</v>
      </c>
      <c r="F480" s="41"/>
      <c r="G480" s="42"/>
      <c r="H480" s="42"/>
      <c r="I480" s="42"/>
      <c r="J480" s="24"/>
      <c r="K480" s="24"/>
      <c r="L480" s="64"/>
      <c r="M480" s="98"/>
      <c r="N480" s="77"/>
      <c r="O480" s="77">
        <f aca="true" t="shared" si="80" ref="O480:X481">O481</f>
        <v>-170000</v>
      </c>
      <c r="P480" s="77"/>
      <c r="Q480" s="77"/>
      <c r="R480" s="77"/>
      <c r="S480" s="77"/>
      <c r="T480" s="77">
        <f t="shared" si="80"/>
        <v>-100500</v>
      </c>
      <c r="U480" s="77">
        <f t="shared" si="80"/>
        <v>365000</v>
      </c>
      <c r="V480" s="75">
        <f t="shared" si="80"/>
        <v>635500</v>
      </c>
      <c r="W480" s="43">
        <f t="shared" si="80"/>
        <v>667300</v>
      </c>
      <c r="X480" s="28">
        <f t="shared" si="80"/>
        <v>700700</v>
      </c>
    </row>
    <row r="481" spans="1:24" ht="51" outlineLevel="5">
      <c r="A481" s="13" t="s">
        <v>676</v>
      </c>
      <c r="B481" s="41" t="s">
        <v>436</v>
      </c>
      <c r="C481" s="41" t="s">
        <v>507</v>
      </c>
      <c r="D481" s="41" t="s">
        <v>459</v>
      </c>
      <c r="E481" s="41" t="s">
        <v>677</v>
      </c>
      <c r="F481" s="41"/>
      <c r="G481" s="42"/>
      <c r="H481" s="42"/>
      <c r="I481" s="42"/>
      <c r="J481" s="24"/>
      <c r="K481" s="24"/>
      <c r="L481" s="64"/>
      <c r="M481" s="98"/>
      <c r="N481" s="77"/>
      <c r="O481" s="77">
        <f t="shared" si="80"/>
        <v>-170000</v>
      </c>
      <c r="P481" s="77"/>
      <c r="Q481" s="77"/>
      <c r="R481" s="77"/>
      <c r="S481" s="77"/>
      <c r="T481" s="77">
        <f t="shared" si="80"/>
        <v>-100500</v>
      </c>
      <c r="U481" s="77">
        <f t="shared" si="80"/>
        <v>365000</v>
      </c>
      <c r="V481" s="75">
        <f t="shared" si="80"/>
        <v>635500</v>
      </c>
      <c r="W481" s="43">
        <f t="shared" si="80"/>
        <v>667300</v>
      </c>
      <c r="X481" s="28">
        <f t="shared" si="80"/>
        <v>700700</v>
      </c>
    </row>
    <row r="482" spans="1:24" ht="25.5" outlineLevel="5">
      <c r="A482" s="45" t="s">
        <v>406</v>
      </c>
      <c r="B482" s="41" t="s">
        <v>436</v>
      </c>
      <c r="C482" s="41" t="s">
        <v>507</v>
      </c>
      <c r="D482" s="41" t="s">
        <v>459</v>
      </c>
      <c r="E482" s="41" t="s">
        <v>677</v>
      </c>
      <c r="F482" s="41" t="s">
        <v>183</v>
      </c>
      <c r="G482" s="42"/>
      <c r="H482" s="42"/>
      <c r="I482" s="42"/>
      <c r="J482" s="24"/>
      <c r="K482" s="24"/>
      <c r="L482" s="64"/>
      <c r="M482" s="98"/>
      <c r="N482" s="77"/>
      <c r="O482" s="77">
        <f>O484</f>
        <v>-170000</v>
      </c>
      <c r="P482" s="77"/>
      <c r="Q482" s="77"/>
      <c r="R482" s="77"/>
      <c r="S482" s="77"/>
      <c r="T482" s="77">
        <f>T483</f>
        <v>-100500</v>
      </c>
      <c r="U482" s="77">
        <f>U483</f>
        <v>365000</v>
      </c>
      <c r="V482" s="75">
        <f>V484</f>
        <v>635500</v>
      </c>
      <c r="W482" s="43">
        <f>W484</f>
        <v>667300</v>
      </c>
      <c r="X482" s="28">
        <f>X484</f>
        <v>700700</v>
      </c>
    </row>
    <row r="483" spans="1:24" ht="25.5" outlineLevel="5">
      <c r="A483" s="45" t="s">
        <v>38</v>
      </c>
      <c r="B483" s="41" t="s">
        <v>436</v>
      </c>
      <c r="C483" s="41" t="s">
        <v>507</v>
      </c>
      <c r="D483" s="41" t="s">
        <v>459</v>
      </c>
      <c r="E483" s="41" t="s">
        <v>677</v>
      </c>
      <c r="F483" s="41" t="s">
        <v>570</v>
      </c>
      <c r="G483" s="42"/>
      <c r="H483" s="42"/>
      <c r="I483" s="42"/>
      <c r="J483" s="24"/>
      <c r="K483" s="24"/>
      <c r="L483" s="64"/>
      <c r="M483" s="98"/>
      <c r="N483" s="77"/>
      <c r="O483" s="77"/>
      <c r="P483" s="77"/>
      <c r="Q483" s="77"/>
      <c r="R483" s="77"/>
      <c r="S483" s="77"/>
      <c r="T483" s="77">
        <f>T484</f>
        <v>-100500</v>
      </c>
      <c r="U483" s="77">
        <f>U484</f>
        <v>365000</v>
      </c>
      <c r="V483" s="75"/>
      <c r="W483" s="43"/>
      <c r="X483" s="28"/>
    </row>
    <row r="484" spans="1:24" ht="38.25" outlineLevel="6">
      <c r="A484" s="13" t="s">
        <v>678</v>
      </c>
      <c r="B484" s="41" t="s">
        <v>436</v>
      </c>
      <c r="C484" s="41" t="s">
        <v>507</v>
      </c>
      <c r="D484" s="41" t="s">
        <v>459</v>
      </c>
      <c r="E484" s="41" t="s">
        <v>677</v>
      </c>
      <c r="F484" s="41" t="s">
        <v>679</v>
      </c>
      <c r="G484" s="42">
        <v>635500</v>
      </c>
      <c r="H484" s="42"/>
      <c r="I484" s="42"/>
      <c r="J484" s="24"/>
      <c r="K484" s="24"/>
      <c r="L484" s="64"/>
      <c r="M484" s="98"/>
      <c r="N484" s="77"/>
      <c r="O484" s="77">
        <v>-170000</v>
      </c>
      <c r="P484" s="77"/>
      <c r="Q484" s="77"/>
      <c r="R484" s="77"/>
      <c r="S484" s="77"/>
      <c r="T484" s="77">
        <v>-100500</v>
      </c>
      <c r="U484" s="77">
        <f>J484+I484+H484+G484+K484+L484+M484+N484+O484+P484+Q484+R484+S484+T484</f>
        <v>365000</v>
      </c>
      <c r="V484" s="75">
        <v>635500</v>
      </c>
      <c r="W484" s="43">
        <v>667300</v>
      </c>
      <c r="X484" s="28">
        <v>700700</v>
      </c>
    </row>
    <row r="485" spans="1:24" ht="76.5" outlineLevel="4">
      <c r="A485" s="13" t="s">
        <v>680</v>
      </c>
      <c r="B485" s="41" t="s">
        <v>436</v>
      </c>
      <c r="C485" s="41" t="s">
        <v>507</v>
      </c>
      <c r="D485" s="41" t="s">
        <v>459</v>
      </c>
      <c r="E485" s="41" t="s">
        <v>681</v>
      </c>
      <c r="F485" s="41"/>
      <c r="G485" s="42"/>
      <c r="H485" s="42"/>
      <c r="I485" s="42"/>
      <c r="J485" s="24"/>
      <c r="K485" s="24">
        <f>K486+K493</f>
        <v>0</v>
      </c>
      <c r="L485" s="64">
        <f>L486+L493</f>
        <v>6779666.88</v>
      </c>
      <c r="M485" s="98"/>
      <c r="N485" s="77"/>
      <c r="O485" s="77"/>
      <c r="P485" s="77"/>
      <c r="Q485" s="77"/>
      <c r="R485" s="77"/>
      <c r="S485" s="77"/>
      <c r="T485" s="77"/>
      <c r="U485" s="77">
        <f>U486+U493</f>
        <v>16281666.879999999</v>
      </c>
      <c r="V485" s="76">
        <f aca="true" t="shared" si="81" ref="V485:X486">V486</f>
        <v>9502000</v>
      </c>
      <c r="W485" s="24">
        <f t="shared" si="81"/>
        <v>0</v>
      </c>
      <c r="X485" s="25">
        <f t="shared" si="81"/>
        <v>0</v>
      </c>
    </row>
    <row r="486" spans="1:24" ht="76.5" outlineLevel="5">
      <c r="A486" s="13" t="s">
        <v>682</v>
      </c>
      <c r="B486" s="41" t="s">
        <v>436</v>
      </c>
      <c r="C486" s="41" t="s">
        <v>507</v>
      </c>
      <c r="D486" s="41" t="s">
        <v>459</v>
      </c>
      <c r="E486" s="41" t="s">
        <v>683</v>
      </c>
      <c r="F486" s="41"/>
      <c r="G486" s="42"/>
      <c r="H486" s="42"/>
      <c r="I486" s="42"/>
      <c r="J486" s="24"/>
      <c r="K486" s="24">
        <f>K487</f>
        <v>-9502000</v>
      </c>
      <c r="L486" s="64">
        <f>L487</f>
        <v>6779666.88</v>
      </c>
      <c r="M486" s="98"/>
      <c r="N486" s="77"/>
      <c r="O486" s="77"/>
      <c r="P486" s="77"/>
      <c r="Q486" s="77"/>
      <c r="R486" s="77"/>
      <c r="S486" s="77"/>
      <c r="T486" s="77"/>
      <c r="U486" s="77">
        <f>U487</f>
        <v>6779666.88</v>
      </c>
      <c r="V486" s="75">
        <f t="shared" si="81"/>
        <v>9502000</v>
      </c>
      <c r="W486" s="43">
        <f t="shared" si="81"/>
        <v>0</v>
      </c>
      <c r="X486" s="28">
        <f t="shared" si="81"/>
        <v>0</v>
      </c>
    </row>
    <row r="487" spans="1:24" ht="25.5" outlineLevel="5">
      <c r="A487" s="45" t="s">
        <v>406</v>
      </c>
      <c r="B487" s="41" t="s">
        <v>436</v>
      </c>
      <c r="C487" s="41" t="s">
        <v>507</v>
      </c>
      <c r="D487" s="41" t="s">
        <v>459</v>
      </c>
      <c r="E487" s="41" t="s">
        <v>683</v>
      </c>
      <c r="F487" s="41" t="s">
        <v>183</v>
      </c>
      <c r="G487" s="42"/>
      <c r="H487" s="42"/>
      <c r="I487" s="42"/>
      <c r="J487" s="24">
        <f>J489</f>
        <v>0</v>
      </c>
      <c r="K487" s="24">
        <f>K489</f>
        <v>-9502000</v>
      </c>
      <c r="L487" s="64">
        <f>L489</f>
        <v>6779666.88</v>
      </c>
      <c r="M487" s="98"/>
      <c r="N487" s="77"/>
      <c r="O487" s="77"/>
      <c r="P487" s="77"/>
      <c r="Q487" s="77"/>
      <c r="R487" s="77"/>
      <c r="S487" s="77"/>
      <c r="T487" s="77"/>
      <c r="U487" s="77">
        <f>U488</f>
        <v>6779666.88</v>
      </c>
      <c r="V487" s="75">
        <f>V489</f>
        <v>9502000</v>
      </c>
      <c r="W487" s="43">
        <f>W489</f>
        <v>0</v>
      </c>
      <c r="X487" s="28">
        <f>X489</f>
        <v>0</v>
      </c>
    </row>
    <row r="488" spans="1:24" ht="38.25" outlineLevel="5">
      <c r="A488" s="45" t="s">
        <v>39</v>
      </c>
      <c r="B488" s="41" t="s">
        <v>436</v>
      </c>
      <c r="C488" s="41" t="s">
        <v>507</v>
      </c>
      <c r="D488" s="41" t="s">
        <v>459</v>
      </c>
      <c r="E488" s="41" t="s">
        <v>683</v>
      </c>
      <c r="F488" s="41" t="s">
        <v>40</v>
      </c>
      <c r="G488" s="42"/>
      <c r="H488" s="42"/>
      <c r="I488" s="42"/>
      <c r="J488" s="24"/>
      <c r="K488" s="24"/>
      <c r="L488" s="64"/>
      <c r="M488" s="98"/>
      <c r="N488" s="77"/>
      <c r="O488" s="77"/>
      <c r="P488" s="77"/>
      <c r="Q488" s="77"/>
      <c r="R488" s="77"/>
      <c r="S488" s="77"/>
      <c r="T488" s="77"/>
      <c r="U488" s="77">
        <f>U489</f>
        <v>6779666.88</v>
      </c>
      <c r="V488" s="75"/>
      <c r="W488" s="43"/>
      <c r="X488" s="28"/>
    </row>
    <row r="489" spans="1:24" ht="25.5" outlineLevel="6">
      <c r="A489" s="13" t="s">
        <v>667</v>
      </c>
      <c r="B489" s="41" t="s">
        <v>436</v>
      </c>
      <c r="C489" s="41" t="s">
        <v>507</v>
      </c>
      <c r="D489" s="41" t="s">
        <v>459</v>
      </c>
      <c r="E489" s="41" t="s">
        <v>683</v>
      </c>
      <c r="F489" s="41" t="s">
        <v>668</v>
      </c>
      <c r="G489" s="42">
        <v>0</v>
      </c>
      <c r="H489" s="42">
        <v>0</v>
      </c>
      <c r="I489" s="42">
        <v>9502000</v>
      </c>
      <c r="J489" s="24">
        <v>0</v>
      </c>
      <c r="K489" s="24">
        <v>-9502000</v>
      </c>
      <c r="L489" s="64">
        <v>6779666.88</v>
      </c>
      <c r="M489" s="98"/>
      <c r="N489" s="77"/>
      <c r="O489" s="77"/>
      <c r="P489" s="77"/>
      <c r="Q489" s="77"/>
      <c r="R489" s="77"/>
      <c r="S489" s="77"/>
      <c r="T489" s="77"/>
      <c r="U489" s="77">
        <f>J489+I489+H489+G489+K489+L489+M489+N489+O489+P489+Q489+R489+S489</f>
        <v>6779666.88</v>
      </c>
      <c r="V489" s="75">
        <v>9502000</v>
      </c>
      <c r="W489" s="43">
        <v>0</v>
      </c>
      <c r="X489" s="28">
        <v>0</v>
      </c>
    </row>
    <row r="490" spans="1:24" ht="102" hidden="1" outlineLevel="6">
      <c r="A490" s="13" t="s">
        <v>423</v>
      </c>
      <c r="B490" s="41" t="s">
        <v>436</v>
      </c>
      <c r="C490" s="41" t="s">
        <v>507</v>
      </c>
      <c r="D490" s="41" t="s">
        <v>459</v>
      </c>
      <c r="E490" s="41" t="s">
        <v>420</v>
      </c>
      <c r="F490" s="41"/>
      <c r="G490" s="42"/>
      <c r="H490" s="42"/>
      <c r="I490" s="42"/>
      <c r="J490" s="24"/>
      <c r="K490" s="24"/>
      <c r="L490" s="64"/>
      <c r="M490" s="98"/>
      <c r="N490" s="77"/>
      <c r="O490" s="77"/>
      <c r="P490" s="77"/>
      <c r="Q490" s="77"/>
      <c r="R490" s="77"/>
      <c r="S490" s="77"/>
      <c r="T490" s="77"/>
      <c r="U490" s="77"/>
      <c r="V490" s="75"/>
      <c r="W490" s="43"/>
      <c r="X490" s="28"/>
    </row>
    <row r="491" spans="1:24" ht="25.5" hidden="1" outlineLevel="6">
      <c r="A491" s="45" t="s">
        <v>406</v>
      </c>
      <c r="B491" s="41" t="s">
        <v>436</v>
      </c>
      <c r="C491" s="41" t="s">
        <v>507</v>
      </c>
      <c r="D491" s="41" t="s">
        <v>459</v>
      </c>
      <c r="E491" s="41" t="s">
        <v>420</v>
      </c>
      <c r="F491" s="41" t="s">
        <v>183</v>
      </c>
      <c r="G491" s="42"/>
      <c r="H491" s="42"/>
      <c r="I491" s="42"/>
      <c r="J491" s="24"/>
      <c r="K491" s="24"/>
      <c r="L491" s="64"/>
      <c r="M491" s="98"/>
      <c r="N491" s="77"/>
      <c r="O491" s="77"/>
      <c r="P491" s="77"/>
      <c r="Q491" s="77"/>
      <c r="R491" s="77"/>
      <c r="S491" s="77"/>
      <c r="T491" s="77"/>
      <c r="U491" s="77">
        <f>U492</f>
        <v>0</v>
      </c>
      <c r="V491" s="75"/>
      <c r="W491" s="43"/>
      <c r="X491" s="28"/>
    </row>
    <row r="492" spans="1:24" ht="25.5" hidden="1" outlineLevel="6">
      <c r="A492" s="13" t="s">
        <v>18</v>
      </c>
      <c r="B492" s="41" t="s">
        <v>436</v>
      </c>
      <c r="C492" s="41" t="s">
        <v>507</v>
      </c>
      <c r="D492" s="41" t="s">
        <v>459</v>
      </c>
      <c r="E492" s="41" t="s">
        <v>420</v>
      </c>
      <c r="F492" s="41" t="s">
        <v>668</v>
      </c>
      <c r="G492" s="42">
        <v>9502000</v>
      </c>
      <c r="H492" s="42"/>
      <c r="I492" s="42">
        <v>-9502000</v>
      </c>
      <c r="J492" s="24"/>
      <c r="K492" s="24"/>
      <c r="L492" s="64"/>
      <c r="M492" s="98"/>
      <c r="N492" s="77"/>
      <c r="O492" s="77"/>
      <c r="P492" s="77"/>
      <c r="Q492" s="77"/>
      <c r="R492" s="77"/>
      <c r="S492" s="77"/>
      <c r="T492" s="77"/>
      <c r="U492" s="77">
        <f>J492+I492+H492+G492</f>
        <v>0</v>
      </c>
      <c r="V492" s="75"/>
      <c r="W492" s="43"/>
      <c r="X492" s="28"/>
    </row>
    <row r="493" spans="1:24" ht="81.75" customHeight="1" outlineLevel="6">
      <c r="A493" s="13" t="s">
        <v>144</v>
      </c>
      <c r="B493" s="41" t="s">
        <v>436</v>
      </c>
      <c r="C493" s="41" t="s">
        <v>507</v>
      </c>
      <c r="D493" s="41" t="s">
        <v>459</v>
      </c>
      <c r="E493" s="41" t="s">
        <v>139</v>
      </c>
      <c r="F493" s="41"/>
      <c r="G493" s="42"/>
      <c r="H493" s="42"/>
      <c r="I493" s="42"/>
      <c r="J493" s="24"/>
      <c r="K493" s="24">
        <f>K494</f>
        <v>9502000</v>
      </c>
      <c r="L493" s="64"/>
      <c r="M493" s="98"/>
      <c r="N493" s="77"/>
      <c r="O493" s="77"/>
      <c r="P493" s="77"/>
      <c r="Q493" s="77"/>
      <c r="R493" s="77"/>
      <c r="S493" s="77"/>
      <c r="T493" s="77"/>
      <c r="U493" s="77">
        <f>U494</f>
        <v>9502000</v>
      </c>
      <c r="V493" s="75"/>
      <c r="W493" s="24">
        <f>W494</f>
        <v>13932300</v>
      </c>
      <c r="X493" s="25">
        <f>X494</f>
        <v>13932300</v>
      </c>
    </row>
    <row r="494" spans="1:24" ht="24" customHeight="1" outlineLevel="6">
      <c r="A494" s="45" t="s">
        <v>406</v>
      </c>
      <c r="B494" s="41" t="s">
        <v>436</v>
      </c>
      <c r="C494" s="41" t="s">
        <v>507</v>
      </c>
      <c r="D494" s="41" t="s">
        <v>459</v>
      </c>
      <c r="E494" s="41" t="s">
        <v>139</v>
      </c>
      <c r="F494" s="41" t="s">
        <v>183</v>
      </c>
      <c r="G494" s="42"/>
      <c r="H494" s="42"/>
      <c r="I494" s="42"/>
      <c r="J494" s="24"/>
      <c r="K494" s="24">
        <f>K496</f>
        <v>9502000</v>
      </c>
      <c r="L494" s="64"/>
      <c r="M494" s="98"/>
      <c r="N494" s="77"/>
      <c r="O494" s="77"/>
      <c r="P494" s="77"/>
      <c r="Q494" s="77"/>
      <c r="R494" s="77"/>
      <c r="S494" s="77"/>
      <c r="T494" s="77"/>
      <c r="U494" s="77">
        <f>U495</f>
        <v>9502000</v>
      </c>
      <c r="V494" s="75"/>
      <c r="W494" s="24">
        <f>W496</f>
        <v>13932300</v>
      </c>
      <c r="X494" s="25">
        <f>X496</f>
        <v>13932300</v>
      </c>
    </row>
    <row r="495" spans="1:24" ht="24" customHeight="1" outlineLevel="6">
      <c r="A495" s="45" t="s">
        <v>39</v>
      </c>
      <c r="B495" s="41" t="s">
        <v>436</v>
      </c>
      <c r="C495" s="41" t="s">
        <v>507</v>
      </c>
      <c r="D495" s="41" t="s">
        <v>459</v>
      </c>
      <c r="E495" s="41" t="s">
        <v>139</v>
      </c>
      <c r="F495" s="41" t="s">
        <v>40</v>
      </c>
      <c r="G495" s="42"/>
      <c r="H495" s="42"/>
      <c r="I495" s="42"/>
      <c r="J495" s="24"/>
      <c r="K495" s="24"/>
      <c r="L495" s="64"/>
      <c r="M495" s="98"/>
      <c r="N495" s="77"/>
      <c r="O495" s="77"/>
      <c r="P495" s="77"/>
      <c r="Q495" s="77"/>
      <c r="R495" s="77"/>
      <c r="S495" s="77"/>
      <c r="T495" s="77"/>
      <c r="U495" s="77">
        <f>U496</f>
        <v>9502000</v>
      </c>
      <c r="V495" s="75"/>
      <c r="W495" s="24"/>
      <c r="X495" s="25"/>
    </row>
    <row r="496" spans="1:24" ht="25.5" outlineLevel="6">
      <c r="A496" s="13" t="s">
        <v>667</v>
      </c>
      <c r="B496" s="41" t="s">
        <v>436</v>
      </c>
      <c r="C496" s="41" t="s">
        <v>507</v>
      </c>
      <c r="D496" s="41" t="s">
        <v>459</v>
      </c>
      <c r="E496" s="41" t="s">
        <v>139</v>
      </c>
      <c r="F496" s="41" t="s">
        <v>668</v>
      </c>
      <c r="G496" s="42"/>
      <c r="H496" s="42"/>
      <c r="I496" s="42"/>
      <c r="J496" s="24"/>
      <c r="K496" s="24">
        <v>9502000</v>
      </c>
      <c r="L496" s="64"/>
      <c r="M496" s="98"/>
      <c r="N496" s="77"/>
      <c r="O496" s="77"/>
      <c r="P496" s="77"/>
      <c r="Q496" s="77"/>
      <c r="R496" s="77"/>
      <c r="S496" s="77"/>
      <c r="T496" s="77"/>
      <c r="U496" s="77">
        <f>J496+I496+H496+G496+K496+L496+M496+N496+O496+P496+Q496+R496+S496</f>
        <v>9502000</v>
      </c>
      <c r="V496" s="75"/>
      <c r="W496" s="43">
        <v>13932300</v>
      </c>
      <c r="X496" s="28">
        <v>13932300</v>
      </c>
    </row>
    <row r="497" spans="1:24" ht="25.5" outlineLevel="3">
      <c r="A497" s="13" t="s">
        <v>684</v>
      </c>
      <c r="B497" s="41" t="s">
        <v>436</v>
      </c>
      <c r="C497" s="41" t="s">
        <v>507</v>
      </c>
      <c r="D497" s="41" t="s">
        <v>459</v>
      </c>
      <c r="E497" s="41" t="s">
        <v>685</v>
      </c>
      <c r="F497" s="41"/>
      <c r="G497" s="42"/>
      <c r="H497" s="42"/>
      <c r="I497" s="42"/>
      <c r="J497" s="24"/>
      <c r="K497" s="24"/>
      <c r="L497" s="64"/>
      <c r="M497" s="98"/>
      <c r="N497" s="77"/>
      <c r="O497" s="77"/>
      <c r="P497" s="77"/>
      <c r="Q497" s="77"/>
      <c r="R497" s="77"/>
      <c r="S497" s="77"/>
      <c r="T497" s="77"/>
      <c r="U497" s="77">
        <f>U498</f>
        <v>17263100</v>
      </c>
      <c r="V497" s="75">
        <f>V498</f>
        <v>17263100</v>
      </c>
      <c r="W497" s="43">
        <f>W498</f>
        <v>19616400</v>
      </c>
      <c r="X497" s="28">
        <f>X498</f>
        <v>25870000</v>
      </c>
    </row>
    <row r="498" spans="1:24" ht="89.25" outlineLevel="4">
      <c r="A498" s="13" t="s">
        <v>686</v>
      </c>
      <c r="B498" s="41" t="s">
        <v>436</v>
      </c>
      <c r="C498" s="41" t="s">
        <v>507</v>
      </c>
      <c r="D498" s="41" t="s">
        <v>459</v>
      </c>
      <c r="E498" s="41" t="s">
        <v>687</v>
      </c>
      <c r="F498" s="41"/>
      <c r="G498" s="42"/>
      <c r="H498" s="42"/>
      <c r="I498" s="42"/>
      <c r="J498" s="24"/>
      <c r="K498" s="24"/>
      <c r="L498" s="64"/>
      <c r="M498" s="98"/>
      <c r="N498" s="77"/>
      <c r="O498" s="77"/>
      <c r="P498" s="77"/>
      <c r="Q498" s="77"/>
      <c r="R498" s="77"/>
      <c r="S498" s="77"/>
      <c r="T498" s="77"/>
      <c r="U498" s="77">
        <f>U499+U501</f>
        <v>17263100</v>
      </c>
      <c r="V498" s="75">
        <f>V499+V501</f>
        <v>17263100</v>
      </c>
      <c r="W498" s="43">
        <f>W499+W501</f>
        <v>19616400</v>
      </c>
      <c r="X498" s="28">
        <f>X499+X501</f>
        <v>25870000</v>
      </c>
    </row>
    <row r="499" spans="1:24" ht="25.5" outlineLevel="4">
      <c r="A499" s="45" t="s">
        <v>401</v>
      </c>
      <c r="B499" s="41" t="s">
        <v>436</v>
      </c>
      <c r="C499" s="41" t="s">
        <v>507</v>
      </c>
      <c r="D499" s="41" t="s">
        <v>459</v>
      </c>
      <c r="E499" s="41" t="s">
        <v>687</v>
      </c>
      <c r="F499" s="41" t="s">
        <v>179</v>
      </c>
      <c r="G499" s="42"/>
      <c r="H499" s="42"/>
      <c r="I499" s="42"/>
      <c r="J499" s="24"/>
      <c r="K499" s="24"/>
      <c r="L499" s="64"/>
      <c r="M499" s="98"/>
      <c r="N499" s="77"/>
      <c r="O499" s="77"/>
      <c r="P499" s="77"/>
      <c r="Q499" s="77"/>
      <c r="R499" s="77"/>
      <c r="S499" s="77"/>
      <c r="T499" s="77"/>
      <c r="U499" s="77">
        <f>U500</f>
        <v>1760000</v>
      </c>
      <c r="V499" s="75">
        <f>V500</f>
        <v>1760000</v>
      </c>
      <c r="W499" s="43">
        <f>W500</f>
        <v>0</v>
      </c>
      <c r="X499" s="28">
        <f>X500</f>
        <v>0</v>
      </c>
    </row>
    <row r="500" spans="1:24" ht="25.5" outlineLevel="6">
      <c r="A500" s="13" t="s">
        <v>528</v>
      </c>
      <c r="B500" s="41" t="s">
        <v>436</v>
      </c>
      <c r="C500" s="41" t="s">
        <v>507</v>
      </c>
      <c r="D500" s="41" t="s">
        <v>459</v>
      </c>
      <c r="E500" s="41" t="s">
        <v>687</v>
      </c>
      <c r="F500" s="41" t="s">
        <v>529</v>
      </c>
      <c r="G500" s="42"/>
      <c r="H500" s="42"/>
      <c r="I500" s="42">
        <v>1760000</v>
      </c>
      <c r="J500" s="24"/>
      <c r="K500" s="24"/>
      <c r="L500" s="64"/>
      <c r="M500" s="98"/>
      <c r="N500" s="77"/>
      <c r="O500" s="77"/>
      <c r="P500" s="77"/>
      <c r="Q500" s="77"/>
      <c r="R500" s="77"/>
      <c r="S500" s="77"/>
      <c r="T500" s="77"/>
      <c r="U500" s="77">
        <f>J500+I500+H500+G500+K500+L500+M500+N500+O500+P500+Q500+R500+S500</f>
        <v>1760000</v>
      </c>
      <c r="V500" s="75">
        <v>1760000</v>
      </c>
      <c r="W500" s="43">
        <v>0</v>
      </c>
      <c r="X500" s="28">
        <v>0</v>
      </c>
    </row>
    <row r="501" spans="1:24" ht="25.5" outlineLevel="6">
      <c r="A501" s="45" t="s">
        <v>406</v>
      </c>
      <c r="B501" s="41" t="s">
        <v>436</v>
      </c>
      <c r="C501" s="41" t="s">
        <v>507</v>
      </c>
      <c r="D501" s="41" t="s">
        <v>459</v>
      </c>
      <c r="E501" s="41" t="s">
        <v>687</v>
      </c>
      <c r="F501" s="41" t="s">
        <v>183</v>
      </c>
      <c r="G501" s="42"/>
      <c r="H501" s="42"/>
      <c r="I501" s="42"/>
      <c r="J501" s="24"/>
      <c r="K501" s="24"/>
      <c r="L501" s="64"/>
      <c r="M501" s="98"/>
      <c r="N501" s="77"/>
      <c r="O501" s="77"/>
      <c r="P501" s="77"/>
      <c r="Q501" s="77"/>
      <c r="R501" s="77"/>
      <c r="S501" s="77"/>
      <c r="T501" s="77"/>
      <c r="U501" s="77">
        <f>U502</f>
        <v>15503100</v>
      </c>
      <c r="V501" s="75">
        <f>V503</f>
        <v>15503100</v>
      </c>
      <c r="W501" s="43">
        <f>W503</f>
        <v>19616400</v>
      </c>
      <c r="X501" s="28">
        <f>X503</f>
        <v>25870000</v>
      </c>
    </row>
    <row r="502" spans="1:24" ht="25.5" outlineLevel="6">
      <c r="A502" s="45" t="s">
        <v>38</v>
      </c>
      <c r="B502" s="41" t="s">
        <v>436</v>
      </c>
      <c r="C502" s="41" t="s">
        <v>507</v>
      </c>
      <c r="D502" s="41" t="s">
        <v>459</v>
      </c>
      <c r="E502" s="41" t="s">
        <v>687</v>
      </c>
      <c r="F502" s="41" t="s">
        <v>570</v>
      </c>
      <c r="G502" s="42"/>
      <c r="H502" s="42"/>
      <c r="I502" s="42"/>
      <c r="J502" s="24"/>
      <c r="K502" s="24"/>
      <c r="L502" s="64"/>
      <c r="M502" s="98"/>
      <c r="N502" s="77"/>
      <c r="O502" s="77"/>
      <c r="P502" s="77"/>
      <c r="Q502" s="77"/>
      <c r="R502" s="77"/>
      <c r="S502" s="77"/>
      <c r="T502" s="77"/>
      <c r="U502" s="77">
        <f>U503</f>
        <v>15503100</v>
      </c>
      <c r="V502" s="75"/>
      <c r="W502" s="43"/>
      <c r="X502" s="28"/>
    </row>
    <row r="503" spans="1:24" ht="38.25" outlineLevel="6">
      <c r="A503" s="13" t="s">
        <v>678</v>
      </c>
      <c r="B503" s="41" t="s">
        <v>436</v>
      </c>
      <c r="C503" s="41" t="s">
        <v>507</v>
      </c>
      <c r="D503" s="41" t="s">
        <v>459</v>
      </c>
      <c r="E503" s="41" t="s">
        <v>687</v>
      </c>
      <c r="F503" s="41" t="s">
        <v>679</v>
      </c>
      <c r="G503" s="42">
        <v>17263100</v>
      </c>
      <c r="H503" s="42"/>
      <c r="I503" s="42">
        <v>-1760000</v>
      </c>
      <c r="J503" s="24"/>
      <c r="K503" s="24"/>
      <c r="L503" s="64"/>
      <c r="M503" s="98"/>
      <c r="N503" s="77"/>
      <c r="O503" s="77"/>
      <c r="P503" s="77"/>
      <c r="Q503" s="77"/>
      <c r="R503" s="77"/>
      <c r="S503" s="77"/>
      <c r="T503" s="77"/>
      <c r="U503" s="77">
        <f>J503+I503+H503+G503+K503+L503+M503+N503+O503+P503+Q503+R503+S503</f>
        <v>15503100</v>
      </c>
      <c r="V503" s="75">
        <v>15503100</v>
      </c>
      <c r="W503" s="43">
        <v>19616400</v>
      </c>
      <c r="X503" s="28">
        <v>25870000</v>
      </c>
    </row>
    <row r="504" spans="1:24" ht="25.5" outlineLevel="2">
      <c r="A504" s="13" t="s">
        <v>688</v>
      </c>
      <c r="B504" s="41" t="s">
        <v>436</v>
      </c>
      <c r="C504" s="41" t="s">
        <v>507</v>
      </c>
      <c r="D504" s="41" t="s">
        <v>471</v>
      </c>
      <c r="E504" s="41"/>
      <c r="F504" s="41"/>
      <c r="G504" s="42"/>
      <c r="H504" s="42"/>
      <c r="I504" s="42"/>
      <c r="J504" s="24">
        <f>J512</f>
        <v>0</v>
      </c>
      <c r="K504" s="24"/>
      <c r="L504" s="64"/>
      <c r="M504" s="98"/>
      <c r="N504" s="77"/>
      <c r="O504" s="77"/>
      <c r="P504" s="77"/>
      <c r="Q504" s="77">
        <f>Q512+Q505</f>
        <v>121984</v>
      </c>
      <c r="R504" s="77"/>
      <c r="S504" s="77"/>
      <c r="T504" s="77"/>
      <c r="U504" s="77">
        <f>U512+U505</f>
        <v>2417984</v>
      </c>
      <c r="V504" s="75">
        <f>V512</f>
        <v>2312900</v>
      </c>
      <c r="W504" s="43">
        <f>W512</f>
        <v>2296000</v>
      </c>
      <c r="X504" s="28">
        <f>X512</f>
        <v>2296000</v>
      </c>
    </row>
    <row r="505" spans="1:24" ht="63.75" outlineLevel="2">
      <c r="A505" s="13" t="s">
        <v>442</v>
      </c>
      <c r="B505" s="41" t="s">
        <v>436</v>
      </c>
      <c r="C505" s="41" t="s">
        <v>507</v>
      </c>
      <c r="D505" s="41" t="s">
        <v>471</v>
      </c>
      <c r="E505" s="41" t="s">
        <v>443</v>
      </c>
      <c r="F505" s="41"/>
      <c r="G505" s="42"/>
      <c r="H505" s="42"/>
      <c r="I505" s="42"/>
      <c r="J505" s="24"/>
      <c r="K505" s="24"/>
      <c r="L505" s="64"/>
      <c r="M505" s="98"/>
      <c r="N505" s="77"/>
      <c r="O505" s="77"/>
      <c r="P505" s="77"/>
      <c r="Q505" s="77">
        <f>Q506</f>
        <v>121984</v>
      </c>
      <c r="R505" s="77"/>
      <c r="S505" s="77"/>
      <c r="T505" s="77"/>
      <c r="U505" s="77">
        <f>U506</f>
        <v>121984</v>
      </c>
      <c r="V505" s="75"/>
      <c r="W505" s="43"/>
      <c r="X505" s="28"/>
    </row>
    <row r="506" spans="1:24" ht="15" outlineLevel="2">
      <c r="A506" s="13" t="s">
        <v>444</v>
      </c>
      <c r="B506" s="41" t="s">
        <v>436</v>
      </c>
      <c r="C506" s="41" t="s">
        <v>507</v>
      </c>
      <c r="D506" s="41" t="s">
        <v>471</v>
      </c>
      <c r="E506" s="41" t="s">
        <v>445</v>
      </c>
      <c r="F506" s="41"/>
      <c r="G506" s="42"/>
      <c r="H506" s="42"/>
      <c r="I506" s="42"/>
      <c r="J506" s="24"/>
      <c r="K506" s="24"/>
      <c r="L506" s="64"/>
      <c r="M506" s="98"/>
      <c r="N506" s="77"/>
      <c r="O506" s="77"/>
      <c r="P506" s="77"/>
      <c r="Q506" s="77">
        <f>Q507</f>
        <v>121984</v>
      </c>
      <c r="R506" s="77"/>
      <c r="S506" s="77"/>
      <c r="T506" s="77"/>
      <c r="U506" s="77">
        <f>U507</f>
        <v>121984</v>
      </c>
      <c r="V506" s="75"/>
      <c r="W506" s="43"/>
      <c r="X506" s="28"/>
    </row>
    <row r="507" spans="1:24" ht="25.5" outlineLevel="2">
      <c r="A507" s="13" t="s">
        <v>460</v>
      </c>
      <c r="B507" s="41" t="s">
        <v>436</v>
      </c>
      <c r="C507" s="41" t="s">
        <v>507</v>
      </c>
      <c r="D507" s="41" t="s">
        <v>471</v>
      </c>
      <c r="E507" s="41" t="s">
        <v>461</v>
      </c>
      <c r="F507" s="41"/>
      <c r="G507" s="42"/>
      <c r="H507" s="42"/>
      <c r="I507" s="42"/>
      <c r="J507" s="24"/>
      <c r="K507" s="24"/>
      <c r="L507" s="64"/>
      <c r="M507" s="98"/>
      <c r="N507" s="77"/>
      <c r="O507" s="77"/>
      <c r="P507" s="77"/>
      <c r="Q507" s="77">
        <f>Q508</f>
        <v>121984</v>
      </c>
      <c r="R507" s="77"/>
      <c r="S507" s="77"/>
      <c r="T507" s="77"/>
      <c r="U507" s="77">
        <f>U508</f>
        <v>121984</v>
      </c>
      <c r="V507" s="75"/>
      <c r="W507" s="43"/>
      <c r="X507" s="28"/>
    </row>
    <row r="508" spans="1:24" ht="51" outlineLevel="2">
      <c r="A508" s="44" t="s">
        <v>400</v>
      </c>
      <c r="B508" s="41" t="s">
        <v>436</v>
      </c>
      <c r="C508" s="41" t="s">
        <v>507</v>
      </c>
      <c r="D508" s="41" t="s">
        <v>471</v>
      </c>
      <c r="E508" s="41" t="s">
        <v>461</v>
      </c>
      <c r="F508" s="41" t="s">
        <v>178</v>
      </c>
      <c r="G508" s="42"/>
      <c r="H508" s="42"/>
      <c r="I508" s="42"/>
      <c r="J508" s="24"/>
      <c r="K508" s="24"/>
      <c r="L508" s="64"/>
      <c r="M508" s="98"/>
      <c r="N508" s="77"/>
      <c r="O508" s="77"/>
      <c r="P508" s="77"/>
      <c r="Q508" s="77">
        <f>Q509</f>
        <v>121984</v>
      </c>
      <c r="R508" s="77"/>
      <c r="S508" s="77"/>
      <c r="T508" s="77"/>
      <c r="U508" s="77">
        <f>U509</f>
        <v>121984</v>
      </c>
      <c r="V508" s="75"/>
      <c r="W508" s="43"/>
      <c r="X508" s="28"/>
    </row>
    <row r="509" spans="1:24" ht="25.5" outlineLevel="2">
      <c r="A509" s="44" t="s">
        <v>160</v>
      </c>
      <c r="B509" s="41" t="s">
        <v>436</v>
      </c>
      <c r="C509" s="41" t="s">
        <v>507</v>
      </c>
      <c r="D509" s="41" t="s">
        <v>471</v>
      </c>
      <c r="E509" s="41" t="s">
        <v>461</v>
      </c>
      <c r="F509" s="41" t="s">
        <v>158</v>
      </c>
      <c r="G509" s="42"/>
      <c r="H509" s="42"/>
      <c r="I509" s="42"/>
      <c r="J509" s="24"/>
      <c r="K509" s="24"/>
      <c r="L509" s="64"/>
      <c r="M509" s="98"/>
      <c r="N509" s="77"/>
      <c r="O509" s="77"/>
      <c r="P509" s="77"/>
      <c r="Q509" s="77">
        <f>Q510+Q511</f>
        <v>121984</v>
      </c>
      <c r="R509" s="77"/>
      <c r="S509" s="77"/>
      <c r="T509" s="77"/>
      <c r="U509" s="77">
        <f>U510+U511</f>
        <v>121984</v>
      </c>
      <c r="V509" s="75"/>
      <c r="W509" s="43"/>
      <c r="X509" s="28"/>
    </row>
    <row r="510" spans="1:24" ht="25.5" outlineLevel="2">
      <c r="A510" s="13" t="s">
        <v>446</v>
      </c>
      <c r="B510" s="41" t="s">
        <v>436</v>
      </c>
      <c r="C510" s="41" t="s">
        <v>507</v>
      </c>
      <c r="D510" s="41" t="s">
        <v>471</v>
      </c>
      <c r="E510" s="41" t="s">
        <v>461</v>
      </c>
      <c r="F510" s="41" t="s">
        <v>447</v>
      </c>
      <c r="G510" s="42"/>
      <c r="H510" s="42"/>
      <c r="I510" s="42"/>
      <c r="J510" s="24"/>
      <c r="K510" s="24"/>
      <c r="L510" s="64"/>
      <c r="M510" s="98"/>
      <c r="N510" s="77"/>
      <c r="O510" s="77"/>
      <c r="P510" s="77"/>
      <c r="Q510" s="77">
        <v>28294</v>
      </c>
      <c r="R510" s="77"/>
      <c r="S510" s="77"/>
      <c r="T510" s="77"/>
      <c r="U510" s="77">
        <f>J510+I510+H510+G510+K510+L510+M510+N510+O510+P510+Q510+R510+S510</f>
        <v>28294</v>
      </c>
      <c r="V510" s="75"/>
      <c r="W510" s="43"/>
      <c r="X510" s="28"/>
    </row>
    <row r="511" spans="1:24" ht="25.5" outlineLevel="2">
      <c r="A511" s="13" t="s">
        <v>448</v>
      </c>
      <c r="B511" s="41" t="s">
        <v>436</v>
      </c>
      <c r="C511" s="41" t="s">
        <v>507</v>
      </c>
      <c r="D511" s="41" t="s">
        <v>471</v>
      </c>
      <c r="E511" s="41" t="s">
        <v>461</v>
      </c>
      <c r="F511" s="41" t="s">
        <v>449</v>
      </c>
      <c r="G511" s="42"/>
      <c r="H511" s="42"/>
      <c r="I511" s="42"/>
      <c r="J511" s="24"/>
      <c r="K511" s="24"/>
      <c r="L511" s="64"/>
      <c r="M511" s="98"/>
      <c r="N511" s="77"/>
      <c r="O511" s="77"/>
      <c r="P511" s="77"/>
      <c r="Q511" s="77">
        <v>93690</v>
      </c>
      <c r="R511" s="77"/>
      <c r="S511" s="77"/>
      <c r="T511" s="77"/>
      <c r="U511" s="77">
        <f>J511+I511+H511+G511+K511+L511+M511+N511+O511+P511+Q511+R511+S511</f>
        <v>93690</v>
      </c>
      <c r="V511" s="75"/>
      <c r="W511" s="43"/>
      <c r="X511" s="28"/>
    </row>
    <row r="512" spans="1:24" ht="15" outlineLevel="3">
      <c r="A512" s="13" t="s">
        <v>478</v>
      </c>
      <c r="B512" s="41" t="s">
        <v>436</v>
      </c>
      <c r="C512" s="41" t="s">
        <v>507</v>
      </c>
      <c r="D512" s="41" t="s">
        <v>471</v>
      </c>
      <c r="E512" s="41" t="s">
        <v>479</v>
      </c>
      <c r="F512" s="41"/>
      <c r="G512" s="42"/>
      <c r="H512" s="42"/>
      <c r="I512" s="42"/>
      <c r="J512" s="24">
        <f>J513</f>
        <v>0</v>
      </c>
      <c r="K512" s="24"/>
      <c r="L512" s="64"/>
      <c r="M512" s="98"/>
      <c r="N512" s="77"/>
      <c r="O512" s="77"/>
      <c r="P512" s="77"/>
      <c r="Q512" s="77"/>
      <c r="R512" s="77"/>
      <c r="S512" s="134">
        <f>S513</f>
        <v>0</v>
      </c>
      <c r="T512" s="134"/>
      <c r="U512" s="77">
        <f>U513</f>
        <v>2296000</v>
      </c>
      <c r="V512" s="75">
        <f>V513</f>
        <v>2312900</v>
      </c>
      <c r="W512" s="43">
        <f>W513</f>
        <v>2296000</v>
      </c>
      <c r="X512" s="28">
        <f>X513</f>
        <v>2296000</v>
      </c>
    </row>
    <row r="513" spans="1:24" ht="127.5" outlineLevel="4">
      <c r="A513" s="13" t="s">
        <v>480</v>
      </c>
      <c r="B513" s="41" t="s">
        <v>436</v>
      </c>
      <c r="C513" s="41" t="s">
        <v>507</v>
      </c>
      <c r="D513" s="41" t="s">
        <v>471</v>
      </c>
      <c r="E513" s="41" t="s">
        <v>481</v>
      </c>
      <c r="F513" s="41"/>
      <c r="G513" s="42"/>
      <c r="H513" s="42"/>
      <c r="I513" s="42"/>
      <c r="J513" s="24">
        <f>J514+J521</f>
        <v>0</v>
      </c>
      <c r="K513" s="24"/>
      <c r="L513" s="64"/>
      <c r="M513" s="98"/>
      <c r="N513" s="77"/>
      <c r="O513" s="77"/>
      <c r="P513" s="77"/>
      <c r="Q513" s="77"/>
      <c r="R513" s="77"/>
      <c r="S513" s="134">
        <f>S514+S521</f>
        <v>0</v>
      </c>
      <c r="T513" s="134"/>
      <c r="U513" s="77">
        <f>U514+U521</f>
        <v>2296000</v>
      </c>
      <c r="V513" s="75">
        <f>V514+V521</f>
        <v>2312900</v>
      </c>
      <c r="W513" s="43">
        <f>W514+W521</f>
        <v>2296000</v>
      </c>
      <c r="X513" s="28">
        <f>X514+X521</f>
        <v>2296000</v>
      </c>
    </row>
    <row r="514" spans="1:24" ht="38.25" outlineLevel="5">
      <c r="A514" s="13" t="s">
        <v>689</v>
      </c>
      <c r="B514" s="41" t="s">
        <v>436</v>
      </c>
      <c r="C514" s="41" t="s">
        <v>507</v>
      </c>
      <c r="D514" s="41" t="s">
        <v>471</v>
      </c>
      <c r="E514" s="41" t="s">
        <v>690</v>
      </c>
      <c r="F514" s="41"/>
      <c r="G514" s="42"/>
      <c r="H514" s="42"/>
      <c r="I514" s="42"/>
      <c r="J514" s="24">
        <f>J515+J518</f>
        <v>0</v>
      </c>
      <c r="K514" s="24"/>
      <c r="L514" s="64"/>
      <c r="M514" s="98"/>
      <c r="N514" s="77"/>
      <c r="O514" s="77"/>
      <c r="P514" s="77"/>
      <c r="Q514" s="77"/>
      <c r="R514" s="77"/>
      <c r="S514" s="134">
        <f>S515+S518</f>
        <v>0</v>
      </c>
      <c r="T514" s="134"/>
      <c r="U514" s="77">
        <f>U515+U518</f>
        <v>861000</v>
      </c>
      <c r="V514" s="75">
        <f>V515+V518</f>
        <v>877900</v>
      </c>
      <c r="W514" s="43">
        <f>W515+W518</f>
        <v>861000</v>
      </c>
      <c r="X514" s="28">
        <f>X515+X518</f>
        <v>861000</v>
      </c>
    </row>
    <row r="515" spans="1:24" ht="51" outlineLevel="5">
      <c r="A515" s="44" t="s">
        <v>400</v>
      </c>
      <c r="B515" s="41" t="s">
        <v>436</v>
      </c>
      <c r="C515" s="41" t="s">
        <v>507</v>
      </c>
      <c r="D515" s="41" t="s">
        <v>471</v>
      </c>
      <c r="E515" s="41" t="s">
        <v>690</v>
      </c>
      <c r="F515" s="41" t="s">
        <v>178</v>
      </c>
      <c r="G515" s="42"/>
      <c r="H515" s="42"/>
      <c r="I515" s="42"/>
      <c r="J515" s="24"/>
      <c r="K515" s="24"/>
      <c r="L515" s="64"/>
      <c r="M515" s="98"/>
      <c r="N515" s="77"/>
      <c r="O515" s="77"/>
      <c r="P515" s="77"/>
      <c r="Q515" s="77"/>
      <c r="R515" s="77"/>
      <c r="S515" s="77">
        <f aca="true" t="shared" si="82" ref="S515:X516">S516</f>
        <v>-4561.95</v>
      </c>
      <c r="T515" s="77"/>
      <c r="U515" s="77">
        <f t="shared" si="82"/>
        <v>839538.05</v>
      </c>
      <c r="V515" s="77">
        <f t="shared" si="82"/>
        <v>844100</v>
      </c>
      <c r="W515" s="25">
        <f t="shared" si="82"/>
        <v>844100</v>
      </c>
      <c r="X515" s="25">
        <f t="shared" si="82"/>
        <v>844100</v>
      </c>
    </row>
    <row r="516" spans="1:24" ht="25.5" outlineLevel="5">
      <c r="A516" s="44" t="s">
        <v>160</v>
      </c>
      <c r="B516" s="41" t="s">
        <v>436</v>
      </c>
      <c r="C516" s="41" t="s">
        <v>507</v>
      </c>
      <c r="D516" s="41" t="s">
        <v>471</v>
      </c>
      <c r="E516" s="41" t="s">
        <v>690</v>
      </c>
      <c r="F516" s="41" t="s">
        <v>158</v>
      </c>
      <c r="G516" s="42"/>
      <c r="H516" s="42"/>
      <c r="I516" s="42"/>
      <c r="J516" s="24"/>
      <c r="K516" s="24"/>
      <c r="L516" s="64"/>
      <c r="M516" s="98"/>
      <c r="N516" s="77"/>
      <c r="O516" s="77"/>
      <c r="P516" s="77"/>
      <c r="Q516" s="77"/>
      <c r="R516" s="77"/>
      <c r="S516" s="77">
        <f t="shared" si="82"/>
        <v>-4561.95</v>
      </c>
      <c r="T516" s="77"/>
      <c r="U516" s="77">
        <f t="shared" si="82"/>
        <v>839538.05</v>
      </c>
      <c r="V516" s="77">
        <f t="shared" si="82"/>
        <v>844100</v>
      </c>
      <c r="W516" s="25">
        <f t="shared" si="82"/>
        <v>844100</v>
      </c>
      <c r="X516" s="25">
        <f t="shared" si="82"/>
        <v>844100</v>
      </c>
    </row>
    <row r="517" spans="1:24" ht="25.5" outlineLevel="6">
      <c r="A517" s="13" t="s">
        <v>446</v>
      </c>
      <c r="B517" s="41" t="s">
        <v>436</v>
      </c>
      <c r="C517" s="41" t="s">
        <v>507</v>
      </c>
      <c r="D517" s="41" t="s">
        <v>471</v>
      </c>
      <c r="E517" s="41" t="s">
        <v>690</v>
      </c>
      <c r="F517" s="41" t="s">
        <v>447</v>
      </c>
      <c r="G517" s="42">
        <v>844100</v>
      </c>
      <c r="H517" s="42"/>
      <c r="I517" s="42"/>
      <c r="J517" s="24"/>
      <c r="K517" s="24"/>
      <c r="L517" s="64"/>
      <c r="M517" s="98"/>
      <c r="N517" s="77"/>
      <c r="O517" s="77"/>
      <c r="P517" s="77"/>
      <c r="Q517" s="77"/>
      <c r="R517" s="77"/>
      <c r="S517" s="77">
        <v>-4561.95</v>
      </c>
      <c r="T517" s="77"/>
      <c r="U517" s="77">
        <f>J517+I517+H517+G517+K517+L517+M517+N517+O517+P517+Q517+R517+S517</f>
        <v>839538.05</v>
      </c>
      <c r="V517" s="75">
        <v>844100</v>
      </c>
      <c r="W517" s="43">
        <v>844100</v>
      </c>
      <c r="X517" s="28">
        <v>844100</v>
      </c>
    </row>
    <row r="518" spans="1:24" ht="25.5" outlineLevel="6">
      <c r="A518" s="45" t="s">
        <v>401</v>
      </c>
      <c r="B518" s="41" t="s">
        <v>436</v>
      </c>
      <c r="C518" s="41" t="s">
        <v>507</v>
      </c>
      <c r="D518" s="41" t="s">
        <v>471</v>
      </c>
      <c r="E518" s="41" t="s">
        <v>690</v>
      </c>
      <c r="F518" s="41" t="s">
        <v>179</v>
      </c>
      <c r="G518" s="42"/>
      <c r="H518" s="42"/>
      <c r="I518" s="42"/>
      <c r="J518" s="24">
        <f>J519+J520</f>
        <v>0</v>
      </c>
      <c r="K518" s="24"/>
      <c r="L518" s="64"/>
      <c r="M518" s="98"/>
      <c r="N518" s="77"/>
      <c r="O518" s="77"/>
      <c r="P518" s="77"/>
      <c r="Q518" s="77"/>
      <c r="R518" s="77"/>
      <c r="S518" s="77">
        <f>S519+S520</f>
        <v>4561.95</v>
      </c>
      <c r="T518" s="77"/>
      <c r="U518" s="77">
        <f>U519+U520</f>
        <v>21461.95</v>
      </c>
      <c r="V518" s="75">
        <f>V519+V520</f>
        <v>33800</v>
      </c>
      <c r="W518" s="43">
        <f>W519+W520</f>
        <v>16900</v>
      </c>
      <c r="X518" s="28">
        <f>X519+X520</f>
        <v>16900</v>
      </c>
    </row>
    <row r="519" spans="1:24" ht="25.5" outlineLevel="6">
      <c r="A519" s="45" t="s">
        <v>402</v>
      </c>
      <c r="B519" s="41" t="s">
        <v>436</v>
      </c>
      <c r="C519" s="41" t="s">
        <v>507</v>
      </c>
      <c r="D519" s="41" t="s">
        <v>471</v>
      </c>
      <c r="E519" s="41" t="s">
        <v>690</v>
      </c>
      <c r="F519" s="41" t="s">
        <v>529</v>
      </c>
      <c r="G519" s="42"/>
      <c r="H519" s="42"/>
      <c r="I519" s="42"/>
      <c r="J519" s="24">
        <v>16900</v>
      </c>
      <c r="K519" s="24"/>
      <c r="L519" s="64"/>
      <c r="M519" s="98"/>
      <c r="N519" s="77"/>
      <c r="O519" s="77"/>
      <c r="P519" s="77"/>
      <c r="Q519" s="77"/>
      <c r="R519" s="77"/>
      <c r="S519" s="77">
        <v>4561.95</v>
      </c>
      <c r="T519" s="77"/>
      <c r="U519" s="77">
        <f>J519+I519+H519+G519+K519+L519+M519+N519+O519+P519+Q519+R519+S519</f>
        <v>21461.95</v>
      </c>
      <c r="V519" s="75">
        <f>V520</f>
        <v>16900</v>
      </c>
      <c r="W519" s="43">
        <v>16900</v>
      </c>
      <c r="X519" s="28">
        <v>16900</v>
      </c>
    </row>
    <row r="520" spans="1:24" ht="25.5" hidden="1" outlineLevel="6">
      <c r="A520" s="13" t="s">
        <v>450</v>
      </c>
      <c r="B520" s="41" t="s">
        <v>436</v>
      </c>
      <c r="C520" s="41" t="s">
        <v>507</v>
      </c>
      <c r="D520" s="41" t="s">
        <v>471</v>
      </c>
      <c r="E520" s="41" t="s">
        <v>690</v>
      </c>
      <c r="F520" s="41" t="s">
        <v>451</v>
      </c>
      <c r="G520" s="42">
        <v>16900</v>
      </c>
      <c r="H520" s="42"/>
      <c r="I520" s="42"/>
      <c r="J520" s="24">
        <v>-16900</v>
      </c>
      <c r="K520" s="24"/>
      <c r="L520" s="64"/>
      <c r="M520" s="98"/>
      <c r="N520" s="77"/>
      <c r="O520" s="77"/>
      <c r="P520" s="77"/>
      <c r="Q520" s="77"/>
      <c r="R520" s="77"/>
      <c r="S520" s="77"/>
      <c r="T520" s="77"/>
      <c r="U520" s="77">
        <f>J520+I520+H520+G520</f>
        <v>0</v>
      </c>
      <c r="V520" s="75">
        <v>16900</v>
      </c>
      <c r="W520" s="43">
        <v>0</v>
      </c>
      <c r="X520" s="28">
        <v>0</v>
      </c>
    </row>
    <row r="521" spans="1:24" ht="38.25" outlineLevel="5" collapsed="1">
      <c r="A521" s="13" t="s">
        <v>691</v>
      </c>
      <c r="B521" s="41" t="s">
        <v>436</v>
      </c>
      <c r="C521" s="41" t="s">
        <v>507</v>
      </c>
      <c r="D521" s="41" t="s">
        <v>471</v>
      </c>
      <c r="E521" s="41" t="s">
        <v>692</v>
      </c>
      <c r="F521" s="41"/>
      <c r="G521" s="42"/>
      <c r="H521" s="42"/>
      <c r="I521" s="42"/>
      <c r="J521" s="24"/>
      <c r="K521" s="24"/>
      <c r="L521" s="64"/>
      <c r="M521" s="98"/>
      <c r="N521" s="77"/>
      <c r="O521" s="77"/>
      <c r="P521" s="77"/>
      <c r="Q521" s="77"/>
      <c r="R521" s="77"/>
      <c r="S521" s="77"/>
      <c r="T521" s="77"/>
      <c r="U521" s="77">
        <v>1435000</v>
      </c>
      <c r="V521" s="75">
        <v>1435000</v>
      </c>
      <c r="W521" s="43">
        <v>1435000</v>
      </c>
      <c r="X521" s="28">
        <v>1435000</v>
      </c>
    </row>
    <row r="522" spans="1:24" ht="51" outlineLevel="5">
      <c r="A522" s="44" t="s">
        <v>400</v>
      </c>
      <c r="B522" s="41" t="s">
        <v>436</v>
      </c>
      <c r="C522" s="41" t="s">
        <v>507</v>
      </c>
      <c r="D522" s="41" t="s">
        <v>471</v>
      </c>
      <c r="E522" s="41" t="s">
        <v>692</v>
      </c>
      <c r="F522" s="41" t="s">
        <v>178</v>
      </c>
      <c r="G522" s="42"/>
      <c r="H522" s="42"/>
      <c r="I522" s="42"/>
      <c r="J522" s="24"/>
      <c r="K522" s="24"/>
      <c r="L522" s="64"/>
      <c r="M522" s="98"/>
      <c r="N522" s="77"/>
      <c r="O522" s="77"/>
      <c r="P522" s="77"/>
      <c r="Q522" s="77"/>
      <c r="R522" s="77"/>
      <c r="S522" s="77"/>
      <c r="T522" s="77"/>
      <c r="U522" s="77">
        <f aca="true" t="shared" si="83" ref="U522:X523">U523</f>
        <v>1435000</v>
      </c>
      <c r="V522" s="77">
        <f t="shared" si="83"/>
        <v>1435000</v>
      </c>
      <c r="W522" s="25">
        <f t="shared" si="83"/>
        <v>1435000</v>
      </c>
      <c r="X522" s="25">
        <f t="shared" si="83"/>
        <v>1435000</v>
      </c>
    </row>
    <row r="523" spans="1:24" ht="25.5" outlineLevel="5">
      <c r="A523" s="44" t="s">
        <v>160</v>
      </c>
      <c r="B523" s="41" t="s">
        <v>436</v>
      </c>
      <c r="C523" s="41" t="s">
        <v>507</v>
      </c>
      <c r="D523" s="41" t="s">
        <v>471</v>
      </c>
      <c r="E523" s="41" t="s">
        <v>692</v>
      </c>
      <c r="F523" s="41" t="s">
        <v>158</v>
      </c>
      <c r="G523" s="42"/>
      <c r="H523" s="42"/>
      <c r="I523" s="42"/>
      <c r="J523" s="24"/>
      <c r="K523" s="24"/>
      <c r="L523" s="64"/>
      <c r="M523" s="98"/>
      <c r="N523" s="77"/>
      <c r="O523" s="77"/>
      <c r="P523" s="77"/>
      <c r="Q523" s="77"/>
      <c r="R523" s="77"/>
      <c r="S523" s="77"/>
      <c r="T523" s="77"/>
      <c r="U523" s="77">
        <f t="shared" si="83"/>
        <v>1435000</v>
      </c>
      <c r="V523" s="77">
        <f t="shared" si="83"/>
        <v>1435000</v>
      </c>
      <c r="W523" s="25">
        <f t="shared" si="83"/>
        <v>1435000</v>
      </c>
      <c r="X523" s="25">
        <f t="shared" si="83"/>
        <v>1435000</v>
      </c>
    </row>
    <row r="524" spans="1:24" ht="25.5" outlineLevel="6">
      <c r="A524" s="13" t="s">
        <v>446</v>
      </c>
      <c r="B524" s="41" t="s">
        <v>436</v>
      </c>
      <c r="C524" s="41" t="s">
        <v>507</v>
      </c>
      <c r="D524" s="41" t="s">
        <v>471</v>
      </c>
      <c r="E524" s="41" t="s">
        <v>692</v>
      </c>
      <c r="F524" s="41" t="s">
        <v>447</v>
      </c>
      <c r="G524" s="42">
        <v>1435000</v>
      </c>
      <c r="H524" s="42"/>
      <c r="I524" s="42"/>
      <c r="J524" s="24"/>
      <c r="K524" s="24"/>
      <c r="L524" s="64"/>
      <c r="M524" s="98"/>
      <c r="N524" s="77"/>
      <c r="O524" s="77"/>
      <c r="P524" s="77"/>
      <c r="Q524" s="77"/>
      <c r="R524" s="77"/>
      <c r="S524" s="77"/>
      <c r="T524" s="77"/>
      <c r="U524" s="77">
        <f>J524+I524+H524+G524+K524+L524+M524+N524+O524+P524+Q524+R524+S524</f>
        <v>1435000</v>
      </c>
      <c r="V524" s="75">
        <v>1435000</v>
      </c>
      <c r="W524" s="43">
        <v>1435000</v>
      </c>
      <c r="X524" s="28">
        <v>1435000</v>
      </c>
    </row>
    <row r="525" spans="1:24" ht="15" outlineLevel="1">
      <c r="A525" s="13" t="s">
        <v>693</v>
      </c>
      <c r="B525" s="41" t="s">
        <v>436</v>
      </c>
      <c r="C525" s="41" t="s">
        <v>475</v>
      </c>
      <c r="D525" s="41" t="s">
        <v>437</v>
      </c>
      <c r="E525" s="41"/>
      <c r="F525" s="41"/>
      <c r="G525" s="42"/>
      <c r="H525" s="42"/>
      <c r="I525" s="42"/>
      <c r="J525" s="24">
        <f aca="true" t="shared" si="84" ref="J525:X525">J526</f>
        <v>2000000</v>
      </c>
      <c r="K525" s="24">
        <f t="shared" si="84"/>
        <v>27000</v>
      </c>
      <c r="L525" s="64"/>
      <c r="M525" s="98"/>
      <c r="N525" s="77">
        <f t="shared" si="84"/>
        <v>40000000</v>
      </c>
      <c r="O525" s="77">
        <f t="shared" si="84"/>
        <v>30525000</v>
      </c>
      <c r="P525" s="77">
        <f t="shared" si="84"/>
        <v>71521.68</v>
      </c>
      <c r="Q525" s="77"/>
      <c r="R525" s="77"/>
      <c r="S525" s="77"/>
      <c r="T525" s="77">
        <f t="shared" si="84"/>
        <v>60180000</v>
      </c>
      <c r="U525" s="77">
        <f t="shared" si="84"/>
        <v>134647421.68</v>
      </c>
      <c r="V525" s="75">
        <f t="shared" si="84"/>
        <v>2761800</v>
      </c>
      <c r="W525" s="43">
        <f t="shared" si="84"/>
        <v>11177900</v>
      </c>
      <c r="X525" s="28">
        <f t="shared" si="84"/>
        <v>10917900</v>
      </c>
    </row>
    <row r="526" spans="1:24" ht="15" outlineLevel="2">
      <c r="A526" s="13" t="s">
        <v>694</v>
      </c>
      <c r="B526" s="41" t="s">
        <v>436</v>
      </c>
      <c r="C526" s="41" t="s">
        <v>475</v>
      </c>
      <c r="D526" s="41" t="s">
        <v>439</v>
      </c>
      <c r="E526" s="41"/>
      <c r="F526" s="41"/>
      <c r="G526" s="42"/>
      <c r="H526" s="42"/>
      <c r="I526" s="42"/>
      <c r="J526" s="24">
        <f>J531+J536+J527</f>
        <v>2000000</v>
      </c>
      <c r="K526" s="24">
        <f>K531+K536+K527</f>
        <v>27000</v>
      </c>
      <c r="L526" s="64"/>
      <c r="M526" s="98"/>
      <c r="N526" s="77">
        <f>N531+N536+N527</f>
        <v>40000000</v>
      </c>
      <c r="O526" s="77">
        <f>O531+O536+O527</f>
        <v>30525000</v>
      </c>
      <c r="P526" s="77">
        <f>P531+P536+P527</f>
        <v>71521.68</v>
      </c>
      <c r="Q526" s="77"/>
      <c r="R526" s="77"/>
      <c r="S526" s="77"/>
      <c r="T526" s="77">
        <f>T531+T536+T527</f>
        <v>60180000</v>
      </c>
      <c r="U526" s="77">
        <f>U531+U536+U527</f>
        <v>134647421.68</v>
      </c>
      <c r="V526" s="75">
        <f>V531+V536+V527</f>
        <v>2761800</v>
      </c>
      <c r="W526" s="43">
        <f>W531+W536+W527</f>
        <v>11177900</v>
      </c>
      <c r="X526" s="28">
        <f>X531+X536+X527</f>
        <v>10917900</v>
      </c>
    </row>
    <row r="527" spans="1:24" ht="38.25" outlineLevel="2">
      <c r="A527" s="13" t="s">
        <v>277</v>
      </c>
      <c r="B527" s="41" t="s">
        <v>436</v>
      </c>
      <c r="C527" s="41" t="s">
        <v>475</v>
      </c>
      <c r="D527" s="41" t="s">
        <v>439</v>
      </c>
      <c r="E527" s="41" t="s">
        <v>428</v>
      </c>
      <c r="F527" s="41"/>
      <c r="G527" s="42"/>
      <c r="H527" s="42"/>
      <c r="I527" s="42"/>
      <c r="J527" s="24">
        <f>J528</f>
        <v>2000000</v>
      </c>
      <c r="K527" s="24"/>
      <c r="L527" s="64"/>
      <c r="M527" s="98"/>
      <c r="N527" s="77"/>
      <c r="O527" s="77"/>
      <c r="P527" s="77"/>
      <c r="Q527" s="77"/>
      <c r="R527" s="77"/>
      <c r="S527" s="77"/>
      <c r="T527" s="77"/>
      <c r="U527" s="77">
        <f aca="true" t="shared" si="85" ref="U527:X529">U528</f>
        <v>2000000</v>
      </c>
      <c r="V527" s="75">
        <f t="shared" si="85"/>
        <v>0</v>
      </c>
      <c r="W527" s="43">
        <f t="shared" si="85"/>
        <v>10000000</v>
      </c>
      <c r="X527" s="28">
        <f t="shared" si="85"/>
        <v>10000000</v>
      </c>
    </row>
    <row r="528" spans="1:24" ht="38.25" outlineLevel="2">
      <c r="A528" s="13" t="s">
        <v>278</v>
      </c>
      <c r="B528" s="41" t="s">
        <v>436</v>
      </c>
      <c r="C528" s="41" t="s">
        <v>475</v>
      </c>
      <c r="D528" s="41" t="s">
        <v>439</v>
      </c>
      <c r="E528" s="41" t="s">
        <v>429</v>
      </c>
      <c r="F528" s="41"/>
      <c r="G528" s="42"/>
      <c r="H528" s="42"/>
      <c r="I528" s="42"/>
      <c r="J528" s="24">
        <f>J529</f>
        <v>2000000</v>
      </c>
      <c r="K528" s="24"/>
      <c r="L528" s="64"/>
      <c r="M528" s="98"/>
      <c r="N528" s="77"/>
      <c r="O528" s="77"/>
      <c r="P528" s="77"/>
      <c r="Q528" s="77"/>
      <c r="R528" s="77"/>
      <c r="S528" s="77"/>
      <c r="T528" s="77"/>
      <c r="U528" s="77">
        <f t="shared" si="85"/>
        <v>2000000</v>
      </c>
      <c r="V528" s="75">
        <f t="shared" si="85"/>
        <v>0</v>
      </c>
      <c r="W528" s="43">
        <f t="shared" si="85"/>
        <v>10000000</v>
      </c>
      <c r="X528" s="28">
        <f t="shared" si="85"/>
        <v>10000000</v>
      </c>
    </row>
    <row r="529" spans="1:24" ht="15" outlineLevel="2">
      <c r="A529" s="45" t="s">
        <v>404</v>
      </c>
      <c r="B529" s="41" t="s">
        <v>436</v>
      </c>
      <c r="C529" s="41" t="s">
        <v>475</v>
      </c>
      <c r="D529" s="41" t="s">
        <v>439</v>
      </c>
      <c r="E529" s="41" t="s">
        <v>429</v>
      </c>
      <c r="F529" s="41" t="s">
        <v>181</v>
      </c>
      <c r="G529" s="42"/>
      <c r="H529" s="42"/>
      <c r="I529" s="42"/>
      <c r="J529" s="24">
        <f>J530</f>
        <v>2000000</v>
      </c>
      <c r="K529" s="24"/>
      <c r="L529" s="64"/>
      <c r="M529" s="98"/>
      <c r="N529" s="77"/>
      <c r="O529" s="77"/>
      <c r="P529" s="77"/>
      <c r="Q529" s="77"/>
      <c r="R529" s="77"/>
      <c r="S529" s="77"/>
      <c r="T529" s="77"/>
      <c r="U529" s="77">
        <f t="shared" si="85"/>
        <v>2000000</v>
      </c>
      <c r="V529" s="75">
        <f t="shared" si="85"/>
        <v>0</v>
      </c>
      <c r="W529" s="43">
        <f t="shared" si="85"/>
        <v>10000000</v>
      </c>
      <c r="X529" s="28">
        <f t="shared" si="85"/>
        <v>10000000</v>
      </c>
    </row>
    <row r="530" spans="1:24" ht="51" outlineLevel="2">
      <c r="A530" s="13" t="s">
        <v>7</v>
      </c>
      <c r="B530" s="41" t="s">
        <v>436</v>
      </c>
      <c r="C530" s="41" t="s">
        <v>475</v>
      </c>
      <c r="D530" s="41" t="s">
        <v>439</v>
      </c>
      <c r="E530" s="41" t="s">
        <v>429</v>
      </c>
      <c r="F530" s="41" t="s">
        <v>649</v>
      </c>
      <c r="G530" s="42"/>
      <c r="H530" s="42"/>
      <c r="I530" s="42"/>
      <c r="J530" s="24">
        <v>2000000</v>
      </c>
      <c r="K530" s="24"/>
      <c r="L530" s="64"/>
      <c r="M530" s="98"/>
      <c r="N530" s="77"/>
      <c r="O530" s="77"/>
      <c r="P530" s="77"/>
      <c r="Q530" s="77"/>
      <c r="R530" s="77"/>
      <c r="S530" s="77"/>
      <c r="T530" s="77"/>
      <c r="U530" s="77">
        <f>J530+I530+H530+G530+K530+L530+M530+N530+O530+P530+Q530+R530+S530</f>
        <v>2000000</v>
      </c>
      <c r="V530" s="75"/>
      <c r="W530" s="43">
        <v>10000000</v>
      </c>
      <c r="X530" s="28">
        <v>10000000</v>
      </c>
    </row>
    <row r="531" spans="1:24" ht="25.5" outlineLevel="3">
      <c r="A531" s="13" t="s">
        <v>695</v>
      </c>
      <c r="B531" s="41" t="s">
        <v>436</v>
      </c>
      <c r="C531" s="41" t="s">
        <v>475</v>
      </c>
      <c r="D531" s="41" t="s">
        <v>439</v>
      </c>
      <c r="E531" s="41" t="s">
        <v>696</v>
      </c>
      <c r="F531" s="41"/>
      <c r="G531" s="42"/>
      <c r="H531" s="42"/>
      <c r="I531" s="42"/>
      <c r="J531" s="24">
        <f>J532</f>
        <v>0</v>
      </c>
      <c r="K531" s="24"/>
      <c r="L531" s="64"/>
      <c r="M531" s="98"/>
      <c r="N531" s="77"/>
      <c r="O531" s="77"/>
      <c r="P531" s="77"/>
      <c r="Q531" s="77"/>
      <c r="R531" s="77"/>
      <c r="S531" s="77"/>
      <c r="T531" s="77"/>
      <c r="U531" s="77">
        <f aca="true" t="shared" si="86" ref="U531:X532">U532</f>
        <v>917900</v>
      </c>
      <c r="V531" s="75">
        <f t="shared" si="86"/>
        <v>1835800</v>
      </c>
      <c r="W531" s="43">
        <f t="shared" si="86"/>
        <v>917900</v>
      </c>
      <c r="X531" s="28">
        <f t="shared" si="86"/>
        <v>917900</v>
      </c>
    </row>
    <row r="532" spans="1:24" ht="25.5" outlineLevel="4">
      <c r="A532" s="13" t="s">
        <v>697</v>
      </c>
      <c r="B532" s="41" t="s">
        <v>436</v>
      </c>
      <c r="C532" s="41" t="s">
        <v>475</v>
      </c>
      <c r="D532" s="41" t="s">
        <v>439</v>
      </c>
      <c r="E532" s="41" t="s">
        <v>698</v>
      </c>
      <c r="F532" s="41"/>
      <c r="G532" s="42"/>
      <c r="H532" s="42"/>
      <c r="I532" s="42"/>
      <c r="J532" s="24">
        <f>J533</f>
        <v>0</v>
      </c>
      <c r="K532" s="24"/>
      <c r="L532" s="64"/>
      <c r="M532" s="98"/>
      <c r="N532" s="77"/>
      <c r="O532" s="77"/>
      <c r="P532" s="77"/>
      <c r="Q532" s="77"/>
      <c r="R532" s="77"/>
      <c r="S532" s="77"/>
      <c r="T532" s="77"/>
      <c r="U532" s="77">
        <f t="shared" si="86"/>
        <v>917900</v>
      </c>
      <c r="V532" s="75">
        <f t="shared" si="86"/>
        <v>1835800</v>
      </c>
      <c r="W532" s="43">
        <f t="shared" si="86"/>
        <v>917900</v>
      </c>
      <c r="X532" s="28">
        <f t="shared" si="86"/>
        <v>917900</v>
      </c>
    </row>
    <row r="533" spans="1:24" ht="25.5" outlineLevel="4">
      <c r="A533" s="45" t="s">
        <v>401</v>
      </c>
      <c r="B533" s="41" t="s">
        <v>436</v>
      </c>
      <c r="C533" s="41" t="s">
        <v>475</v>
      </c>
      <c r="D533" s="41" t="s">
        <v>439</v>
      </c>
      <c r="E533" s="41" t="s">
        <v>698</v>
      </c>
      <c r="F533" s="41" t="s">
        <v>179</v>
      </c>
      <c r="G533" s="42"/>
      <c r="H533" s="42"/>
      <c r="I533" s="42"/>
      <c r="J533" s="24">
        <f>J534+J535</f>
        <v>0</v>
      </c>
      <c r="K533" s="24"/>
      <c r="L533" s="64"/>
      <c r="M533" s="98"/>
      <c r="N533" s="77"/>
      <c r="O533" s="77"/>
      <c r="P533" s="77"/>
      <c r="Q533" s="77"/>
      <c r="R533" s="77"/>
      <c r="S533" s="77"/>
      <c r="T533" s="77"/>
      <c r="U533" s="77">
        <f>U534+U535</f>
        <v>917900</v>
      </c>
      <c r="V533" s="75">
        <f>V534+V535</f>
        <v>1835800</v>
      </c>
      <c r="W533" s="43">
        <f>W534+W535</f>
        <v>917900</v>
      </c>
      <c r="X533" s="28">
        <f>X534+X535</f>
        <v>917900</v>
      </c>
    </row>
    <row r="534" spans="1:24" ht="25.5" outlineLevel="4">
      <c r="A534" s="45" t="s">
        <v>402</v>
      </c>
      <c r="B534" s="41" t="s">
        <v>436</v>
      </c>
      <c r="C534" s="41" t="s">
        <v>475</v>
      </c>
      <c r="D534" s="41" t="s">
        <v>439</v>
      </c>
      <c r="E534" s="41" t="s">
        <v>698</v>
      </c>
      <c r="F534" s="41" t="s">
        <v>529</v>
      </c>
      <c r="G534" s="42"/>
      <c r="H534" s="42"/>
      <c r="I534" s="42"/>
      <c r="J534" s="24">
        <v>917900</v>
      </c>
      <c r="K534" s="24"/>
      <c r="L534" s="64"/>
      <c r="M534" s="98"/>
      <c r="N534" s="77"/>
      <c r="O534" s="77"/>
      <c r="P534" s="77"/>
      <c r="Q534" s="77"/>
      <c r="R534" s="77"/>
      <c r="S534" s="77"/>
      <c r="T534" s="77"/>
      <c r="U534" s="77">
        <f>J534+I534+H534+G534+K534+L534+M534+N534+O534+P534+Q534+R534+S534</f>
        <v>917900</v>
      </c>
      <c r="V534" s="75">
        <f>V535</f>
        <v>917900</v>
      </c>
      <c r="W534" s="43">
        <v>917900</v>
      </c>
      <c r="X534" s="28">
        <v>917900</v>
      </c>
    </row>
    <row r="535" spans="1:24" ht="25.5" hidden="1" outlineLevel="6">
      <c r="A535" s="13" t="s">
        <v>450</v>
      </c>
      <c r="B535" s="41" t="s">
        <v>436</v>
      </c>
      <c r="C535" s="41" t="s">
        <v>475</v>
      </c>
      <c r="D535" s="41" t="s">
        <v>439</v>
      </c>
      <c r="E535" s="41" t="s">
        <v>698</v>
      </c>
      <c r="F535" s="41" t="s">
        <v>451</v>
      </c>
      <c r="G535" s="42">
        <v>917900</v>
      </c>
      <c r="H535" s="42"/>
      <c r="I535" s="42"/>
      <c r="J535" s="24">
        <v>-917900</v>
      </c>
      <c r="K535" s="24"/>
      <c r="L535" s="64"/>
      <c r="M535" s="98"/>
      <c r="N535" s="77"/>
      <c r="O535" s="77"/>
      <c r="P535" s="77"/>
      <c r="Q535" s="77"/>
      <c r="R535" s="77"/>
      <c r="S535" s="77"/>
      <c r="T535" s="77"/>
      <c r="U535" s="77">
        <f>J535+I535+H535+G535</f>
        <v>0</v>
      </c>
      <c r="V535" s="75">
        <v>917900</v>
      </c>
      <c r="W535" s="43">
        <v>0</v>
      </c>
      <c r="X535" s="28">
        <v>0</v>
      </c>
    </row>
    <row r="536" spans="1:24" ht="25.5" outlineLevel="3" collapsed="1">
      <c r="A536" s="13" t="s">
        <v>486</v>
      </c>
      <c r="B536" s="41" t="s">
        <v>436</v>
      </c>
      <c r="C536" s="41" t="s">
        <v>475</v>
      </c>
      <c r="D536" s="41" t="s">
        <v>439</v>
      </c>
      <c r="E536" s="41" t="s">
        <v>487</v>
      </c>
      <c r="F536" s="41"/>
      <c r="G536" s="42"/>
      <c r="H536" s="42"/>
      <c r="I536" s="42"/>
      <c r="J536" s="24"/>
      <c r="K536" s="24">
        <f>K537</f>
        <v>27000</v>
      </c>
      <c r="L536" s="64"/>
      <c r="M536" s="98"/>
      <c r="N536" s="77">
        <f aca="true" t="shared" si="87" ref="N536:X536">N537</f>
        <v>40000000</v>
      </c>
      <c r="O536" s="77">
        <f t="shared" si="87"/>
        <v>30525000</v>
      </c>
      <c r="P536" s="77">
        <f t="shared" si="87"/>
        <v>71521.68</v>
      </c>
      <c r="Q536" s="77"/>
      <c r="R536" s="77"/>
      <c r="S536" s="77"/>
      <c r="T536" s="77">
        <f t="shared" si="87"/>
        <v>60180000</v>
      </c>
      <c r="U536" s="77">
        <f t="shared" si="87"/>
        <v>131729521.68</v>
      </c>
      <c r="V536" s="75">
        <f t="shared" si="87"/>
        <v>926000</v>
      </c>
      <c r="W536" s="43">
        <f t="shared" si="87"/>
        <v>260000</v>
      </c>
      <c r="X536" s="28">
        <f t="shared" si="87"/>
        <v>0</v>
      </c>
    </row>
    <row r="537" spans="1:24" ht="51" outlineLevel="5">
      <c r="A537" s="13" t="s">
        <v>699</v>
      </c>
      <c r="B537" s="41" t="s">
        <v>436</v>
      </c>
      <c r="C537" s="41" t="s">
        <v>475</v>
      </c>
      <c r="D537" s="41" t="s">
        <v>439</v>
      </c>
      <c r="E537" s="41" t="s">
        <v>700</v>
      </c>
      <c r="F537" s="41"/>
      <c r="G537" s="42"/>
      <c r="H537" s="42"/>
      <c r="I537" s="42"/>
      <c r="J537" s="24"/>
      <c r="K537" s="24">
        <f>K540+K538</f>
        <v>27000</v>
      </c>
      <c r="L537" s="64"/>
      <c r="M537" s="98"/>
      <c r="N537" s="77">
        <f>N540+N538</f>
        <v>40000000</v>
      </c>
      <c r="O537" s="77">
        <f>O540+O538</f>
        <v>30525000</v>
      </c>
      <c r="P537" s="77">
        <f>P540+P538</f>
        <v>71521.68</v>
      </c>
      <c r="Q537" s="77"/>
      <c r="R537" s="77"/>
      <c r="S537" s="77"/>
      <c r="T537" s="77">
        <f>T540+T538</f>
        <v>60180000</v>
      </c>
      <c r="U537" s="77">
        <f>U540+U538</f>
        <v>131729521.68</v>
      </c>
      <c r="V537" s="75">
        <f>V540</f>
        <v>926000</v>
      </c>
      <c r="W537" s="43">
        <f>W540</f>
        <v>260000</v>
      </c>
      <c r="X537" s="28">
        <f>X540</f>
        <v>0</v>
      </c>
    </row>
    <row r="538" spans="1:24" ht="25.5" outlineLevel="5">
      <c r="A538" s="45" t="s">
        <v>401</v>
      </c>
      <c r="B538" s="41" t="s">
        <v>436</v>
      </c>
      <c r="C538" s="41" t="s">
        <v>475</v>
      </c>
      <c r="D538" s="41" t="s">
        <v>439</v>
      </c>
      <c r="E538" s="41" t="s">
        <v>700</v>
      </c>
      <c r="F538" s="41" t="s">
        <v>179</v>
      </c>
      <c r="G538" s="42"/>
      <c r="H538" s="42"/>
      <c r="I538" s="42"/>
      <c r="J538" s="24"/>
      <c r="K538" s="24">
        <f>K539</f>
        <v>27000</v>
      </c>
      <c r="L538" s="64"/>
      <c r="M538" s="98"/>
      <c r="N538" s="77"/>
      <c r="O538" s="77"/>
      <c r="P538" s="77">
        <f>P539</f>
        <v>71521.68</v>
      </c>
      <c r="Q538" s="77"/>
      <c r="R538" s="77"/>
      <c r="S538" s="77"/>
      <c r="T538" s="77"/>
      <c r="U538" s="77">
        <f>U539</f>
        <v>98521.68</v>
      </c>
      <c r="V538" s="75"/>
      <c r="W538" s="43"/>
      <c r="X538" s="28"/>
    </row>
    <row r="539" spans="1:24" ht="25.5" outlineLevel="5">
      <c r="A539" s="45" t="s">
        <v>402</v>
      </c>
      <c r="B539" s="41" t="s">
        <v>436</v>
      </c>
      <c r="C539" s="41" t="s">
        <v>475</v>
      </c>
      <c r="D539" s="41" t="s">
        <v>439</v>
      </c>
      <c r="E539" s="41" t="s">
        <v>700</v>
      </c>
      <c r="F539" s="41" t="s">
        <v>529</v>
      </c>
      <c r="G539" s="42"/>
      <c r="H539" s="42"/>
      <c r="I539" s="42"/>
      <c r="J539" s="24"/>
      <c r="K539" s="24">
        <v>27000</v>
      </c>
      <c r="L539" s="64"/>
      <c r="M539" s="98"/>
      <c r="N539" s="77"/>
      <c r="O539" s="77"/>
      <c r="P539" s="77">
        <v>71521.68</v>
      </c>
      <c r="Q539" s="77"/>
      <c r="R539" s="77"/>
      <c r="S539" s="77"/>
      <c r="T539" s="77"/>
      <c r="U539" s="77">
        <f>J539+I539+H539+G539+K539+L539+M539+N539+O539+P539+Q539+R539+S539</f>
        <v>98521.68</v>
      </c>
      <c r="V539" s="75"/>
      <c r="W539" s="43"/>
      <c r="X539" s="28"/>
    </row>
    <row r="540" spans="1:24" ht="15" outlineLevel="5">
      <c r="A540" s="45" t="s">
        <v>404</v>
      </c>
      <c r="B540" s="41" t="s">
        <v>436</v>
      </c>
      <c r="C540" s="41" t="s">
        <v>475</v>
      </c>
      <c r="D540" s="41" t="s">
        <v>439</v>
      </c>
      <c r="E540" s="41" t="s">
        <v>700</v>
      </c>
      <c r="F540" s="41" t="s">
        <v>181</v>
      </c>
      <c r="G540" s="42"/>
      <c r="H540" s="42"/>
      <c r="I540" s="42"/>
      <c r="J540" s="24"/>
      <c r="K540" s="24"/>
      <c r="L540" s="64"/>
      <c r="M540" s="98"/>
      <c r="N540" s="77">
        <f aca="true" t="shared" si="88" ref="N540:X540">N541</f>
        <v>40000000</v>
      </c>
      <c r="O540" s="77">
        <f t="shared" si="88"/>
        <v>30525000</v>
      </c>
      <c r="P540" s="77"/>
      <c r="Q540" s="77"/>
      <c r="R540" s="77"/>
      <c r="S540" s="77"/>
      <c r="T540" s="77">
        <f t="shared" si="88"/>
        <v>60180000</v>
      </c>
      <c r="U540" s="77">
        <f t="shared" si="88"/>
        <v>131631000</v>
      </c>
      <c r="V540" s="75">
        <f t="shared" si="88"/>
        <v>926000</v>
      </c>
      <c r="W540" s="43">
        <f t="shared" si="88"/>
        <v>260000</v>
      </c>
      <c r="X540" s="28">
        <f t="shared" si="88"/>
        <v>0</v>
      </c>
    </row>
    <row r="541" spans="1:24" ht="51" outlineLevel="6">
      <c r="A541" s="13" t="s">
        <v>648</v>
      </c>
      <c r="B541" s="41" t="s">
        <v>436</v>
      </c>
      <c r="C541" s="41" t="s">
        <v>475</v>
      </c>
      <c r="D541" s="41" t="s">
        <v>439</v>
      </c>
      <c r="E541" s="41" t="s">
        <v>700</v>
      </c>
      <c r="F541" s="41" t="s">
        <v>649</v>
      </c>
      <c r="G541" s="42">
        <v>926000</v>
      </c>
      <c r="H541" s="42"/>
      <c r="I541" s="42"/>
      <c r="J541" s="24"/>
      <c r="K541" s="24"/>
      <c r="L541" s="64"/>
      <c r="M541" s="98"/>
      <c r="N541" s="77">
        <v>40000000</v>
      </c>
      <c r="O541" s="77">
        <v>30525000</v>
      </c>
      <c r="P541" s="77"/>
      <c r="Q541" s="77"/>
      <c r="R541" s="77"/>
      <c r="S541" s="77"/>
      <c r="T541" s="77">
        <v>60180000</v>
      </c>
      <c r="U541" s="77">
        <f>J541+I541+H541+G541+K541+L541+M541+N541+O541+P541+Q541+R541+S541+T541</f>
        <v>131631000</v>
      </c>
      <c r="V541" s="75">
        <v>926000</v>
      </c>
      <c r="W541" s="43">
        <v>260000</v>
      </c>
      <c r="X541" s="28">
        <v>0</v>
      </c>
    </row>
    <row r="542" spans="1:24" ht="25.5">
      <c r="A542" s="13" t="s">
        <v>701</v>
      </c>
      <c r="B542" s="41" t="s">
        <v>702</v>
      </c>
      <c r="C542" s="41"/>
      <c r="D542" s="41"/>
      <c r="E542" s="41"/>
      <c r="F542" s="41"/>
      <c r="G542" s="42"/>
      <c r="H542" s="42"/>
      <c r="I542" s="42"/>
      <c r="J542" s="24">
        <f aca="true" t="shared" si="89" ref="J542:X543">J543</f>
        <v>0</v>
      </c>
      <c r="K542" s="24"/>
      <c r="L542" s="64"/>
      <c r="M542" s="98"/>
      <c r="N542" s="77">
        <f t="shared" si="89"/>
        <v>46300</v>
      </c>
      <c r="O542" s="77"/>
      <c r="P542" s="77">
        <f t="shared" si="89"/>
        <v>696138.39</v>
      </c>
      <c r="Q542" s="77">
        <f t="shared" si="89"/>
        <v>677534</v>
      </c>
      <c r="R542" s="77">
        <f>R543+R575</f>
        <v>462640</v>
      </c>
      <c r="S542" s="134">
        <f>S543+S575</f>
        <v>0</v>
      </c>
      <c r="T542" s="134"/>
      <c r="U542" s="77">
        <f>U543+U575</f>
        <v>6092312.390000001</v>
      </c>
      <c r="V542" s="75">
        <f t="shared" si="89"/>
        <v>5831400</v>
      </c>
      <c r="W542" s="43">
        <f t="shared" si="89"/>
        <v>4209700</v>
      </c>
      <c r="X542" s="28">
        <f t="shared" si="89"/>
        <v>4209700</v>
      </c>
    </row>
    <row r="543" spans="1:24" ht="15" outlineLevel="1">
      <c r="A543" s="13" t="s">
        <v>438</v>
      </c>
      <c r="B543" s="41" t="s">
        <v>702</v>
      </c>
      <c r="C543" s="41" t="s">
        <v>439</v>
      </c>
      <c r="D543" s="41"/>
      <c r="E543" s="41"/>
      <c r="F543" s="41"/>
      <c r="G543" s="42"/>
      <c r="H543" s="42"/>
      <c r="I543" s="42"/>
      <c r="J543" s="24">
        <f t="shared" si="89"/>
        <v>0</v>
      </c>
      <c r="K543" s="24"/>
      <c r="L543" s="64"/>
      <c r="M543" s="98"/>
      <c r="N543" s="77">
        <f t="shared" si="89"/>
        <v>46300</v>
      </c>
      <c r="O543" s="77"/>
      <c r="P543" s="77">
        <f t="shared" si="89"/>
        <v>696138.39</v>
      </c>
      <c r="Q543" s="77">
        <f t="shared" si="89"/>
        <v>677534</v>
      </c>
      <c r="R543" s="77">
        <f t="shared" si="89"/>
        <v>167480</v>
      </c>
      <c r="S543" s="134">
        <f t="shared" si="89"/>
        <v>0</v>
      </c>
      <c r="T543" s="134"/>
      <c r="U543" s="77">
        <f t="shared" si="89"/>
        <v>5797152.390000001</v>
      </c>
      <c r="V543" s="75">
        <f t="shared" si="89"/>
        <v>5831400</v>
      </c>
      <c r="W543" s="43">
        <f t="shared" si="89"/>
        <v>4209700</v>
      </c>
      <c r="X543" s="28">
        <f t="shared" si="89"/>
        <v>4209700</v>
      </c>
    </row>
    <row r="544" spans="1:24" ht="25.5" outlineLevel="2">
      <c r="A544" s="13" t="s">
        <v>476</v>
      </c>
      <c r="B544" s="41" t="s">
        <v>702</v>
      </c>
      <c r="C544" s="41" t="s">
        <v>439</v>
      </c>
      <c r="D544" s="41" t="s">
        <v>477</v>
      </c>
      <c r="E544" s="41"/>
      <c r="F544" s="41"/>
      <c r="G544" s="42"/>
      <c r="H544" s="42"/>
      <c r="I544" s="42"/>
      <c r="J544" s="24">
        <f>J545+J559</f>
        <v>0</v>
      </c>
      <c r="K544" s="24"/>
      <c r="L544" s="64"/>
      <c r="M544" s="98"/>
      <c r="N544" s="77">
        <f>N545+N559+N568</f>
        <v>46300</v>
      </c>
      <c r="O544" s="77"/>
      <c r="P544" s="77">
        <f>P545+P559+P568</f>
        <v>696138.39</v>
      </c>
      <c r="Q544" s="77">
        <f>Q545+Q559+Q568+Q564</f>
        <v>677534</v>
      </c>
      <c r="R544" s="77">
        <f>R545+R559+R568+R564</f>
        <v>167480</v>
      </c>
      <c r="S544" s="134">
        <f>S545+S559+S568+S564</f>
        <v>0</v>
      </c>
      <c r="T544" s="134"/>
      <c r="U544" s="77">
        <f>U545+U559+U568+U564</f>
        <v>5797152.390000001</v>
      </c>
      <c r="V544" s="75">
        <f>V545+V559</f>
        <v>5831400</v>
      </c>
      <c r="W544" s="43">
        <f>W545+W559</f>
        <v>4209700</v>
      </c>
      <c r="X544" s="28">
        <f>X545+X559</f>
        <v>4209700</v>
      </c>
    </row>
    <row r="545" spans="1:24" ht="63.75" outlineLevel="3">
      <c r="A545" s="13" t="s">
        <v>442</v>
      </c>
      <c r="B545" s="41" t="s">
        <v>702</v>
      </c>
      <c r="C545" s="41" t="s">
        <v>439</v>
      </c>
      <c r="D545" s="41" t="s">
        <v>477</v>
      </c>
      <c r="E545" s="41" t="s">
        <v>443</v>
      </c>
      <c r="F545" s="41"/>
      <c r="G545" s="42"/>
      <c r="H545" s="42"/>
      <c r="I545" s="42"/>
      <c r="J545" s="24">
        <f aca="true" t="shared" si="90" ref="J545:X546">J546</f>
        <v>0</v>
      </c>
      <c r="K545" s="24"/>
      <c r="L545" s="64"/>
      <c r="M545" s="98"/>
      <c r="N545" s="77">
        <f t="shared" si="90"/>
        <v>-41600</v>
      </c>
      <c r="O545" s="77"/>
      <c r="P545" s="77">
        <f t="shared" si="90"/>
        <v>289571</v>
      </c>
      <c r="Q545" s="77">
        <f t="shared" si="90"/>
        <v>677534</v>
      </c>
      <c r="R545" s="77"/>
      <c r="S545" s="134">
        <f t="shared" si="90"/>
        <v>0</v>
      </c>
      <c r="T545" s="134"/>
      <c r="U545" s="77">
        <f t="shared" si="90"/>
        <v>4135205</v>
      </c>
      <c r="V545" s="75">
        <f t="shared" si="90"/>
        <v>3831400</v>
      </c>
      <c r="W545" s="43">
        <f t="shared" si="90"/>
        <v>3209700</v>
      </c>
      <c r="X545" s="28">
        <f t="shared" si="90"/>
        <v>3209700</v>
      </c>
    </row>
    <row r="546" spans="1:24" ht="15" outlineLevel="4">
      <c r="A546" s="13" t="s">
        <v>444</v>
      </c>
      <c r="B546" s="41" t="s">
        <v>702</v>
      </c>
      <c r="C546" s="41" t="s">
        <v>439</v>
      </c>
      <c r="D546" s="41" t="s">
        <v>477</v>
      </c>
      <c r="E546" s="41" t="s">
        <v>445</v>
      </c>
      <c r="F546" s="41"/>
      <c r="G546" s="42"/>
      <c r="H546" s="42"/>
      <c r="I546" s="42"/>
      <c r="J546" s="24">
        <f t="shared" si="90"/>
        <v>0</v>
      </c>
      <c r="K546" s="24"/>
      <c r="L546" s="64"/>
      <c r="M546" s="98"/>
      <c r="N546" s="77">
        <f t="shared" si="90"/>
        <v>-41600</v>
      </c>
      <c r="O546" s="77"/>
      <c r="P546" s="77">
        <f t="shared" si="90"/>
        <v>289571</v>
      </c>
      <c r="Q546" s="77">
        <f t="shared" si="90"/>
        <v>677534</v>
      </c>
      <c r="R546" s="77"/>
      <c r="S546" s="134">
        <f t="shared" si="90"/>
        <v>0</v>
      </c>
      <c r="T546" s="134"/>
      <c r="U546" s="77">
        <f t="shared" si="90"/>
        <v>4135205</v>
      </c>
      <c r="V546" s="75">
        <f t="shared" si="90"/>
        <v>3831400</v>
      </c>
      <c r="W546" s="43">
        <f t="shared" si="90"/>
        <v>3209700</v>
      </c>
      <c r="X546" s="28">
        <f t="shared" si="90"/>
        <v>3209700</v>
      </c>
    </row>
    <row r="547" spans="1:24" ht="38.25" outlineLevel="5">
      <c r="A547" s="13" t="s">
        <v>703</v>
      </c>
      <c r="B547" s="41" t="s">
        <v>702</v>
      </c>
      <c r="C547" s="41" t="s">
        <v>439</v>
      </c>
      <c r="D547" s="41" t="s">
        <v>477</v>
      </c>
      <c r="E547" s="41" t="s">
        <v>704</v>
      </c>
      <c r="F547" s="41"/>
      <c r="G547" s="42"/>
      <c r="H547" s="42"/>
      <c r="I547" s="42"/>
      <c r="J547" s="24">
        <f>J548+J552+J555</f>
        <v>0</v>
      </c>
      <c r="K547" s="24"/>
      <c r="L547" s="64"/>
      <c r="M547" s="98"/>
      <c r="N547" s="77">
        <f>N548+N552+N555</f>
        <v>-41600</v>
      </c>
      <c r="O547" s="77"/>
      <c r="P547" s="77">
        <f aca="true" t="shared" si="91" ref="P547:X547">P548+P552+P555</f>
        <v>289571</v>
      </c>
      <c r="Q547" s="77">
        <f t="shared" si="91"/>
        <v>677534</v>
      </c>
      <c r="R547" s="77"/>
      <c r="S547" s="134">
        <f>S548+S552+S555</f>
        <v>0</v>
      </c>
      <c r="T547" s="134"/>
      <c r="U547" s="77">
        <f t="shared" si="91"/>
        <v>4135205</v>
      </c>
      <c r="V547" s="75">
        <f t="shared" si="91"/>
        <v>3831400</v>
      </c>
      <c r="W547" s="43">
        <f t="shared" si="91"/>
        <v>3209700</v>
      </c>
      <c r="X547" s="28">
        <f t="shared" si="91"/>
        <v>3209700</v>
      </c>
    </row>
    <row r="548" spans="1:24" ht="51" outlineLevel="5">
      <c r="A548" s="44" t="s">
        <v>400</v>
      </c>
      <c r="B548" s="41" t="s">
        <v>702</v>
      </c>
      <c r="C548" s="41" t="s">
        <v>439</v>
      </c>
      <c r="D548" s="41" t="s">
        <v>477</v>
      </c>
      <c r="E548" s="41" t="s">
        <v>704</v>
      </c>
      <c r="F548" s="41" t="s">
        <v>178</v>
      </c>
      <c r="G548" s="42"/>
      <c r="H548" s="42"/>
      <c r="I548" s="42"/>
      <c r="J548" s="24"/>
      <c r="K548" s="24"/>
      <c r="L548" s="64"/>
      <c r="M548" s="98"/>
      <c r="N548" s="77"/>
      <c r="O548" s="77"/>
      <c r="P548" s="77"/>
      <c r="Q548" s="77">
        <f>Q549</f>
        <v>677534</v>
      </c>
      <c r="R548" s="77"/>
      <c r="S548" s="77">
        <f>S549</f>
        <v>83550</v>
      </c>
      <c r="T548" s="77"/>
      <c r="U548" s="77">
        <f>U549</f>
        <v>3224084</v>
      </c>
      <c r="V548" s="77">
        <f>V549</f>
        <v>2463000</v>
      </c>
      <c r="W548" s="25">
        <f>W549</f>
        <v>2463000</v>
      </c>
      <c r="X548" s="25">
        <f>X549</f>
        <v>2463000</v>
      </c>
    </row>
    <row r="549" spans="1:24" ht="25.5" outlineLevel="5">
      <c r="A549" s="44" t="s">
        <v>160</v>
      </c>
      <c r="B549" s="41" t="s">
        <v>702</v>
      </c>
      <c r="C549" s="41" t="s">
        <v>439</v>
      </c>
      <c r="D549" s="41" t="s">
        <v>477</v>
      </c>
      <c r="E549" s="41" t="s">
        <v>704</v>
      </c>
      <c r="F549" s="41" t="s">
        <v>158</v>
      </c>
      <c r="G549" s="42"/>
      <c r="H549" s="42"/>
      <c r="I549" s="42"/>
      <c r="J549" s="24"/>
      <c r="K549" s="24"/>
      <c r="L549" s="64"/>
      <c r="M549" s="98"/>
      <c r="N549" s="77"/>
      <c r="O549" s="77"/>
      <c r="P549" s="77"/>
      <c r="Q549" s="77">
        <f>Q550+Q551</f>
        <v>677534</v>
      </c>
      <c r="R549" s="77"/>
      <c r="S549" s="77">
        <f>S550+S551</f>
        <v>83550</v>
      </c>
      <c r="T549" s="77"/>
      <c r="U549" s="77">
        <f>U550+U551</f>
        <v>3224084</v>
      </c>
      <c r="V549" s="77">
        <f>V550+V551</f>
        <v>2463000</v>
      </c>
      <c r="W549" s="25">
        <f>W550+W551</f>
        <v>2463000</v>
      </c>
      <c r="X549" s="25">
        <f>X550+X551</f>
        <v>2463000</v>
      </c>
    </row>
    <row r="550" spans="1:24" ht="25.5" outlineLevel="6">
      <c r="A550" s="13" t="s">
        <v>446</v>
      </c>
      <c r="B550" s="41" t="s">
        <v>702</v>
      </c>
      <c r="C550" s="41" t="s">
        <v>439</v>
      </c>
      <c r="D550" s="41" t="s">
        <v>477</v>
      </c>
      <c r="E550" s="41" t="s">
        <v>704</v>
      </c>
      <c r="F550" s="41" t="s">
        <v>447</v>
      </c>
      <c r="G550" s="42">
        <v>2375000</v>
      </c>
      <c r="H550" s="42"/>
      <c r="I550" s="42"/>
      <c r="J550" s="24"/>
      <c r="K550" s="24"/>
      <c r="L550" s="64"/>
      <c r="M550" s="98"/>
      <c r="N550" s="77"/>
      <c r="O550" s="77"/>
      <c r="P550" s="77"/>
      <c r="Q550" s="77">
        <v>666834</v>
      </c>
      <c r="R550" s="77"/>
      <c r="S550" s="77">
        <v>83550</v>
      </c>
      <c r="T550" s="77"/>
      <c r="U550" s="77">
        <f>J550+I550+H550+G550+K550+L550+M550+N550+O550+P550+Q550+R550+S550</f>
        <v>3125384</v>
      </c>
      <c r="V550" s="75">
        <v>2375000</v>
      </c>
      <c r="W550" s="43">
        <v>2375000</v>
      </c>
      <c r="X550" s="28">
        <v>2375000</v>
      </c>
    </row>
    <row r="551" spans="1:24" ht="25.5" outlineLevel="6">
      <c r="A551" s="13" t="s">
        <v>448</v>
      </c>
      <c r="B551" s="41" t="s">
        <v>702</v>
      </c>
      <c r="C551" s="41" t="s">
        <v>439</v>
      </c>
      <c r="D551" s="41" t="s">
        <v>477</v>
      </c>
      <c r="E551" s="41" t="s">
        <v>704</v>
      </c>
      <c r="F551" s="41" t="s">
        <v>449</v>
      </c>
      <c r="G551" s="42">
        <v>88000</v>
      </c>
      <c r="H551" s="42"/>
      <c r="I551" s="42"/>
      <c r="J551" s="24"/>
      <c r="K551" s="24"/>
      <c r="L551" s="64"/>
      <c r="M551" s="98"/>
      <c r="N551" s="77"/>
      <c r="O551" s="77"/>
      <c r="P551" s="77"/>
      <c r="Q551" s="77">
        <v>10700</v>
      </c>
      <c r="R551" s="77"/>
      <c r="S551" s="77"/>
      <c r="T551" s="77"/>
      <c r="U551" s="77">
        <f>J551+I551+H551+G551+K551+L551+M551+N551+O551+P551+Q551+R551+S551</f>
        <v>98700</v>
      </c>
      <c r="V551" s="75">
        <v>88000</v>
      </c>
      <c r="W551" s="43">
        <v>88000</v>
      </c>
      <c r="X551" s="28">
        <v>88000</v>
      </c>
    </row>
    <row r="552" spans="1:24" ht="25.5" outlineLevel="6">
      <c r="A552" s="45" t="s">
        <v>401</v>
      </c>
      <c r="B552" s="41" t="s">
        <v>702</v>
      </c>
      <c r="C552" s="41" t="s">
        <v>439</v>
      </c>
      <c r="D552" s="41" t="s">
        <v>477</v>
      </c>
      <c r="E552" s="41" t="s">
        <v>704</v>
      </c>
      <c r="F552" s="41" t="s">
        <v>179</v>
      </c>
      <c r="G552" s="42"/>
      <c r="H552" s="42"/>
      <c r="I552" s="42"/>
      <c r="J552" s="24">
        <f>J553+J554</f>
        <v>0</v>
      </c>
      <c r="K552" s="24"/>
      <c r="L552" s="64"/>
      <c r="M552" s="98"/>
      <c r="N552" s="77">
        <f>N553+N554</f>
        <v>-41600</v>
      </c>
      <c r="O552" s="77"/>
      <c r="P552" s="77"/>
      <c r="Q552" s="77"/>
      <c r="R552" s="77"/>
      <c r="S552" s="77">
        <f>S553+S554</f>
        <v>-60550</v>
      </c>
      <c r="T552" s="77"/>
      <c r="U552" s="77">
        <f>U553+U554</f>
        <v>519550</v>
      </c>
      <c r="V552" s="75">
        <f>V553+V554</f>
        <v>1243400</v>
      </c>
      <c r="W552" s="43">
        <f>W553+W554</f>
        <v>621700</v>
      </c>
      <c r="X552" s="28">
        <f>X553+X554</f>
        <v>621700</v>
      </c>
    </row>
    <row r="553" spans="1:24" ht="25.5" outlineLevel="6">
      <c r="A553" s="45" t="s">
        <v>402</v>
      </c>
      <c r="B553" s="41" t="s">
        <v>702</v>
      </c>
      <c r="C553" s="41" t="s">
        <v>439</v>
      </c>
      <c r="D553" s="41" t="s">
        <v>477</v>
      </c>
      <c r="E553" s="41" t="s">
        <v>704</v>
      </c>
      <c r="F553" s="41" t="s">
        <v>529</v>
      </c>
      <c r="G553" s="42"/>
      <c r="H553" s="42"/>
      <c r="I553" s="42"/>
      <c r="J553" s="24">
        <v>621700</v>
      </c>
      <c r="K553" s="24"/>
      <c r="L553" s="64"/>
      <c r="M553" s="98"/>
      <c r="N553" s="77">
        <v>-41600</v>
      </c>
      <c r="O553" s="77"/>
      <c r="P553" s="77"/>
      <c r="Q553" s="77"/>
      <c r="R553" s="77"/>
      <c r="S553" s="77">
        <v>-60550</v>
      </c>
      <c r="T553" s="77"/>
      <c r="U553" s="77">
        <f>J553+I553+H553+G553+K553+L553+M553+N553+O553+P553+Q553+R553+S553</f>
        <v>519550</v>
      </c>
      <c r="V553" s="75">
        <f>V554</f>
        <v>621700</v>
      </c>
      <c r="W553" s="43">
        <v>621700</v>
      </c>
      <c r="X553" s="28">
        <v>621700</v>
      </c>
    </row>
    <row r="554" spans="1:24" ht="25.5" customHeight="1" hidden="1" outlineLevel="6">
      <c r="A554" s="13" t="s">
        <v>450</v>
      </c>
      <c r="B554" s="41" t="s">
        <v>702</v>
      </c>
      <c r="C554" s="41" t="s">
        <v>439</v>
      </c>
      <c r="D554" s="41" t="s">
        <v>477</v>
      </c>
      <c r="E554" s="41" t="s">
        <v>704</v>
      </c>
      <c r="F554" s="41" t="s">
        <v>451</v>
      </c>
      <c r="G554" s="42">
        <v>621700</v>
      </c>
      <c r="H554" s="42"/>
      <c r="I554" s="42"/>
      <c r="J554" s="24">
        <v>-621700</v>
      </c>
      <c r="K554" s="24"/>
      <c r="L554" s="64"/>
      <c r="M554" s="98"/>
      <c r="N554" s="77"/>
      <c r="O554" s="77"/>
      <c r="P554" s="77"/>
      <c r="Q554" s="77"/>
      <c r="R554" s="77"/>
      <c r="S554" s="77"/>
      <c r="T554" s="77"/>
      <c r="U554" s="77">
        <f>J554+I554+H554+G554</f>
        <v>0</v>
      </c>
      <c r="V554" s="75">
        <v>621700</v>
      </c>
      <c r="W554" s="43">
        <v>0</v>
      </c>
      <c r="X554" s="28">
        <v>0</v>
      </c>
    </row>
    <row r="555" spans="1:24" ht="15" outlineLevel="6">
      <c r="A555" s="45" t="s">
        <v>403</v>
      </c>
      <c r="B555" s="41" t="s">
        <v>702</v>
      </c>
      <c r="C555" s="41" t="s">
        <v>439</v>
      </c>
      <c r="D555" s="41" t="s">
        <v>477</v>
      </c>
      <c r="E555" s="41" t="s">
        <v>704</v>
      </c>
      <c r="F555" s="41" t="s">
        <v>180</v>
      </c>
      <c r="G555" s="42"/>
      <c r="H555" s="42"/>
      <c r="I555" s="42"/>
      <c r="J555" s="24"/>
      <c r="K555" s="24"/>
      <c r="L555" s="64"/>
      <c r="M555" s="98"/>
      <c r="N555" s="77"/>
      <c r="O555" s="77"/>
      <c r="P555" s="77">
        <f>P557+P558</f>
        <v>289571</v>
      </c>
      <c r="Q555" s="77"/>
      <c r="R555" s="77"/>
      <c r="S555" s="77">
        <f>S556</f>
        <v>-23000</v>
      </c>
      <c r="T555" s="77"/>
      <c r="U555" s="77">
        <f>U556</f>
        <v>391571</v>
      </c>
      <c r="V555" s="75">
        <f>V557+V558</f>
        <v>125000</v>
      </c>
      <c r="W555" s="43">
        <f>W557+W558</f>
        <v>125000</v>
      </c>
      <c r="X555" s="28">
        <f>X557+X558</f>
        <v>125000</v>
      </c>
    </row>
    <row r="556" spans="1:24" ht="25.5" outlineLevel="6">
      <c r="A556" s="44" t="s">
        <v>33</v>
      </c>
      <c r="B556" s="41" t="s">
        <v>702</v>
      </c>
      <c r="C556" s="41" t="s">
        <v>439</v>
      </c>
      <c r="D556" s="41" t="s">
        <v>477</v>
      </c>
      <c r="E556" s="41" t="s">
        <v>704</v>
      </c>
      <c r="F556" s="41" t="s">
        <v>32</v>
      </c>
      <c r="G556" s="42"/>
      <c r="H556" s="42"/>
      <c r="I556" s="42"/>
      <c r="J556" s="24"/>
      <c r="K556" s="24"/>
      <c r="L556" s="64"/>
      <c r="M556" s="98"/>
      <c r="N556" s="77"/>
      <c r="O556" s="77"/>
      <c r="P556" s="77"/>
      <c r="Q556" s="77"/>
      <c r="R556" s="77"/>
      <c r="S556" s="77">
        <f>S557+S558</f>
        <v>-23000</v>
      </c>
      <c r="T556" s="77"/>
      <c r="U556" s="77">
        <f>U557+U558</f>
        <v>391571</v>
      </c>
      <c r="V556" s="75"/>
      <c r="W556" s="43"/>
      <c r="X556" s="28"/>
    </row>
    <row r="557" spans="1:24" ht="25.5" outlineLevel="6">
      <c r="A557" s="13" t="s">
        <v>452</v>
      </c>
      <c r="B557" s="41" t="s">
        <v>702</v>
      </c>
      <c r="C557" s="41" t="s">
        <v>439</v>
      </c>
      <c r="D557" s="41" t="s">
        <v>477</v>
      </c>
      <c r="E557" s="41" t="s">
        <v>704</v>
      </c>
      <c r="F557" s="41" t="s">
        <v>453</v>
      </c>
      <c r="G557" s="42">
        <v>100000</v>
      </c>
      <c r="H557" s="42"/>
      <c r="I557" s="42"/>
      <c r="J557" s="24"/>
      <c r="K557" s="24"/>
      <c r="L557" s="64"/>
      <c r="M557" s="98"/>
      <c r="N557" s="77"/>
      <c r="O557" s="77"/>
      <c r="P557" s="77">
        <v>289571</v>
      </c>
      <c r="Q557" s="77"/>
      <c r="R557" s="77"/>
      <c r="S557" s="134">
        <v>0</v>
      </c>
      <c r="T557" s="134"/>
      <c r="U557" s="77">
        <f>J557+I557+H557+G557+K557+L557+M557+N557+O557+P557+Q557+R557+S557</f>
        <v>389571</v>
      </c>
      <c r="V557" s="75">
        <v>100000</v>
      </c>
      <c r="W557" s="43">
        <v>100000</v>
      </c>
      <c r="X557" s="28">
        <v>100000</v>
      </c>
    </row>
    <row r="558" spans="1:24" ht="25.5" outlineLevel="6">
      <c r="A558" s="13" t="s">
        <v>454</v>
      </c>
      <c r="B558" s="41" t="s">
        <v>702</v>
      </c>
      <c r="C558" s="41" t="s">
        <v>439</v>
      </c>
      <c r="D558" s="41" t="s">
        <v>477</v>
      </c>
      <c r="E558" s="41" t="s">
        <v>704</v>
      </c>
      <c r="F558" s="41" t="s">
        <v>455</v>
      </c>
      <c r="G558" s="42">
        <v>25000</v>
      </c>
      <c r="H558" s="42"/>
      <c r="I558" s="42"/>
      <c r="J558" s="24"/>
      <c r="K558" s="24"/>
      <c r="L558" s="64"/>
      <c r="M558" s="98"/>
      <c r="N558" s="77"/>
      <c r="O558" s="77"/>
      <c r="P558" s="77"/>
      <c r="Q558" s="77"/>
      <c r="R558" s="77"/>
      <c r="S558" s="77">
        <v>-23000</v>
      </c>
      <c r="T558" s="77"/>
      <c r="U558" s="77">
        <f>J558+I558+H558+G558+K558+L558+M558+N558+O558+P558+Q558+R558+S558</f>
        <v>2000</v>
      </c>
      <c r="V558" s="75">
        <v>25000</v>
      </c>
      <c r="W558" s="43">
        <v>25000</v>
      </c>
      <c r="X558" s="28">
        <v>25000</v>
      </c>
    </row>
    <row r="559" spans="1:24" ht="51" outlineLevel="3">
      <c r="A559" s="13" t="s">
        <v>705</v>
      </c>
      <c r="B559" s="41" t="s">
        <v>702</v>
      </c>
      <c r="C559" s="41" t="s">
        <v>439</v>
      </c>
      <c r="D559" s="41" t="s">
        <v>477</v>
      </c>
      <c r="E559" s="41" t="s">
        <v>706</v>
      </c>
      <c r="F559" s="41"/>
      <c r="G559" s="42"/>
      <c r="H559" s="42"/>
      <c r="I559" s="42"/>
      <c r="J559" s="24">
        <f>J560</f>
        <v>0</v>
      </c>
      <c r="K559" s="24"/>
      <c r="L559" s="64"/>
      <c r="M559" s="98"/>
      <c r="N559" s="77"/>
      <c r="O559" s="77"/>
      <c r="P559" s="77">
        <f aca="true" t="shared" si="92" ref="P559:X560">P560</f>
        <v>406567.39</v>
      </c>
      <c r="Q559" s="77"/>
      <c r="R559" s="77"/>
      <c r="S559" s="77"/>
      <c r="T559" s="77"/>
      <c r="U559" s="77">
        <f t="shared" si="92"/>
        <v>1406567.3900000001</v>
      </c>
      <c r="V559" s="75">
        <f t="shared" si="92"/>
        <v>2000000</v>
      </c>
      <c r="W559" s="43">
        <f t="shared" si="92"/>
        <v>1000000</v>
      </c>
      <c r="X559" s="28">
        <f t="shared" si="92"/>
        <v>1000000</v>
      </c>
    </row>
    <row r="560" spans="1:24" ht="51" outlineLevel="4">
      <c r="A560" s="13" t="s">
        <v>707</v>
      </c>
      <c r="B560" s="41" t="s">
        <v>702</v>
      </c>
      <c r="C560" s="41" t="s">
        <v>439</v>
      </c>
      <c r="D560" s="41" t="s">
        <v>477</v>
      </c>
      <c r="E560" s="41" t="s">
        <v>708</v>
      </c>
      <c r="F560" s="41"/>
      <c r="G560" s="42"/>
      <c r="H560" s="42"/>
      <c r="I560" s="42"/>
      <c r="J560" s="24">
        <f>J561</f>
        <v>0</v>
      </c>
      <c r="K560" s="24"/>
      <c r="L560" s="64"/>
      <c r="M560" s="98"/>
      <c r="N560" s="77"/>
      <c r="O560" s="77"/>
      <c r="P560" s="77">
        <f t="shared" si="92"/>
        <v>406567.39</v>
      </c>
      <c r="Q560" s="77"/>
      <c r="R560" s="77"/>
      <c r="S560" s="77"/>
      <c r="T560" s="77"/>
      <c r="U560" s="77">
        <f t="shared" si="92"/>
        <v>1406567.3900000001</v>
      </c>
      <c r="V560" s="75">
        <f t="shared" si="92"/>
        <v>2000000</v>
      </c>
      <c r="W560" s="43">
        <f t="shared" si="92"/>
        <v>1000000</v>
      </c>
      <c r="X560" s="28">
        <f t="shared" si="92"/>
        <v>1000000</v>
      </c>
    </row>
    <row r="561" spans="1:24" ht="25.5" outlineLevel="4">
      <c r="A561" s="45" t="s">
        <v>401</v>
      </c>
      <c r="B561" s="41" t="s">
        <v>702</v>
      </c>
      <c r="C561" s="41" t="s">
        <v>439</v>
      </c>
      <c r="D561" s="41" t="s">
        <v>477</v>
      </c>
      <c r="E561" s="41" t="s">
        <v>708</v>
      </c>
      <c r="F561" s="41" t="s">
        <v>179</v>
      </c>
      <c r="G561" s="42"/>
      <c r="H561" s="42"/>
      <c r="I561" s="42"/>
      <c r="J561" s="24">
        <f>J562+J563</f>
        <v>0</v>
      </c>
      <c r="K561" s="24"/>
      <c r="L561" s="64"/>
      <c r="M561" s="98"/>
      <c r="N561" s="77"/>
      <c r="O561" s="77"/>
      <c r="P561" s="77">
        <f>P562+P563</f>
        <v>406567.39</v>
      </c>
      <c r="Q561" s="77"/>
      <c r="R561" s="77"/>
      <c r="S561" s="77"/>
      <c r="T561" s="77"/>
      <c r="U561" s="77">
        <f>U562+U563</f>
        <v>1406567.3900000001</v>
      </c>
      <c r="V561" s="75">
        <f>V562+V563</f>
        <v>2000000</v>
      </c>
      <c r="W561" s="43">
        <f>W562+W563</f>
        <v>1000000</v>
      </c>
      <c r="X561" s="28">
        <f>X562+X563</f>
        <v>1000000</v>
      </c>
    </row>
    <row r="562" spans="1:24" ht="25.5" outlineLevel="4">
      <c r="A562" s="45" t="s">
        <v>402</v>
      </c>
      <c r="B562" s="41" t="s">
        <v>702</v>
      </c>
      <c r="C562" s="41" t="s">
        <v>439</v>
      </c>
      <c r="D562" s="41" t="s">
        <v>477</v>
      </c>
      <c r="E562" s="41" t="s">
        <v>708</v>
      </c>
      <c r="F562" s="41" t="s">
        <v>529</v>
      </c>
      <c r="G562" s="42"/>
      <c r="H562" s="42"/>
      <c r="I562" s="42"/>
      <c r="J562" s="24">
        <v>1000000</v>
      </c>
      <c r="K562" s="24"/>
      <c r="L562" s="64"/>
      <c r="M562" s="98"/>
      <c r="N562" s="77"/>
      <c r="O562" s="77"/>
      <c r="P562" s="77">
        <v>406567.39</v>
      </c>
      <c r="Q562" s="77"/>
      <c r="R562" s="77"/>
      <c r="S562" s="77"/>
      <c r="T562" s="77"/>
      <c r="U562" s="77">
        <f>J562+I562+H562+G562+K562+L562+M562+N562+O562+P562+Q562+R562+S562</f>
        <v>1406567.3900000001</v>
      </c>
      <c r="V562" s="75">
        <f>V563</f>
        <v>1000000</v>
      </c>
      <c r="W562" s="43">
        <v>1000000</v>
      </c>
      <c r="X562" s="28">
        <v>1000000</v>
      </c>
    </row>
    <row r="563" spans="1:24" ht="25.5" hidden="1" outlineLevel="6">
      <c r="A563" s="13" t="s">
        <v>450</v>
      </c>
      <c r="B563" s="41" t="s">
        <v>702</v>
      </c>
      <c r="C563" s="41" t="s">
        <v>439</v>
      </c>
      <c r="D563" s="41" t="s">
        <v>477</v>
      </c>
      <c r="E563" s="41" t="s">
        <v>708</v>
      </c>
      <c r="F563" s="41" t="s">
        <v>451</v>
      </c>
      <c r="G563" s="42">
        <v>1000000</v>
      </c>
      <c r="H563" s="42"/>
      <c r="I563" s="42"/>
      <c r="J563" s="24">
        <v>-1000000</v>
      </c>
      <c r="K563" s="24"/>
      <c r="L563" s="64"/>
      <c r="M563" s="98"/>
      <c r="N563" s="77"/>
      <c r="O563" s="77"/>
      <c r="P563" s="77"/>
      <c r="Q563" s="77"/>
      <c r="R563" s="77"/>
      <c r="S563" s="77"/>
      <c r="T563" s="77"/>
      <c r="U563" s="77">
        <f>J563+I563+H563+G563</f>
        <v>0</v>
      </c>
      <c r="V563" s="75">
        <v>1000000</v>
      </c>
      <c r="W563" s="43">
        <v>0</v>
      </c>
      <c r="X563" s="28">
        <v>0</v>
      </c>
    </row>
    <row r="564" spans="1:24" ht="25.5" outlineLevel="6">
      <c r="A564" s="13" t="s">
        <v>684</v>
      </c>
      <c r="B564" s="41" t="s">
        <v>702</v>
      </c>
      <c r="C564" s="41" t="s">
        <v>439</v>
      </c>
      <c r="D564" s="41" t="s">
        <v>477</v>
      </c>
      <c r="E564" s="41" t="s">
        <v>685</v>
      </c>
      <c r="F564" s="41"/>
      <c r="G564" s="42"/>
      <c r="H564" s="42"/>
      <c r="I564" s="42"/>
      <c r="J564" s="24"/>
      <c r="K564" s="24"/>
      <c r="L564" s="64"/>
      <c r="M564" s="98"/>
      <c r="N564" s="77"/>
      <c r="O564" s="77"/>
      <c r="P564" s="77"/>
      <c r="Q564" s="77">
        <f aca="true" t="shared" si="93" ref="Q564:U566">Q565</f>
        <v>0</v>
      </c>
      <c r="R564" s="77">
        <f t="shared" si="93"/>
        <v>167480</v>
      </c>
      <c r="S564" s="77"/>
      <c r="T564" s="77"/>
      <c r="U564" s="77">
        <f t="shared" si="93"/>
        <v>167480</v>
      </c>
      <c r="V564" s="75"/>
      <c r="W564" s="43"/>
      <c r="X564" s="28"/>
    </row>
    <row r="565" spans="1:24" ht="63.75" outlineLevel="6">
      <c r="A565" s="13" t="s">
        <v>45</v>
      </c>
      <c r="B565" s="41" t="s">
        <v>702</v>
      </c>
      <c r="C565" s="41" t="s">
        <v>439</v>
      </c>
      <c r="D565" s="41" t="s">
        <v>477</v>
      </c>
      <c r="E565" s="41" t="s">
        <v>46</v>
      </c>
      <c r="F565" s="41"/>
      <c r="G565" s="42"/>
      <c r="H565" s="42"/>
      <c r="I565" s="42"/>
      <c r="J565" s="24"/>
      <c r="K565" s="24"/>
      <c r="L565" s="64"/>
      <c r="M565" s="98"/>
      <c r="N565" s="77"/>
      <c r="O565" s="77"/>
      <c r="P565" s="77"/>
      <c r="Q565" s="77">
        <f t="shared" si="93"/>
        <v>0</v>
      </c>
      <c r="R565" s="77">
        <f t="shared" si="93"/>
        <v>167480</v>
      </c>
      <c r="S565" s="77"/>
      <c r="T565" s="77"/>
      <c r="U565" s="77">
        <f t="shared" si="93"/>
        <v>167480</v>
      </c>
      <c r="V565" s="75"/>
      <c r="W565" s="43"/>
      <c r="X565" s="28"/>
    </row>
    <row r="566" spans="1:24" ht="25.5" outlineLevel="6">
      <c r="A566" s="45" t="s">
        <v>401</v>
      </c>
      <c r="B566" s="41" t="s">
        <v>702</v>
      </c>
      <c r="C566" s="41" t="s">
        <v>439</v>
      </c>
      <c r="D566" s="41" t="s">
        <v>477</v>
      </c>
      <c r="E566" s="41" t="s">
        <v>46</v>
      </c>
      <c r="F566" s="41" t="s">
        <v>179</v>
      </c>
      <c r="G566" s="42"/>
      <c r="H566" s="42"/>
      <c r="I566" s="42"/>
      <c r="J566" s="24"/>
      <c r="K566" s="24"/>
      <c r="L566" s="64"/>
      <c r="M566" s="98"/>
      <c r="N566" s="77"/>
      <c r="O566" s="77"/>
      <c r="P566" s="77"/>
      <c r="Q566" s="77">
        <f t="shared" si="93"/>
        <v>0</v>
      </c>
      <c r="R566" s="77">
        <f t="shared" si="93"/>
        <v>167480</v>
      </c>
      <c r="S566" s="77"/>
      <c r="T566" s="77"/>
      <c r="U566" s="77">
        <f t="shared" si="93"/>
        <v>167480</v>
      </c>
      <c r="V566" s="75"/>
      <c r="W566" s="43"/>
      <c r="X566" s="28"/>
    </row>
    <row r="567" spans="1:24" ht="25.5" outlineLevel="6">
      <c r="A567" s="45" t="s">
        <v>402</v>
      </c>
      <c r="B567" s="41" t="s">
        <v>702</v>
      </c>
      <c r="C567" s="41" t="s">
        <v>439</v>
      </c>
      <c r="D567" s="41" t="s">
        <v>477</v>
      </c>
      <c r="E567" s="41" t="s">
        <v>46</v>
      </c>
      <c r="F567" s="41" t="s">
        <v>529</v>
      </c>
      <c r="G567" s="42"/>
      <c r="H567" s="42"/>
      <c r="I567" s="42"/>
      <c r="J567" s="24"/>
      <c r="K567" s="24"/>
      <c r="L567" s="64"/>
      <c r="M567" s="98"/>
      <c r="N567" s="77"/>
      <c r="O567" s="77"/>
      <c r="P567" s="77"/>
      <c r="Q567" s="77">
        <v>0</v>
      </c>
      <c r="R567" s="77">
        <v>167480</v>
      </c>
      <c r="S567" s="77"/>
      <c r="T567" s="77"/>
      <c r="U567" s="77">
        <f>J567+I567+H567+G567+K567+L567+M567+N567+O567+P567+Q567+R567+S567</f>
        <v>167480</v>
      </c>
      <c r="V567" s="75"/>
      <c r="W567" s="43"/>
      <c r="X567" s="28"/>
    </row>
    <row r="568" spans="1:24" ht="25.5" outlineLevel="6">
      <c r="A568" s="13" t="s">
        <v>486</v>
      </c>
      <c r="B568" s="41" t="s">
        <v>702</v>
      </c>
      <c r="C568" s="41" t="s">
        <v>439</v>
      </c>
      <c r="D568" s="41" t="s">
        <v>477</v>
      </c>
      <c r="E568" s="41" t="s">
        <v>487</v>
      </c>
      <c r="F568" s="41"/>
      <c r="G568" s="42"/>
      <c r="H568" s="42"/>
      <c r="I568" s="42"/>
      <c r="J568" s="24"/>
      <c r="K568" s="24"/>
      <c r="L568" s="64"/>
      <c r="M568" s="98"/>
      <c r="N568" s="77">
        <f>N569+N572</f>
        <v>87900</v>
      </c>
      <c r="O568" s="77"/>
      <c r="P568" s="77"/>
      <c r="Q568" s="77"/>
      <c r="R568" s="77"/>
      <c r="S568" s="77"/>
      <c r="T568" s="77"/>
      <c r="U568" s="77">
        <f>U569+U572</f>
        <v>87900</v>
      </c>
      <c r="V568" s="75"/>
      <c r="W568" s="43"/>
      <c r="X568" s="28"/>
    </row>
    <row r="569" spans="1:24" ht="76.5" outlineLevel="6">
      <c r="A569" s="13" t="s">
        <v>542</v>
      </c>
      <c r="B569" s="41" t="s">
        <v>702</v>
      </c>
      <c r="C569" s="41" t="s">
        <v>439</v>
      </c>
      <c r="D569" s="41" t="s">
        <v>477</v>
      </c>
      <c r="E569" s="41" t="s">
        <v>543</v>
      </c>
      <c r="F569" s="41"/>
      <c r="G569" s="42"/>
      <c r="H569" s="42"/>
      <c r="I569" s="42"/>
      <c r="J569" s="24"/>
      <c r="K569" s="24"/>
      <c r="L569" s="64"/>
      <c r="M569" s="98"/>
      <c r="N569" s="77">
        <f>N570</f>
        <v>3900</v>
      </c>
      <c r="O569" s="77"/>
      <c r="P569" s="77"/>
      <c r="Q569" s="77"/>
      <c r="R569" s="77"/>
      <c r="S569" s="77"/>
      <c r="T569" s="77"/>
      <c r="U569" s="77">
        <f>U570</f>
        <v>3900</v>
      </c>
      <c r="V569" s="75"/>
      <c r="W569" s="43"/>
      <c r="X569" s="28"/>
    </row>
    <row r="570" spans="1:24" ht="25.5" outlineLevel="6">
      <c r="A570" s="45" t="s">
        <v>401</v>
      </c>
      <c r="B570" s="41" t="s">
        <v>702</v>
      </c>
      <c r="C570" s="41" t="s">
        <v>439</v>
      </c>
      <c r="D570" s="41" t="s">
        <v>477</v>
      </c>
      <c r="E570" s="41" t="s">
        <v>543</v>
      </c>
      <c r="F570" s="41" t="s">
        <v>179</v>
      </c>
      <c r="G570" s="42"/>
      <c r="H570" s="42"/>
      <c r="I570" s="42"/>
      <c r="J570" s="24"/>
      <c r="K570" s="24"/>
      <c r="L570" s="64"/>
      <c r="M570" s="98"/>
      <c r="N570" s="77">
        <f>N571</f>
        <v>3900</v>
      </c>
      <c r="O570" s="77"/>
      <c r="P570" s="77"/>
      <c r="Q570" s="77"/>
      <c r="R570" s="77"/>
      <c r="S570" s="77"/>
      <c r="T570" s="77"/>
      <c r="U570" s="77">
        <f>U571</f>
        <v>3900</v>
      </c>
      <c r="V570" s="75"/>
      <c r="W570" s="43"/>
      <c r="X570" s="28"/>
    </row>
    <row r="571" spans="1:24" ht="25.5" outlineLevel="6">
      <c r="A571" s="45" t="s">
        <v>402</v>
      </c>
      <c r="B571" s="41" t="s">
        <v>702</v>
      </c>
      <c r="C571" s="41" t="s">
        <v>439</v>
      </c>
      <c r="D571" s="41" t="s">
        <v>477</v>
      </c>
      <c r="E571" s="41" t="s">
        <v>543</v>
      </c>
      <c r="F571" s="41" t="s">
        <v>529</v>
      </c>
      <c r="G571" s="42"/>
      <c r="H571" s="42"/>
      <c r="I571" s="42"/>
      <c r="J571" s="24"/>
      <c r="K571" s="24"/>
      <c r="L571" s="64"/>
      <c r="M571" s="98"/>
      <c r="N571" s="77">
        <v>3900</v>
      </c>
      <c r="O571" s="77"/>
      <c r="P571" s="77"/>
      <c r="Q571" s="77"/>
      <c r="R571" s="77"/>
      <c r="S571" s="77"/>
      <c r="T571" s="77"/>
      <c r="U571" s="77">
        <f>J571+I571+H571+G571+K571+L571+M571+N571+O571+P571+Q571+R571+S571</f>
        <v>3900</v>
      </c>
      <c r="V571" s="75"/>
      <c r="W571" s="43"/>
      <c r="X571" s="28"/>
    </row>
    <row r="572" spans="1:24" ht="51" outlineLevel="6">
      <c r="A572" s="13" t="s">
        <v>339</v>
      </c>
      <c r="B572" s="41" t="s">
        <v>702</v>
      </c>
      <c r="C572" s="41" t="s">
        <v>439</v>
      </c>
      <c r="D572" s="41" t="s">
        <v>477</v>
      </c>
      <c r="E572" s="41" t="s">
        <v>340</v>
      </c>
      <c r="F572" s="41"/>
      <c r="G572" s="42"/>
      <c r="H572" s="42"/>
      <c r="I572" s="42"/>
      <c r="J572" s="24"/>
      <c r="K572" s="24"/>
      <c r="L572" s="64"/>
      <c r="M572" s="98"/>
      <c r="N572" s="77">
        <f>N573</f>
        <v>84000</v>
      </c>
      <c r="O572" s="77"/>
      <c r="P572" s="77"/>
      <c r="Q572" s="77"/>
      <c r="R572" s="77"/>
      <c r="S572" s="77"/>
      <c r="T572" s="77"/>
      <c r="U572" s="77">
        <f>U573</f>
        <v>84000</v>
      </c>
      <c r="V572" s="75"/>
      <c r="W572" s="43"/>
      <c r="X572" s="28"/>
    </row>
    <row r="573" spans="1:24" ht="25.5" outlineLevel="6">
      <c r="A573" s="45" t="s">
        <v>401</v>
      </c>
      <c r="B573" s="41" t="s">
        <v>702</v>
      </c>
      <c r="C573" s="41" t="s">
        <v>439</v>
      </c>
      <c r="D573" s="41" t="s">
        <v>477</v>
      </c>
      <c r="E573" s="41" t="s">
        <v>340</v>
      </c>
      <c r="F573" s="41" t="s">
        <v>179</v>
      </c>
      <c r="G573" s="42"/>
      <c r="H573" s="42"/>
      <c r="I573" s="42"/>
      <c r="J573" s="24"/>
      <c r="K573" s="24"/>
      <c r="L573" s="64"/>
      <c r="M573" s="98"/>
      <c r="N573" s="77">
        <f>N574</f>
        <v>84000</v>
      </c>
      <c r="O573" s="77"/>
      <c r="P573" s="77"/>
      <c r="Q573" s="77"/>
      <c r="R573" s="77"/>
      <c r="S573" s="77"/>
      <c r="T573" s="77"/>
      <c r="U573" s="77">
        <f>U574</f>
        <v>84000</v>
      </c>
      <c r="V573" s="75"/>
      <c r="W573" s="43"/>
      <c r="X573" s="28"/>
    </row>
    <row r="574" spans="1:24" ht="25.5" outlineLevel="6">
      <c r="A574" s="13" t="s">
        <v>757</v>
      </c>
      <c r="B574" s="41" t="s">
        <v>702</v>
      </c>
      <c r="C574" s="41" t="s">
        <v>439</v>
      </c>
      <c r="D574" s="41" t="s">
        <v>477</v>
      </c>
      <c r="E574" s="41" t="s">
        <v>340</v>
      </c>
      <c r="F574" s="41" t="s">
        <v>529</v>
      </c>
      <c r="G574" s="42"/>
      <c r="H574" s="42"/>
      <c r="I574" s="42"/>
      <c r="J574" s="24"/>
      <c r="K574" s="24"/>
      <c r="L574" s="64"/>
      <c r="M574" s="98"/>
      <c r="N574" s="77">
        <v>84000</v>
      </c>
      <c r="O574" s="77"/>
      <c r="P574" s="77"/>
      <c r="Q574" s="77"/>
      <c r="R574" s="77"/>
      <c r="S574" s="77"/>
      <c r="T574" s="77"/>
      <c r="U574" s="77">
        <f>J574+I574+H574+G574+K574+L574+M574+N574+O574+P574+Q574+R574+S574</f>
        <v>84000</v>
      </c>
      <c r="V574" s="75"/>
      <c r="W574" s="43"/>
      <c r="X574" s="28"/>
    </row>
    <row r="575" spans="1:24" ht="25.5" outlineLevel="6">
      <c r="A575" s="13" t="s">
        <v>544</v>
      </c>
      <c r="B575" s="41" t="s">
        <v>702</v>
      </c>
      <c r="C575" s="41" t="s">
        <v>545</v>
      </c>
      <c r="D575" s="41"/>
      <c r="E575" s="41"/>
      <c r="F575" s="41"/>
      <c r="G575" s="42"/>
      <c r="H575" s="42"/>
      <c r="I575" s="42"/>
      <c r="J575" s="24"/>
      <c r="K575" s="24"/>
      <c r="L575" s="64"/>
      <c r="M575" s="98"/>
      <c r="N575" s="77"/>
      <c r="O575" s="77"/>
      <c r="P575" s="77"/>
      <c r="Q575" s="77"/>
      <c r="R575" s="77">
        <f aca="true" t="shared" si="94" ref="R575:U579">R576</f>
        <v>295160</v>
      </c>
      <c r="S575" s="77"/>
      <c r="T575" s="77"/>
      <c r="U575" s="77">
        <f t="shared" si="94"/>
        <v>295160</v>
      </c>
      <c r="V575" s="75"/>
      <c r="W575" s="43"/>
      <c r="X575" s="28"/>
    </row>
    <row r="576" spans="1:24" ht="15" outlineLevel="6">
      <c r="A576" s="13" t="s">
        <v>583</v>
      </c>
      <c r="B576" s="41" t="s">
        <v>702</v>
      </c>
      <c r="C576" s="41" t="s">
        <v>545</v>
      </c>
      <c r="D576" s="41" t="s">
        <v>441</v>
      </c>
      <c r="E576" s="41"/>
      <c r="F576" s="41"/>
      <c r="G576" s="42"/>
      <c r="H576" s="42"/>
      <c r="I576" s="42"/>
      <c r="J576" s="24"/>
      <c r="K576" s="24"/>
      <c r="L576" s="64"/>
      <c r="M576" s="98"/>
      <c r="N576" s="77"/>
      <c r="O576" s="77"/>
      <c r="P576" s="77"/>
      <c r="Q576" s="77"/>
      <c r="R576" s="77">
        <f t="shared" si="94"/>
        <v>295160</v>
      </c>
      <c r="S576" s="77"/>
      <c r="T576" s="77"/>
      <c r="U576" s="77">
        <f t="shared" si="94"/>
        <v>295160</v>
      </c>
      <c r="V576" s="75"/>
      <c r="W576" s="43"/>
      <c r="X576" s="28"/>
    </row>
    <row r="577" spans="1:24" ht="25.5" outlineLevel="6">
      <c r="A577" s="13" t="s">
        <v>486</v>
      </c>
      <c r="B577" s="41" t="s">
        <v>702</v>
      </c>
      <c r="C577" s="41" t="s">
        <v>545</v>
      </c>
      <c r="D577" s="41" t="s">
        <v>441</v>
      </c>
      <c r="E577" s="41" t="s">
        <v>487</v>
      </c>
      <c r="F577" s="41"/>
      <c r="G577" s="42"/>
      <c r="H577" s="42"/>
      <c r="I577" s="42"/>
      <c r="J577" s="24"/>
      <c r="K577" s="24"/>
      <c r="L577" s="64"/>
      <c r="M577" s="98"/>
      <c r="N577" s="77"/>
      <c r="O577" s="77"/>
      <c r="P577" s="77"/>
      <c r="Q577" s="77"/>
      <c r="R577" s="77">
        <f t="shared" si="94"/>
        <v>295160</v>
      </c>
      <c r="S577" s="77"/>
      <c r="T577" s="77"/>
      <c r="U577" s="77">
        <f t="shared" si="94"/>
        <v>295160</v>
      </c>
      <c r="V577" s="75"/>
      <c r="W577" s="43"/>
      <c r="X577" s="28"/>
    </row>
    <row r="578" spans="1:24" ht="51" outlineLevel="6">
      <c r="A578" s="13" t="s">
        <v>592</v>
      </c>
      <c r="B578" s="41" t="s">
        <v>702</v>
      </c>
      <c r="C578" s="41" t="s">
        <v>545</v>
      </c>
      <c r="D578" s="41" t="s">
        <v>441</v>
      </c>
      <c r="E578" s="41" t="s">
        <v>593</v>
      </c>
      <c r="F578" s="41"/>
      <c r="G578" s="42"/>
      <c r="H578" s="42"/>
      <c r="I578" s="42"/>
      <c r="J578" s="24"/>
      <c r="K578" s="24"/>
      <c r="L578" s="64"/>
      <c r="M578" s="98"/>
      <c r="N578" s="77"/>
      <c r="O578" s="77"/>
      <c r="P578" s="77"/>
      <c r="Q578" s="77"/>
      <c r="R578" s="77">
        <f t="shared" si="94"/>
        <v>295160</v>
      </c>
      <c r="S578" s="77"/>
      <c r="T578" s="77"/>
      <c r="U578" s="77">
        <f t="shared" si="94"/>
        <v>295160</v>
      </c>
      <c r="V578" s="75"/>
      <c r="W578" s="43"/>
      <c r="X578" s="28"/>
    </row>
    <row r="579" spans="1:24" ht="25.5" outlineLevel="6">
      <c r="A579" s="45" t="s">
        <v>401</v>
      </c>
      <c r="B579" s="41" t="s">
        <v>702</v>
      </c>
      <c r="C579" s="41" t="s">
        <v>545</v>
      </c>
      <c r="D579" s="41" t="s">
        <v>441</v>
      </c>
      <c r="E579" s="41" t="s">
        <v>593</v>
      </c>
      <c r="F579" s="41" t="s">
        <v>179</v>
      </c>
      <c r="G579" s="42"/>
      <c r="H579" s="42"/>
      <c r="I579" s="42"/>
      <c r="J579" s="24"/>
      <c r="K579" s="24"/>
      <c r="L579" s="64"/>
      <c r="M579" s="98"/>
      <c r="N579" s="77"/>
      <c r="O579" s="77"/>
      <c r="P579" s="77"/>
      <c r="Q579" s="77"/>
      <c r="R579" s="77">
        <f t="shared" si="94"/>
        <v>295160</v>
      </c>
      <c r="S579" s="77"/>
      <c r="T579" s="77"/>
      <c r="U579" s="77">
        <f t="shared" si="94"/>
        <v>295160</v>
      </c>
      <c r="V579" s="75"/>
      <c r="W579" s="43"/>
      <c r="X579" s="28"/>
    </row>
    <row r="580" spans="1:24" ht="25.5" outlineLevel="6">
      <c r="A580" s="45" t="s">
        <v>402</v>
      </c>
      <c r="B580" s="41" t="s">
        <v>702</v>
      </c>
      <c r="C580" s="41" t="s">
        <v>545</v>
      </c>
      <c r="D580" s="41" t="s">
        <v>441</v>
      </c>
      <c r="E580" s="41" t="s">
        <v>593</v>
      </c>
      <c r="F580" s="41" t="s">
        <v>529</v>
      </c>
      <c r="G580" s="42"/>
      <c r="H580" s="42"/>
      <c r="I580" s="42"/>
      <c r="J580" s="24"/>
      <c r="K580" s="24"/>
      <c r="L580" s="64"/>
      <c r="M580" s="98"/>
      <c r="N580" s="77"/>
      <c r="O580" s="77"/>
      <c r="P580" s="77"/>
      <c r="Q580" s="77"/>
      <c r="R580" s="77">
        <v>295160</v>
      </c>
      <c r="S580" s="77"/>
      <c r="T580" s="77"/>
      <c r="U580" s="77">
        <f>J580+I580+H580+G580+K580+L580+M580+N580+O580+P580+Q580+R580+S580</f>
        <v>295160</v>
      </c>
      <c r="V580" s="75"/>
      <c r="W580" s="43"/>
      <c r="X580" s="28"/>
    </row>
    <row r="581" spans="1:24" ht="25.5">
      <c r="A581" s="13" t="s">
        <v>709</v>
      </c>
      <c r="B581" s="41" t="s">
        <v>710</v>
      </c>
      <c r="C581" s="41"/>
      <c r="D581" s="41"/>
      <c r="E581" s="41"/>
      <c r="F581" s="41"/>
      <c r="G581" s="42"/>
      <c r="H581" s="42"/>
      <c r="I581" s="42"/>
      <c r="J581" s="24">
        <f>J594+J933</f>
        <v>1044275</v>
      </c>
      <c r="K581" s="24">
        <f>K594+K933</f>
        <v>28119927</v>
      </c>
      <c r="L581" s="64">
        <f>L594+L933</f>
        <v>3213542</v>
      </c>
      <c r="M581" s="98">
        <f>M594+M933</f>
        <v>196286</v>
      </c>
      <c r="N581" s="77">
        <f aca="true" t="shared" si="95" ref="N581:S581">N594+N933+N582</f>
        <v>5503952.75</v>
      </c>
      <c r="O581" s="77">
        <f t="shared" si="95"/>
        <v>-129214</v>
      </c>
      <c r="P581" s="77">
        <f t="shared" si="95"/>
        <v>8697519.17</v>
      </c>
      <c r="Q581" s="77">
        <f t="shared" si="95"/>
        <v>14949366.96</v>
      </c>
      <c r="R581" s="77">
        <f t="shared" si="95"/>
        <v>3142944.7199999997</v>
      </c>
      <c r="S581" s="77">
        <f t="shared" si="95"/>
        <v>5477403</v>
      </c>
      <c r="T581" s="77">
        <f>T594+T933+T582</f>
        <v>1177367</v>
      </c>
      <c r="U581" s="77">
        <f>U594+U933+U582</f>
        <v>429863956.73999995</v>
      </c>
      <c r="V581" s="75">
        <f>V594+V933</f>
        <v>358889587.14</v>
      </c>
      <c r="W581" s="43">
        <f>W594+W933</f>
        <v>385013361.83</v>
      </c>
      <c r="X581" s="28">
        <f>X594+X933</f>
        <v>394742914.89</v>
      </c>
    </row>
    <row r="582" spans="1:24" ht="18.75" customHeight="1">
      <c r="A582" s="13" t="s">
        <v>510</v>
      </c>
      <c r="B582" s="41" t="s">
        <v>710</v>
      </c>
      <c r="C582" s="41" t="s">
        <v>459</v>
      </c>
      <c r="D582" s="41"/>
      <c r="E582" s="41"/>
      <c r="F582" s="41"/>
      <c r="G582" s="42"/>
      <c r="H582" s="42"/>
      <c r="I582" s="42"/>
      <c r="J582" s="24"/>
      <c r="K582" s="24"/>
      <c r="L582" s="64"/>
      <c r="M582" s="98"/>
      <c r="N582" s="77">
        <f>N583</f>
        <v>454546.5</v>
      </c>
      <c r="O582" s="77"/>
      <c r="P582" s="77"/>
      <c r="Q582" s="77">
        <f aca="true" t="shared" si="96" ref="Q582:Q587">Q583</f>
        <v>-454546.5</v>
      </c>
      <c r="R582" s="77"/>
      <c r="S582" s="77">
        <f>S589</f>
        <v>167913.4</v>
      </c>
      <c r="T582" s="77"/>
      <c r="U582" s="77">
        <f>U589</f>
        <v>167913.4</v>
      </c>
      <c r="V582" s="75"/>
      <c r="W582" s="43"/>
      <c r="X582" s="28"/>
    </row>
    <row r="583" spans="1:24" ht="20.25" customHeight="1" hidden="1">
      <c r="A583" s="13" t="s">
        <v>330</v>
      </c>
      <c r="B583" s="41" t="s">
        <v>710</v>
      </c>
      <c r="C583" s="41" t="s">
        <v>459</v>
      </c>
      <c r="D583" s="41" t="s">
        <v>439</v>
      </c>
      <c r="E583" s="41"/>
      <c r="F583" s="41"/>
      <c r="G583" s="42"/>
      <c r="H583" s="42"/>
      <c r="I583" s="42"/>
      <c r="J583" s="24"/>
      <c r="K583" s="24"/>
      <c r="L583" s="64"/>
      <c r="M583" s="98"/>
      <c r="N583" s="77">
        <f>N584</f>
        <v>454546.5</v>
      </c>
      <c r="O583" s="77"/>
      <c r="P583" s="77"/>
      <c r="Q583" s="77">
        <f t="shared" si="96"/>
        <v>-454546.5</v>
      </c>
      <c r="R583" s="77"/>
      <c r="S583" s="77">
        <f aca="true" t="shared" si="97" ref="S583:U587">S584</f>
        <v>612</v>
      </c>
      <c r="T583" s="77"/>
      <c r="U583" s="77">
        <f t="shared" si="97"/>
        <v>0</v>
      </c>
      <c r="V583" s="75"/>
      <c r="W583" s="43"/>
      <c r="X583" s="28"/>
    </row>
    <row r="584" spans="1:24" ht="27" customHeight="1" hidden="1">
      <c r="A584" s="13" t="s">
        <v>337</v>
      </c>
      <c r="B584" s="41" t="s">
        <v>710</v>
      </c>
      <c r="C584" s="41" t="s">
        <v>459</v>
      </c>
      <c r="D584" s="41" t="s">
        <v>439</v>
      </c>
      <c r="E584" s="41" t="s">
        <v>338</v>
      </c>
      <c r="F584" s="41"/>
      <c r="G584" s="42"/>
      <c r="H584" s="42"/>
      <c r="I584" s="42"/>
      <c r="J584" s="24"/>
      <c r="K584" s="24"/>
      <c r="L584" s="64"/>
      <c r="M584" s="98"/>
      <c r="N584" s="77">
        <f>N585</f>
        <v>454546.5</v>
      </c>
      <c r="O584" s="77"/>
      <c r="P584" s="77"/>
      <c r="Q584" s="77">
        <f t="shared" si="96"/>
        <v>-454546.5</v>
      </c>
      <c r="R584" s="77"/>
      <c r="S584" s="77">
        <f t="shared" si="97"/>
        <v>612</v>
      </c>
      <c r="T584" s="77"/>
      <c r="U584" s="77">
        <f t="shared" si="97"/>
        <v>0</v>
      </c>
      <c r="V584" s="75"/>
      <c r="W584" s="43"/>
      <c r="X584" s="28"/>
    </row>
    <row r="585" spans="1:24" ht="58.5" customHeight="1" hidden="1">
      <c r="A585" s="13" t="s">
        <v>331</v>
      </c>
      <c r="B585" s="41" t="s">
        <v>710</v>
      </c>
      <c r="C585" s="41" t="s">
        <v>459</v>
      </c>
      <c r="D585" s="41" t="s">
        <v>439</v>
      </c>
      <c r="E585" s="41" t="s">
        <v>332</v>
      </c>
      <c r="F585" s="41"/>
      <c r="G585" s="42"/>
      <c r="H585" s="42"/>
      <c r="I585" s="42"/>
      <c r="J585" s="24"/>
      <c r="K585" s="24"/>
      <c r="L585" s="64"/>
      <c r="M585" s="98"/>
      <c r="N585" s="77">
        <f>N586</f>
        <v>454546.5</v>
      </c>
      <c r="O585" s="77"/>
      <c r="P585" s="77"/>
      <c r="Q585" s="77">
        <f t="shared" si="96"/>
        <v>-454546.5</v>
      </c>
      <c r="R585" s="77"/>
      <c r="S585" s="77">
        <f t="shared" si="97"/>
        <v>612</v>
      </c>
      <c r="T585" s="77"/>
      <c r="U585" s="77">
        <f t="shared" si="97"/>
        <v>0</v>
      </c>
      <c r="V585" s="75"/>
      <c r="W585" s="43"/>
      <c r="X585" s="28"/>
    </row>
    <row r="586" spans="1:24" ht="58.5" customHeight="1" hidden="1">
      <c r="A586" s="45" t="s">
        <v>405</v>
      </c>
      <c r="B586" s="41" t="s">
        <v>710</v>
      </c>
      <c r="C586" s="41" t="s">
        <v>459</v>
      </c>
      <c r="D586" s="41" t="s">
        <v>439</v>
      </c>
      <c r="E586" s="41" t="s">
        <v>332</v>
      </c>
      <c r="F586" s="41" t="s">
        <v>182</v>
      </c>
      <c r="G586" s="42"/>
      <c r="H586" s="42"/>
      <c r="I586" s="42"/>
      <c r="J586" s="24"/>
      <c r="K586" s="24"/>
      <c r="L586" s="64"/>
      <c r="M586" s="98"/>
      <c r="N586" s="77">
        <f>N588</f>
        <v>454546.5</v>
      </c>
      <c r="O586" s="77"/>
      <c r="P586" s="77"/>
      <c r="Q586" s="77">
        <f t="shared" si="96"/>
        <v>-454546.5</v>
      </c>
      <c r="R586" s="77"/>
      <c r="S586" s="77">
        <f t="shared" si="97"/>
        <v>612</v>
      </c>
      <c r="T586" s="77"/>
      <c r="U586" s="77">
        <f t="shared" si="97"/>
        <v>0</v>
      </c>
      <c r="V586" s="75"/>
      <c r="W586" s="43"/>
      <c r="X586" s="28"/>
    </row>
    <row r="587" spans="1:24" ht="29.25" customHeight="1" hidden="1">
      <c r="A587" s="13" t="s">
        <v>37</v>
      </c>
      <c r="B587" s="41" t="s">
        <v>710</v>
      </c>
      <c r="C587" s="41" t="s">
        <v>459</v>
      </c>
      <c r="D587" s="41" t="s">
        <v>439</v>
      </c>
      <c r="E587" s="41" t="s">
        <v>332</v>
      </c>
      <c r="F587" s="41" t="s">
        <v>36</v>
      </c>
      <c r="G587" s="42"/>
      <c r="H587" s="42"/>
      <c r="I587" s="42"/>
      <c r="J587" s="24"/>
      <c r="K587" s="24"/>
      <c r="L587" s="64"/>
      <c r="M587" s="98"/>
      <c r="N587" s="77"/>
      <c r="O587" s="77"/>
      <c r="P587" s="77"/>
      <c r="Q587" s="77">
        <f t="shared" si="96"/>
        <v>-454546.5</v>
      </c>
      <c r="R587" s="77"/>
      <c r="S587" s="77">
        <f t="shared" si="97"/>
        <v>612</v>
      </c>
      <c r="T587" s="77"/>
      <c r="U587" s="77">
        <f t="shared" si="97"/>
        <v>0</v>
      </c>
      <c r="V587" s="75"/>
      <c r="W587" s="43"/>
      <c r="X587" s="28"/>
    </row>
    <row r="588" spans="1:24" ht="29.25" customHeight="1" hidden="1">
      <c r="A588" s="13" t="s">
        <v>758</v>
      </c>
      <c r="B588" s="41" t="s">
        <v>710</v>
      </c>
      <c r="C588" s="41" t="s">
        <v>459</v>
      </c>
      <c r="D588" s="41" t="s">
        <v>439</v>
      </c>
      <c r="E588" s="41" t="s">
        <v>332</v>
      </c>
      <c r="F588" s="41" t="s">
        <v>622</v>
      </c>
      <c r="G588" s="42"/>
      <c r="H588" s="42"/>
      <c r="I588" s="42"/>
      <c r="J588" s="24"/>
      <c r="K588" s="24"/>
      <c r="L588" s="64"/>
      <c r="M588" s="98"/>
      <c r="N588" s="77">
        <v>454546.5</v>
      </c>
      <c r="O588" s="77"/>
      <c r="P588" s="77"/>
      <c r="Q588" s="77">
        <v>-454546.5</v>
      </c>
      <c r="R588" s="77"/>
      <c r="S588" s="77">
        <f>I588+H588+G588+F588+J588+K588+L588+M588+N588+O588+P588+Q588</f>
        <v>612</v>
      </c>
      <c r="T588" s="77"/>
      <c r="U588" s="77">
        <f>J588+I588+H588+G588+K588+L588+M588+N588+O588+P588+Q588+R588</f>
        <v>0</v>
      </c>
      <c r="V588" s="75"/>
      <c r="W588" s="43"/>
      <c r="X588" s="28"/>
    </row>
    <row r="589" spans="1:24" ht="29.25" customHeight="1">
      <c r="A589" s="139" t="s">
        <v>536</v>
      </c>
      <c r="B589" s="41" t="s">
        <v>710</v>
      </c>
      <c r="C589" s="41" t="s">
        <v>459</v>
      </c>
      <c r="D589" s="41" t="s">
        <v>537</v>
      </c>
      <c r="E589" s="41"/>
      <c r="F589" s="41"/>
      <c r="G589" s="42"/>
      <c r="H589" s="42"/>
      <c r="I589" s="42"/>
      <c r="J589" s="24"/>
      <c r="K589" s="24"/>
      <c r="L589" s="64"/>
      <c r="M589" s="98"/>
      <c r="N589" s="77"/>
      <c r="O589" s="77"/>
      <c r="P589" s="77"/>
      <c r="Q589" s="77"/>
      <c r="R589" s="77"/>
      <c r="S589" s="77">
        <f aca="true" t="shared" si="98" ref="S589:U592">S590</f>
        <v>167913.4</v>
      </c>
      <c r="T589" s="77"/>
      <c r="U589" s="77">
        <f t="shared" si="98"/>
        <v>167913.4</v>
      </c>
      <c r="V589" s="75"/>
      <c r="W589" s="43"/>
      <c r="X589" s="28"/>
    </row>
    <row r="590" spans="1:24" ht="78.75" customHeight="1">
      <c r="A590" s="139" t="s">
        <v>779</v>
      </c>
      <c r="B590" s="41" t="s">
        <v>710</v>
      </c>
      <c r="C590" s="41" t="s">
        <v>459</v>
      </c>
      <c r="D590" s="41" t="s">
        <v>537</v>
      </c>
      <c r="E590" s="41" t="s">
        <v>780</v>
      </c>
      <c r="F590" s="41"/>
      <c r="G590" s="42"/>
      <c r="H590" s="42"/>
      <c r="I590" s="42"/>
      <c r="J590" s="24"/>
      <c r="K590" s="24"/>
      <c r="L590" s="64"/>
      <c r="M590" s="98"/>
      <c r="N590" s="77"/>
      <c r="O590" s="77"/>
      <c r="P590" s="77"/>
      <c r="Q590" s="77"/>
      <c r="R590" s="77"/>
      <c r="S590" s="77">
        <f t="shared" si="98"/>
        <v>167913.4</v>
      </c>
      <c r="T590" s="77"/>
      <c r="U590" s="77">
        <f t="shared" si="98"/>
        <v>167913.4</v>
      </c>
      <c r="V590" s="75"/>
      <c r="W590" s="43"/>
      <c r="X590" s="28"/>
    </row>
    <row r="591" spans="1:24" ht="54.75" customHeight="1">
      <c r="A591" s="45" t="s">
        <v>405</v>
      </c>
      <c r="B591" s="41" t="s">
        <v>710</v>
      </c>
      <c r="C591" s="41" t="s">
        <v>459</v>
      </c>
      <c r="D591" s="41" t="s">
        <v>537</v>
      </c>
      <c r="E591" s="41" t="s">
        <v>780</v>
      </c>
      <c r="F591" s="41" t="s">
        <v>182</v>
      </c>
      <c r="G591" s="42"/>
      <c r="H591" s="42"/>
      <c r="I591" s="42"/>
      <c r="J591" s="24"/>
      <c r="K591" s="24"/>
      <c r="L591" s="64"/>
      <c r="M591" s="98"/>
      <c r="N591" s="77"/>
      <c r="O591" s="77"/>
      <c r="P591" s="77"/>
      <c r="Q591" s="77"/>
      <c r="R591" s="77"/>
      <c r="S591" s="77">
        <f t="shared" si="98"/>
        <v>167913.4</v>
      </c>
      <c r="T591" s="77"/>
      <c r="U591" s="77">
        <f t="shared" si="98"/>
        <v>167913.4</v>
      </c>
      <c r="V591" s="75"/>
      <c r="W591" s="43"/>
      <c r="X591" s="28"/>
    </row>
    <row r="592" spans="1:24" ht="29.25" customHeight="1">
      <c r="A592" s="13" t="s">
        <v>37</v>
      </c>
      <c r="B592" s="41" t="s">
        <v>710</v>
      </c>
      <c r="C592" s="41" t="s">
        <v>459</v>
      </c>
      <c r="D592" s="41" t="s">
        <v>537</v>
      </c>
      <c r="E592" s="41" t="s">
        <v>780</v>
      </c>
      <c r="F592" s="41" t="s">
        <v>36</v>
      </c>
      <c r="G592" s="42"/>
      <c r="H592" s="42"/>
      <c r="I592" s="42"/>
      <c r="J592" s="24"/>
      <c r="K592" s="24"/>
      <c r="L592" s="64"/>
      <c r="M592" s="98"/>
      <c r="N592" s="77"/>
      <c r="O592" s="77"/>
      <c r="P592" s="77"/>
      <c r="Q592" s="77"/>
      <c r="R592" s="77"/>
      <c r="S592" s="77">
        <f t="shared" si="98"/>
        <v>167913.4</v>
      </c>
      <c r="T592" s="77"/>
      <c r="U592" s="77">
        <f t="shared" si="98"/>
        <v>167913.4</v>
      </c>
      <c r="V592" s="75"/>
      <c r="W592" s="43"/>
      <c r="X592" s="28"/>
    </row>
    <row r="593" spans="1:24" ht="29.25" customHeight="1">
      <c r="A593" s="13" t="s">
        <v>758</v>
      </c>
      <c r="B593" s="41" t="s">
        <v>710</v>
      </c>
      <c r="C593" s="41" t="s">
        <v>459</v>
      </c>
      <c r="D593" s="41" t="s">
        <v>537</v>
      </c>
      <c r="E593" s="41" t="s">
        <v>780</v>
      </c>
      <c r="F593" s="41" t="s">
        <v>622</v>
      </c>
      <c r="G593" s="42"/>
      <c r="H593" s="42"/>
      <c r="I593" s="42"/>
      <c r="J593" s="24"/>
      <c r="K593" s="24"/>
      <c r="L593" s="64"/>
      <c r="M593" s="98"/>
      <c r="N593" s="77"/>
      <c r="O593" s="77"/>
      <c r="P593" s="77"/>
      <c r="Q593" s="77"/>
      <c r="R593" s="77"/>
      <c r="S593" s="77">
        <v>167913.4</v>
      </c>
      <c r="T593" s="77"/>
      <c r="U593" s="77">
        <f>J593+I593+H593+G593+K593+L593+M593+N593+O593+P593+Q593+R593+S593</f>
        <v>167913.4</v>
      </c>
      <c r="V593" s="75"/>
      <c r="W593" s="43"/>
      <c r="X593" s="28"/>
    </row>
    <row r="594" spans="1:24" ht="15" outlineLevel="1">
      <c r="A594" s="13" t="s">
        <v>596</v>
      </c>
      <c r="B594" s="41" t="s">
        <v>710</v>
      </c>
      <c r="C594" s="41" t="s">
        <v>597</v>
      </c>
      <c r="D594" s="41"/>
      <c r="E594" s="41"/>
      <c r="F594" s="41"/>
      <c r="G594" s="42"/>
      <c r="H594" s="42"/>
      <c r="I594" s="42"/>
      <c r="J594" s="24">
        <f aca="true" t="shared" si="99" ref="J594:S594">J595+J631+J831+J888+J882</f>
        <v>1044275</v>
      </c>
      <c r="K594" s="24">
        <f t="shared" si="99"/>
        <v>28119927</v>
      </c>
      <c r="L594" s="64">
        <f t="shared" si="99"/>
        <v>3213542</v>
      </c>
      <c r="M594" s="98">
        <f t="shared" si="99"/>
        <v>196286</v>
      </c>
      <c r="N594" s="77">
        <f t="shared" si="99"/>
        <v>5049406.25</v>
      </c>
      <c r="O594" s="77">
        <f t="shared" si="99"/>
        <v>-129214</v>
      </c>
      <c r="P594" s="77">
        <f t="shared" si="99"/>
        <v>8697519.17</v>
      </c>
      <c r="Q594" s="77">
        <f t="shared" si="99"/>
        <v>15403913.46</v>
      </c>
      <c r="R594" s="77">
        <f t="shared" si="99"/>
        <v>3142944.7199999997</v>
      </c>
      <c r="S594" s="77">
        <f t="shared" si="99"/>
        <v>5309489.6</v>
      </c>
      <c r="T594" s="77">
        <f>T595+T631+T831+T888+T882</f>
        <v>1177367</v>
      </c>
      <c r="U594" s="77">
        <f>U595+U631+U831+U888+U882</f>
        <v>425434543.34</v>
      </c>
      <c r="V594" s="75">
        <f>V595+V631+V831+V888</f>
        <v>354628087.14</v>
      </c>
      <c r="W594" s="43">
        <f>W595+W631+W831+W888</f>
        <v>380751861.83</v>
      </c>
      <c r="X594" s="28">
        <f>X595+X631+X831+X888</f>
        <v>390481414.89</v>
      </c>
    </row>
    <row r="595" spans="1:24" ht="15" outlineLevel="2">
      <c r="A595" s="13" t="s">
        <v>711</v>
      </c>
      <c r="B595" s="41" t="s">
        <v>710</v>
      </c>
      <c r="C595" s="41" t="s">
        <v>597</v>
      </c>
      <c r="D595" s="41" t="s">
        <v>439</v>
      </c>
      <c r="E595" s="41"/>
      <c r="F595" s="41"/>
      <c r="G595" s="42"/>
      <c r="H595" s="42"/>
      <c r="I595" s="42"/>
      <c r="J595" s="24"/>
      <c r="K595" s="24"/>
      <c r="L595" s="64">
        <f>L600+L614+L627</f>
        <v>2833000</v>
      </c>
      <c r="M595" s="98"/>
      <c r="N595" s="77">
        <f>N600+N614+N627+N605+N622</f>
        <v>702500</v>
      </c>
      <c r="O595" s="77"/>
      <c r="P595" s="77">
        <f>P600+P614+P627+P605+P622</f>
        <v>7236600</v>
      </c>
      <c r="Q595" s="77">
        <f>Q600+Q614+Q627+Q605+Q622</f>
        <v>9297750</v>
      </c>
      <c r="R595" s="77">
        <f>R600+R614+R627+R605+R622</f>
        <v>-1100000</v>
      </c>
      <c r="S595" s="77">
        <f>S600+S614+S627+S605+S622</f>
        <v>-54562.240000000005</v>
      </c>
      <c r="T595" s="77">
        <f>T600+T614+T627+T605+T622+T596</f>
        <v>1177367</v>
      </c>
      <c r="U595" s="77">
        <f>U600+U614+U627+U605+U622+U596</f>
        <v>136084018.76</v>
      </c>
      <c r="V595" s="75">
        <f>V600+V614</f>
        <v>115991364</v>
      </c>
      <c r="W595" s="43">
        <f>W600+W614</f>
        <v>108602600</v>
      </c>
      <c r="X595" s="28">
        <f>X600+X614</f>
        <v>108602600</v>
      </c>
    </row>
    <row r="596" spans="1:24" ht="51" outlineLevel="2">
      <c r="A596" s="144" t="s">
        <v>784</v>
      </c>
      <c r="B596" s="41" t="s">
        <v>710</v>
      </c>
      <c r="C596" s="41" t="s">
        <v>597</v>
      </c>
      <c r="D596" s="41" t="s">
        <v>439</v>
      </c>
      <c r="E596" s="41" t="s">
        <v>785</v>
      </c>
      <c r="F596" s="41"/>
      <c r="G596" s="42"/>
      <c r="H596" s="42"/>
      <c r="I596" s="42"/>
      <c r="J596" s="24"/>
      <c r="K596" s="24"/>
      <c r="L596" s="64"/>
      <c r="M596" s="98"/>
      <c r="N596" s="77"/>
      <c r="O596" s="77"/>
      <c r="P596" s="77"/>
      <c r="Q596" s="77"/>
      <c r="R596" s="77"/>
      <c r="S596" s="77"/>
      <c r="T596" s="77">
        <f aca="true" t="shared" si="100" ref="T596:U598">T597</f>
        <v>704800</v>
      </c>
      <c r="U596" s="77">
        <f t="shared" si="100"/>
        <v>704800</v>
      </c>
      <c r="V596" s="75"/>
      <c r="W596" s="43"/>
      <c r="X596" s="28"/>
    </row>
    <row r="597" spans="1:24" ht="51" outlineLevel="2">
      <c r="A597" s="45" t="s">
        <v>405</v>
      </c>
      <c r="B597" s="41" t="s">
        <v>710</v>
      </c>
      <c r="C597" s="41" t="s">
        <v>597</v>
      </c>
      <c r="D597" s="41" t="s">
        <v>439</v>
      </c>
      <c r="E597" s="41" t="s">
        <v>785</v>
      </c>
      <c r="F597" s="41" t="s">
        <v>182</v>
      </c>
      <c r="G597" s="42"/>
      <c r="H597" s="42"/>
      <c r="I597" s="42"/>
      <c r="J597" s="24"/>
      <c r="K597" s="24"/>
      <c r="L597" s="64"/>
      <c r="M597" s="98"/>
      <c r="N597" s="77"/>
      <c r="O597" s="77"/>
      <c r="P597" s="77"/>
      <c r="Q597" s="77"/>
      <c r="R597" s="77"/>
      <c r="S597" s="77"/>
      <c r="T597" s="77">
        <f t="shared" si="100"/>
        <v>704800</v>
      </c>
      <c r="U597" s="77">
        <f t="shared" si="100"/>
        <v>704800</v>
      </c>
      <c r="V597" s="75"/>
      <c r="W597" s="43"/>
      <c r="X597" s="28"/>
    </row>
    <row r="598" spans="1:24" ht="25.5" outlineLevel="2">
      <c r="A598" s="13" t="s">
        <v>37</v>
      </c>
      <c r="B598" s="41" t="s">
        <v>710</v>
      </c>
      <c r="C598" s="41" t="s">
        <v>597</v>
      </c>
      <c r="D598" s="41" t="s">
        <v>439</v>
      </c>
      <c r="E598" s="41" t="s">
        <v>785</v>
      </c>
      <c r="F598" s="41" t="s">
        <v>36</v>
      </c>
      <c r="G598" s="42"/>
      <c r="H598" s="42"/>
      <c r="I598" s="42"/>
      <c r="J598" s="24"/>
      <c r="K598" s="24"/>
      <c r="L598" s="64"/>
      <c r="M598" s="98"/>
      <c r="N598" s="77"/>
      <c r="O598" s="77"/>
      <c r="P598" s="77"/>
      <c r="Q598" s="77"/>
      <c r="R598" s="77"/>
      <c r="S598" s="77"/>
      <c r="T598" s="77">
        <f t="shared" si="100"/>
        <v>704800</v>
      </c>
      <c r="U598" s="77">
        <f t="shared" si="100"/>
        <v>704800</v>
      </c>
      <c r="V598" s="75"/>
      <c r="W598" s="43"/>
      <c r="X598" s="28"/>
    </row>
    <row r="599" spans="1:24" ht="25.5" outlineLevel="2">
      <c r="A599" s="13" t="s">
        <v>758</v>
      </c>
      <c r="B599" s="41" t="s">
        <v>710</v>
      </c>
      <c r="C599" s="41" t="s">
        <v>597</v>
      </c>
      <c r="D599" s="41" t="s">
        <v>439</v>
      </c>
      <c r="E599" s="41" t="s">
        <v>785</v>
      </c>
      <c r="F599" s="41" t="s">
        <v>622</v>
      </c>
      <c r="G599" s="42"/>
      <c r="H599" s="42"/>
      <c r="I599" s="42"/>
      <c r="J599" s="24"/>
      <c r="K599" s="24"/>
      <c r="L599" s="64"/>
      <c r="M599" s="98"/>
      <c r="N599" s="77"/>
      <c r="O599" s="77"/>
      <c r="P599" s="77"/>
      <c r="Q599" s="77"/>
      <c r="R599" s="77"/>
      <c r="S599" s="77"/>
      <c r="T599" s="77">
        <v>704800</v>
      </c>
      <c r="U599" s="77">
        <f>J599+I599+H599+G599+K599+L599+M599+N599+O599+P599+Q599+R599+S599+T599</f>
        <v>704800</v>
      </c>
      <c r="V599" s="75"/>
      <c r="W599" s="43"/>
      <c r="X599" s="28"/>
    </row>
    <row r="600" spans="1:24" ht="15" outlineLevel="3">
      <c r="A600" s="13" t="s">
        <v>712</v>
      </c>
      <c r="B600" s="41" t="s">
        <v>710</v>
      </c>
      <c r="C600" s="41" t="s">
        <v>597</v>
      </c>
      <c r="D600" s="41" t="s">
        <v>439</v>
      </c>
      <c r="E600" s="41" t="s">
        <v>713</v>
      </c>
      <c r="F600" s="41"/>
      <c r="G600" s="42"/>
      <c r="H600" s="42"/>
      <c r="I600" s="42"/>
      <c r="J600" s="24"/>
      <c r="K600" s="24"/>
      <c r="L600" s="64"/>
      <c r="M600" s="98"/>
      <c r="N600" s="77"/>
      <c r="O600" s="77"/>
      <c r="P600" s="77">
        <f aca="true" t="shared" si="101" ref="P600:X603">P601</f>
        <v>7236600</v>
      </c>
      <c r="Q600" s="77">
        <f t="shared" si="101"/>
        <v>2810550</v>
      </c>
      <c r="R600" s="77">
        <f t="shared" si="101"/>
        <v>-1100000</v>
      </c>
      <c r="S600" s="77">
        <f t="shared" si="101"/>
        <v>-82345.24</v>
      </c>
      <c r="T600" s="77">
        <f t="shared" si="101"/>
        <v>472567</v>
      </c>
      <c r="U600" s="77">
        <f t="shared" si="101"/>
        <v>125157735.76</v>
      </c>
      <c r="V600" s="75">
        <f t="shared" si="101"/>
        <v>115820364</v>
      </c>
      <c r="W600" s="43">
        <f t="shared" si="101"/>
        <v>108431600</v>
      </c>
      <c r="X600" s="28">
        <f t="shared" si="101"/>
        <v>108431600</v>
      </c>
    </row>
    <row r="601" spans="1:24" ht="25.5" outlineLevel="4">
      <c r="A601" s="13" t="s">
        <v>601</v>
      </c>
      <c r="B601" s="41" t="s">
        <v>710</v>
      </c>
      <c r="C601" s="41" t="s">
        <v>597</v>
      </c>
      <c r="D601" s="41" t="s">
        <v>439</v>
      </c>
      <c r="E601" s="41" t="s">
        <v>714</v>
      </c>
      <c r="F601" s="41"/>
      <c r="G601" s="42"/>
      <c r="H601" s="42"/>
      <c r="I601" s="42"/>
      <c r="J601" s="24"/>
      <c r="K601" s="24"/>
      <c r="L601" s="64"/>
      <c r="M601" s="98"/>
      <c r="N601" s="77"/>
      <c r="O601" s="77"/>
      <c r="P601" s="77">
        <f t="shared" si="101"/>
        <v>7236600</v>
      </c>
      <c r="Q601" s="77">
        <f t="shared" si="101"/>
        <v>2810550</v>
      </c>
      <c r="R601" s="77">
        <f t="shared" si="101"/>
        <v>-1100000</v>
      </c>
      <c r="S601" s="77">
        <f t="shared" si="101"/>
        <v>-82345.24</v>
      </c>
      <c r="T601" s="77">
        <f t="shared" si="101"/>
        <v>472567</v>
      </c>
      <c r="U601" s="77">
        <f t="shared" si="101"/>
        <v>125157735.76</v>
      </c>
      <c r="V601" s="75">
        <f t="shared" si="101"/>
        <v>115820364</v>
      </c>
      <c r="W601" s="43">
        <f t="shared" si="101"/>
        <v>108431600</v>
      </c>
      <c r="X601" s="28">
        <f t="shared" si="101"/>
        <v>108431600</v>
      </c>
    </row>
    <row r="602" spans="1:24" ht="51" outlineLevel="4">
      <c r="A602" s="45" t="s">
        <v>405</v>
      </c>
      <c r="B602" s="41" t="s">
        <v>710</v>
      </c>
      <c r="C602" s="41" t="s">
        <v>597</v>
      </c>
      <c r="D602" s="41" t="s">
        <v>439</v>
      </c>
      <c r="E602" s="41" t="s">
        <v>714</v>
      </c>
      <c r="F602" s="41" t="s">
        <v>182</v>
      </c>
      <c r="G602" s="42"/>
      <c r="H602" s="42"/>
      <c r="I602" s="42"/>
      <c r="J602" s="24"/>
      <c r="K602" s="24"/>
      <c r="L602" s="64"/>
      <c r="M602" s="98"/>
      <c r="N602" s="77"/>
      <c r="O602" s="77"/>
      <c r="P602" s="77">
        <f>P604</f>
        <v>7236600</v>
      </c>
      <c r="Q602" s="77">
        <f t="shared" si="101"/>
        <v>2810550</v>
      </c>
      <c r="R602" s="77">
        <f t="shared" si="101"/>
        <v>-1100000</v>
      </c>
      <c r="S602" s="77">
        <f t="shared" si="101"/>
        <v>-82345.24</v>
      </c>
      <c r="T602" s="77">
        <f t="shared" si="101"/>
        <v>472567</v>
      </c>
      <c r="U602" s="77">
        <f t="shared" si="101"/>
        <v>125157735.76</v>
      </c>
      <c r="V602" s="75">
        <f>V604</f>
        <v>115820364</v>
      </c>
      <c r="W602" s="43">
        <f>W604</f>
        <v>108431600</v>
      </c>
      <c r="X602" s="28">
        <f>X604</f>
        <v>108431600</v>
      </c>
    </row>
    <row r="603" spans="1:24" ht="25.5" outlineLevel="4">
      <c r="A603" s="13" t="s">
        <v>37</v>
      </c>
      <c r="B603" s="41" t="s">
        <v>710</v>
      </c>
      <c r="C603" s="41" t="s">
        <v>597</v>
      </c>
      <c r="D603" s="41" t="s">
        <v>439</v>
      </c>
      <c r="E603" s="41" t="s">
        <v>714</v>
      </c>
      <c r="F603" s="41" t="s">
        <v>36</v>
      </c>
      <c r="G603" s="42"/>
      <c r="H603" s="42"/>
      <c r="I603" s="42"/>
      <c r="J603" s="24"/>
      <c r="K603" s="24"/>
      <c r="L603" s="64"/>
      <c r="M603" s="98"/>
      <c r="N603" s="77"/>
      <c r="O603" s="77"/>
      <c r="P603" s="77"/>
      <c r="Q603" s="77">
        <f t="shared" si="101"/>
        <v>2810550</v>
      </c>
      <c r="R603" s="77">
        <f t="shared" si="101"/>
        <v>-1100000</v>
      </c>
      <c r="S603" s="77">
        <f t="shared" si="101"/>
        <v>-82345.24</v>
      </c>
      <c r="T603" s="77">
        <f t="shared" si="101"/>
        <v>472567</v>
      </c>
      <c r="U603" s="77">
        <f t="shared" si="101"/>
        <v>125157735.76</v>
      </c>
      <c r="V603" s="75"/>
      <c r="W603" s="43"/>
      <c r="X603" s="28"/>
    </row>
    <row r="604" spans="1:24" ht="63.75" outlineLevel="6">
      <c r="A604" s="13" t="s">
        <v>605</v>
      </c>
      <c r="B604" s="41" t="s">
        <v>710</v>
      </c>
      <c r="C604" s="41" t="s">
        <v>597</v>
      </c>
      <c r="D604" s="41" t="s">
        <v>439</v>
      </c>
      <c r="E604" s="41" t="s">
        <v>714</v>
      </c>
      <c r="F604" s="41" t="s">
        <v>606</v>
      </c>
      <c r="G604" s="42">
        <v>115820364</v>
      </c>
      <c r="H604" s="42"/>
      <c r="I604" s="42"/>
      <c r="J604" s="24"/>
      <c r="K604" s="24"/>
      <c r="L604" s="64"/>
      <c r="M604" s="98"/>
      <c r="N604" s="77"/>
      <c r="O604" s="77"/>
      <c r="P604" s="77">
        <v>7236600</v>
      </c>
      <c r="Q604" s="77">
        <v>2810550</v>
      </c>
      <c r="R604" s="77">
        <v>-1100000</v>
      </c>
      <c r="S604" s="77">
        <v>-82345.24</v>
      </c>
      <c r="T604" s="77">
        <v>472567</v>
      </c>
      <c r="U604" s="77">
        <f>J604+I604+H604+G604+K604+L604+M604+N604+O604+P604+Q604+R604+S604+T604</f>
        <v>125157735.76</v>
      </c>
      <c r="V604" s="75">
        <v>115820364</v>
      </c>
      <c r="W604" s="43">
        <v>108431600</v>
      </c>
      <c r="X604" s="28">
        <v>108431600</v>
      </c>
    </row>
    <row r="605" spans="1:24" ht="18" customHeight="1" outlineLevel="6">
      <c r="A605" s="13" t="s">
        <v>143</v>
      </c>
      <c r="B605" s="41" t="s">
        <v>710</v>
      </c>
      <c r="C605" s="41" t="s">
        <v>597</v>
      </c>
      <c r="D605" s="41" t="s">
        <v>439</v>
      </c>
      <c r="E605" s="41" t="s">
        <v>142</v>
      </c>
      <c r="F605" s="41"/>
      <c r="G605" s="42"/>
      <c r="H605" s="42"/>
      <c r="I605" s="42"/>
      <c r="J605" s="24"/>
      <c r="K605" s="24"/>
      <c r="L605" s="64"/>
      <c r="M605" s="98"/>
      <c r="N605" s="77">
        <f>N610</f>
        <v>253500</v>
      </c>
      <c r="O605" s="77"/>
      <c r="P605" s="77"/>
      <c r="Q605" s="77">
        <f>Q610+Q606</f>
        <v>6507200</v>
      </c>
      <c r="R605" s="77"/>
      <c r="S605" s="77"/>
      <c r="T605" s="77"/>
      <c r="U605" s="77">
        <f>U610+U606</f>
        <v>6760700</v>
      </c>
      <c r="V605" s="75"/>
      <c r="W605" s="43"/>
      <c r="X605" s="28"/>
    </row>
    <row r="606" spans="1:24" ht="36" customHeight="1" outlineLevel="6">
      <c r="A606" s="13" t="s">
        <v>41</v>
      </c>
      <c r="B606" s="41" t="s">
        <v>710</v>
      </c>
      <c r="C606" s="41" t="s">
        <v>597</v>
      </c>
      <c r="D606" s="41" t="s">
        <v>439</v>
      </c>
      <c r="E606" s="41" t="s">
        <v>42</v>
      </c>
      <c r="F606" s="41"/>
      <c r="G606" s="42"/>
      <c r="H606" s="42"/>
      <c r="I606" s="42"/>
      <c r="J606" s="24"/>
      <c r="K606" s="24"/>
      <c r="L606" s="64"/>
      <c r="M606" s="98"/>
      <c r="N606" s="77"/>
      <c r="O606" s="77"/>
      <c r="P606" s="77"/>
      <c r="Q606" s="77">
        <f>Q607</f>
        <v>6507200</v>
      </c>
      <c r="R606" s="77"/>
      <c r="S606" s="77"/>
      <c r="T606" s="77"/>
      <c r="U606" s="77">
        <f>U607</f>
        <v>6507200</v>
      </c>
      <c r="V606" s="75"/>
      <c r="W606" s="43"/>
      <c r="X606" s="28"/>
    </row>
    <row r="607" spans="1:24" ht="59.25" customHeight="1" outlineLevel="6">
      <c r="A607" s="45" t="s">
        <v>405</v>
      </c>
      <c r="B607" s="41" t="s">
        <v>710</v>
      </c>
      <c r="C607" s="41" t="s">
        <v>597</v>
      </c>
      <c r="D607" s="41" t="s">
        <v>439</v>
      </c>
      <c r="E607" s="41" t="s">
        <v>42</v>
      </c>
      <c r="F607" s="41" t="s">
        <v>182</v>
      </c>
      <c r="G607" s="42"/>
      <c r="H607" s="42"/>
      <c r="I607" s="42"/>
      <c r="J607" s="24"/>
      <c r="K607" s="24"/>
      <c r="L607" s="64"/>
      <c r="M607" s="98"/>
      <c r="N607" s="77"/>
      <c r="O607" s="77"/>
      <c r="P607" s="77"/>
      <c r="Q607" s="77">
        <f>Q608</f>
        <v>6507200</v>
      </c>
      <c r="R607" s="77"/>
      <c r="S607" s="77"/>
      <c r="T607" s="77"/>
      <c r="U607" s="77">
        <f>U608</f>
        <v>6507200</v>
      </c>
      <c r="V607" s="75"/>
      <c r="W607" s="43"/>
      <c r="X607" s="28"/>
    </row>
    <row r="608" spans="1:24" ht="28.5" customHeight="1" outlineLevel="6">
      <c r="A608" s="13" t="s">
        <v>37</v>
      </c>
      <c r="B608" s="41" t="s">
        <v>710</v>
      </c>
      <c r="C608" s="41" t="s">
        <v>597</v>
      </c>
      <c r="D608" s="41" t="s">
        <v>439</v>
      </c>
      <c r="E608" s="41" t="s">
        <v>42</v>
      </c>
      <c r="F608" s="41" t="s">
        <v>36</v>
      </c>
      <c r="G608" s="42"/>
      <c r="H608" s="42"/>
      <c r="I608" s="42"/>
      <c r="J608" s="24"/>
      <c r="K608" s="24"/>
      <c r="L608" s="64"/>
      <c r="M608" s="98"/>
      <c r="N608" s="77"/>
      <c r="O608" s="77"/>
      <c r="P608" s="77"/>
      <c r="Q608" s="77">
        <f>Q609</f>
        <v>6507200</v>
      </c>
      <c r="R608" s="77"/>
      <c r="S608" s="77"/>
      <c r="T608" s="77"/>
      <c r="U608" s="77">
        <f>U609</f>
        <v>6507200</v>
      </c>
      <c r="V608" s="75"/>
      <c r="W608" s="43"/>
      <c r="X608" s="28"/>
    </row>
    <row r="609" spans="1:24" ht="27" customHeight="1" outlineLevel="6">
      <c r="A609" s="13" t="s">
        <v>758</v>
      </c>
      <c r="B609" s="41" t="s">
        <v>710</v>
      </c>
      <c r="C609" s="41" t="s">
        <v>597</v>
      </c>
      <c r="D609" s="41" t="s">
        <v>439</v>
      </c>
      <c r="E609" s="41" t="s">
        <v>42</v>
      </c>
      <c r="F609" s="41" t="s">
        <v>622</v>
      </c>
      <c r="G609" s="42"/>
      <c r="H609" s="42"/>
      <c r="I609" s="42"/>
      <c r="J609" s="24"/>
      <c r="K609" s="24"/>
      <c r="L609" s="64"/>
      <c r="M609" s="98"/>
      <c r="N609" s="77"/>
      <c r="O609" s="77"/>
      <c r="P609" s="77"/>
      <c r="Q609" s="77">
        <v>6507200</v>
      </c>
      <c r="R609" s="77"/>
      <c r="S609" s="77"/>
      <c r="T609" s="77"/>
      <c r="U609" s="77">
        <f>J609+I609+H609+G609+K609+L609+M609+N609+O609+P609+Q609+R609+S609</f>
        <v>6507200</v>
      </c>
      <c r="V609" s="75"/>
      <c r="W609" s="43"/>
      <c r="X609" s="28"/>
    </row>
    <row r="610" spans="1:24" ht="30.75" customHeight="1" outlineLevel="6">
      <c r="A610" s="13" t="s">
        <v>333</v>
      </c>
      <c r="B610" s="41" t="s">
        <v>710</v>
      </c>
      <c r="C610" s="41" t="s">
        <v>597</v>
      </c>
      <c r="D610" s="41" t="s">
        <v>439</v>
      </c>
      <c r="E610" s="41" t="s">
        <v>334</v>
      </c>
      <c r="F610" s="41"/>
      <c r="G610" s="42"/>
      <c r="H610" s="42"/>
      <c r="I610" s="42"/>
      <c r="J610" s="24"/>
      <c r="K610" s="24"/>
      <c r="L610" s="64"/>
      <c r="M610" s="98"/>
      <c r="N610" s="77">
        <f>N611</f>
        <v>253500</v>
      </c>
      <c r="O610" s="77"/>
      <c r="P610" s="77"/>
      <c r="Q610" s="77"/>
      <c r="R610" s="77"/>
      <c r="S610" s="77"/>
      <c r="T610" s="77"/>
      <c r="U610" s="77">
        <f>U611</f>
        <v>253500</v>
      </c>
      <c r="V610" s="75"/>
      <c r="W610" s="43"/>
      <c r="X610" s="28"/>
    </row>
    <row r="611" spans="1:24" ht="59.25" customHeight="1" outlineLevel="6">
      <c r="A611" s="45" t="s">
        <v>405</v>
      </c>
      <c r="B611" s="41" t="s">
        <v>710</v>
      </c>
      <c r="C611" s="41" t="s">
        <v>597</v>
      </c>
      <c r="D611" s="41" t="s">
        <v>439</v>
      </c>
      <c r="E611" s="41" t="s">
        <v>334</v>
      </c>
      <c r="F611" s="41" t="s">
        <v>182</v>
      </c>
      <c r="G611" s="42"/>
      <c r="H611" s="42"/>
      <c r="I611" s="42"/>
      <c r="J611" s="24"/>
      <c r="K611" s="24"/>
      <c r="L611" s="64"/>
      <c r="M611" s="98"/>
      <c r="N611" s="77">
        <f>N613</f>
        <v>253500</v>
      </c>
      <c r="O611" s="77"/>
      <c r="P611" s="77"/>
      <c r="Q611" s="77"/>
      <c r="R611" s="77"/>
      <c r="S611" s="77"/>
      <c r="T611" s="77"/>
      <c r="U611" s="77">
        <f>U612</f>
        <v>253500</v>
      </c>
      <c r="V611" s="75"/>
      <c r="W611" s="43"/>
      <c r="X611" s="28"/>
    </row>
    <row r="612" spans="1:24" ht="27" customHeight="1" outlineLevel="6">
      <c r="A612" s="13" t="s">
        <v>37</v>
      </c>
      <c r="B612" s="41" t="s">
        <v>710</v>
      </c>
      <c r="C612" s="41" t="s">
        <v>597</v>
      </c>
      <c r="D612" s="41" t="s">
        <v>439</v>
      </c>
      <c r="E612" s="41" t="s">
        <v>334</v>
      </c>
      <c r="F612" s="41" t="s">
        <v>36</v>
      </c>
      <c r="G612" s="42"/>
      <c r="H612" s="42"/>
      <c r="I612" s="42"/>
      <c r="J612" s="24"/>
      <c r="K612" s="24"/>
      <c r="L612" s="64"/>
      <c r="M612" s="98"/>
      <c r="N612" s="77"/>
      <c r="O612" s="77"/>
      <c r="P612" s="77"/>
      <c r="Q612" s="77"/>
      <c r="R612" s="77"/>
      <c r="S612" s="77"/>
      <c r="T612" s="77"/>
      <c r="U612" s="77">
        <f>U613</f>
        <v>253500</v>
      </c>
      <c r="V612" s="75"/>
      <c r="W612" s="43"/>
      <c r="X612" s="28"/>
    </row>
    <row r="613" spans="1:24" ht="29.25" customHeight="1" outlineLevel="6">
      <c r="A613" s="13" t="s">
        <v>758</v>
      </c>
      <c r="B613" s="41" t="s">
        <v>710</v>
      </c>
      <c r="C613" s="41" t="s">
        <v>597</v>
      </c>
      <c r="D613" s="41" t="s">
        <v>439</v>
      </c>
      <c r="E613" s="41" t="s">
        <v>334</v>
      </c>
      <c r="F613" s="41" t="s">
        <v>622</v>
      </c>
      <c r="G613" s="42"/>
      <c r="H613" s="42"/>
      <c r="I613" s="42"/>
      <c r="J613" s="24"/>
      <c r="K613" s="24"/>
      <c r="L613" s="64"/>
      <c r="M613" s="98"/>
      <c r="N613" s="77">
        <v>253500</v>
      </c>
      <c r="O613" s="77"/>
      <c r="P613" s="77"/>
      <c r="Q613" s="77"/>
      <c r="R613" s="77"/>
      <c r="S613" s="77"/>
      <c r="T613" s="77"/>
      <c r="U613" s="77">
        <f>J613+I613+H613+G613+K613+L613+M613+N613+O613+P613+Q613+R613+S613</f>
        <v>253500</v>
      </c>
      <c r="V613" s="75"/>
      <c r="W613" s="43"/>
      <c r="X613" s="28"/>
    </row>
    <row r="614" spans="1:24" ht="15" outlineLevel="3">
      <c r="A614" s="13" t="s">
        <v>478</v>
      </c>
      <c r="B614" s="41" t="s">
        <v>710</v>
      </c>
      <c r="C614" s="41" t="s">
        <v>597</v>
      </c>
      <c r="D614" s="41" t="s">
        <v>439</v>
      </c>
      <c r="E614" s="41" t="s">
        <v>479</v>
      </c>
      <c r="F614" s="41"/>
      <c r="G614" s="42"/>
      <c r="H614" s="42"/>
      <c r="I614" s="42"/>
      <c r="J614" s="24"/>
      <c r="K614" s="24"/>
      <c r="L614" s="64"/>
      <c r="M614" s="98"/>
      <c r="N614" s="77"/>
      <c r="O614" s="77"/>
      <c r="P614" s="77"/>
      <c r="Q614" s="77"/>
      <c r="R614" s="77"/>
      <c r="S614" s="77">
        <f aca="true" t="shared" si="102" ref="S614:X617">S615</f>
        <v>46783</v>
      </c>
      <c r="T614" s="77"/>
      <c r="U614" s="77">
        <f t="shared" si="102"/>
        <v>217783</v>
      </c>
      <c r="V614" s="75">
        <f t="shared" si="102"/>
        <v>171000</v>
      </c>
      <c r="W614" s="43">
        <f t="shared" si="102"/>
        <v>171000</v>
      </c>
      <c r="X614" s="28">
        <f t="shared" si="102"/>
        <v>171000</v>
      </c>
    </row>
    <row r="615" spans="1:24" ht="127.5" outlineLevel="4">
      <c r="A615" s="13" t="s">
        <v>480</v>
      </c>
      <c r="B615" s="41" t="s">
        <v>710</v>
      </c>
      <c r="C615" s="41" t="s">
        <v>597</v>
      </c>
      <c r="D615" s="41" t="s">
        <v>439</v>
      </c>
      <c r="E615" s="41" t="s">
        <v>481</v>
      </c>
      <c r="F615" s="41"/>
      <c r="G615" s="42"/>
      <c r="H615" s="42"/>
      <c r="I615" s="42"/>
      <c r="J615" s="24"/>
      <c r="K615" s="24"/>
      <c r="L615" s="64"/>
      <c r="M615" s="98"/>
      <c r="N615" s="77"/>
      <c r="O615" s="77"/>
      <c r="P615" s="77"/>
      <c r="Q615" s="77"/>
      <c r="R615" s="77"/>
      <c r="S615" s="77">
        <f t="shared" si="102"/>
        <v>46783</v>
      </c>
      <c r="T615" s="77"/>
      <c r="U615" s="77">
        <f t="shared" si="102"/>
        <v>217783</v>
      </c>
      <c r="V615" s="75">
        <f t="shared" si="102"/>
        <v>171000</v>
      </c>
      <c r="W615" s="43">
        <f t="shared" si="102"/>
        <v>171000</v>
      </c>
      <c r="X615" s="28">
        <f t="shared" si="102"/>
        <v>171000</v>
      </c>
    </row>
    <row r="616" spans="1:24" ht="153" outlineLevel="5">
      <c r="A616" s="13" t="s">
        <v>715</v>
      </c>
      <c r="B616" s="41" t="s">
        <v>710</v>
      </c>
      <c r="C616" s="41" t="s">
        <v>597</v>
      </c>
      <c r="D616" s="41" t="s">
        <v>439</v>
      </c>
      <c r="E616" s="41" t="s">
        <v>716</v>
      </c>
      <c r="F616" s="41"/>
      <c r="G616" s="42"/>
      <c r="H616" s="42"/>
      <c r="I616" s="42"/>
      <c r="J616" s="24">
        <f>J617+J619</f>
        <v>0</v>
      </c>
      <c r="K616" s="24"/>
      <c r="L616" s="64"/>
      <c r="M616" s="98"/>
      <c r="N616" s="77"/>
      <c r="O616" s="77"/>
      <c r="P616" s="77"/>
      <c r="Q616" s="77"/>
      <c r="R616" s="77"/>
      <c r="S616" s="77">
        <f>S617+S619</f>
        <v>46783</v>
      </c>
      <c r="T616" s="77"/>
      <c r="U616" s="77">
        <f>U617+U619</f>
        <v>217783</v>
      </c>
      <c r="V616" s="75">
        <f>V617+V619</f>
        <v>171000</v>
      </c>
      <c r="W616" s="43">
        <f>W617+W619</f>
        <v>171000</v>
      </c>
      <c r="X616" s="28">
        <f>X617+X619</f>
        <v>171000</v>
      </c>
    </row>
    <row r="617" spans="1:24" ht="25.5" hidden="1" outlineLevel="5">
      <c r="A617" s="45" t="s">
        <v>406</v>
      </c>
      <c r="B617" s="41" t="s">
        <v>710</v>
      </c>
      <c r="C617" s="41" t="s">
        <v>597</v>
      </c>
      <c r="D617" s="41" t="s">
        <v>439</v>
      </c>
      <c r="E617" s="41" t="s">
        <v>716</v>
      </c>
      <c r="F617" s="41" t="s">
        <v>183</v>
      </c>
      <c r="G617" s="42"/>
      <c r="H617" s="42"/>
      <c r="I617" s="42"/>
      <c r="J617" s="24">
        <f>J618</f>
        <v>-171000</v>
      </c>
      <c r="K617" s="24"/>
      <c r="L617" s="64"/>
      <c r="M617" s="98"/>
      <c r="N617" s="77"/>
      <c r="O617" s="77"/>
      <c r="P617" s="77"/>
      <c r="Q617" s="77"/>
      <c r="R617" s="77"/>
      <c r="S617" s="77">
        <f>S618</f>
        <v>0</v>
      </c>
      <c r="T617" s="77"/>
      <c r="U617" s="77">
        <f>U618</f>
        <v>0</v>
      </c>
      <c r="V617" s="75">
        <f t="shared" si="102"/>
        <v>171000</v>
      </c>
      <c r="W617" s="43">
        <f t="shared" si="102"/>
        <v>0</v>
      </c>
      <c r="X617" s="28">
        <f t="shared" si="102"/>
        <v>0</v>
      </c>
    </row>
    <row r="618" spans="1:24" ht="51" hidden="1" outlineLevel="6">
      <c r="A618" s="13" t="s">
        <v>717</v>
      </c>
      <c r="B618" s="41" t="s">
        <v>710</v>
      </c>
      <c r="C618" s="41" t="s">
        <v>597</v>
      </c>
      <c r="D618" s="41" t="s">
        <v>439</v>
      </c>
      <c r="E618" s="41" t="s">
        <v>716</v>
      </c>
      <c r="F618" s="41" t="s">
        <v>718</v>
      </c>
      <c r="G618" s="42">
        <v>171000</v>
      </c>
      <c r="H618" s="42"/>
      <c r="I618" s="42"/>
      <c r="J618" s="24">
        <v>-171000</v>
      </c>
      <c r="K618" s="24"/>
      <c r="L618" s="64"/>
      <c r="M618" s="98"/>
      <c r="N618" s="77"/>
      <c r="O618" s="77"/>
      <c r="P618" s="77"/>
      <c r="Q618" s="77"/>
      <c r="R618" s="77"/>
      <c r="S618" s="77">
        <v>0</v>
      </c>
      <c r="T618" s="77"/>
      <c r="U618" s="77">
        <f>J618+I618+H618+G618</f>
        <v>0</v>
      </c>
      <c r="V618" s="75">
        <v>171000</v>
      </c>
      <c r="W618" s="43">
        <v>0</v>
      </c>
      <c r="X618" s="28">
        <v>0</v>
      </c>
    </row>
    <row r="619" spans="1:24" ht="51" outlineLevel="6">
      <c r="A619" s="45" t="s">
        <v>405</v>
      </c>
      <c r="B619" s="41" t="s">
        <v>710</v>
      </c>
      <c r="C619" s="41" t="s">
        <v>597</v>
      </c>
      <c r="D619" s="41" t="s">
        <v>439</v>
      </c>
      <c r="E619" s="41" t="s">
        <v>716</v>
      </c>
      <c r="F619" s="41" t="s">
        <v>182</v>
      </c>
      <c r="G619" s="42"/>
      <c r="H619" s="42"/>
      <c r="I619" s="42"/>
      <c r="J619" s="24">
        <f>J621</f>
        <v>171000</v>
      </c>
      <c r="K619" s="24"/>
      <c r="L619" s="64"/>
      <c r="M619" s="98"/>
      <c r="N619" s="77"/>
      <c r="O619" s="77"/>
      <c r="P619" s="77"/>
      <c r="Q619" s="77"/>
      <c r="R619" s="77"/>
      <c r="S619" s="77">
        <f>S620</f>
        <v>46783</v>
      </c>
      <c r="T619" s="77"/>
      <c r="U619" s="77">
        <f>U620</f>
        <v>217783</v>
      </c>
      <c r="V619" s="75">
        <f>V621</f>
        <v>0</v>
      </c>
      <c r="W619" s="43">
        <f>W621</f>
        <v>171000</v>
      </c>
      <c r="X619" s="28">
        <f>X621</f>
        <v>171000</v>
      </c>
    </row>
    <row r="620" spans="1:24" ht="25.5" outlineLevel="6">
      <c r="A620" s="13" t="s">
        <v>37</v>
      </c>
      <c r="B620" s="41" t="s">
        <v>710</v>
      </c>
      <c r="C620" s="41" t="s">
        <v>597</v>
      </c>
      <c r="D620" s="41" t="s">
        <v>439</v>
      </c>
      <c r="E620" s="41" t="s">
        <v>716</v>
      </c>
      <c r="F620" s="41" t="s">
        <v>36</v>
      </c>
      <c r="G620" s="42"/>
      <c r="H620" s="42"/>
      <c r="I620" s="42"/>
      <c r="J620" s="24"/>
      <c r="K620" s="24"/>
      <c r="L620" s="64"/>
      <c r="M620" s="98"/>
      <c r="N620" s="77"/>
      <c r="O620" s="77"/>
      <c r="P620" s="77"/>
      <c r="Q620" s="77"/>
      <c r="R620" s="77"/>
      <c r="S620" s="77">
        <f>S621</f>
        <v>46783</v>
      </c>
      <c r="T620" s="77"/>
      <c r="U620" s="77">
        <f>U621</f>
        <v>217783</v>
      </c>
      <c r="V620" s="75"/>
      <c r="W620" s="43"/>
      <c r="X620" s="28"/>
    </row>
    <row r="621" spans="1:24" ht="63.75" outlineLevel="6">
      <c r="A621" s="13" t="s">
        <v>605</v>
      </c>
      <c r="B621" s="41" t="s">
        <v>710</v>
      </c>
      <c r="C621" s="41" t="s">
        <v>597</v>
      </c>
      <c r="D621" s="41" t="s">
        <v>439</v>
      </c>
      <c r="E621" s="41" t="s">
        <v>716</v>
      </c>
      <c r="F621" s="41" t="s">
        <v>606</v>
      </c>
      <c r="G621" s="42"/>
      <c r="H621" s="42"/>
      <c r="I621" s="42"/>
      <c r="J621" s="24">
        <v>171000</v>
      </c>
      <c r="K621" s="24"/>
      <c r="L621" s="64"/>
      <c r="M621" s="98"/>
      <c r="N621" s="77"/>
      <c r="O621" s="77"/>
      <c r="P621" s="77"/>
      <c r="Q621" s="77"/>
      <c r="R621" s="77"/>
      <c r="S621" s="77">
        <v>46783</v>
      </c>
      <c r="T621" s="77"/>
      <c r="U621" s="77">
        <f>J621+I621+H621+G621+K621+L621+M621+N621+O621+P621+Q621+R621+S621</f>
        <v>217783</v>
      </c>
      <c r="V621" s="75"/>
      <c r="W621" s="43">
        <v>171000</v>
      </c>
      <c r="X621" s="28">
        <v>171000</v>
      </c>
    </row>
    <row r="622" spans="1:24" ht="24.75" customHeight="1" outlineLevel="6">
      <c r="A622" s="13" t="s">
        <v>486</v>
      </c>
      <c r="B622" s="41" t="s">
        <v>710</v>
      </c>
      <c r="C622" s="41" t="s">
        <v>597</v>
      </c>
      <c r="D622" s="41" t="s">
        <v>439</v>
      </c>
      <c r="E622" s="41" t="s">
        <v>487</v>
      </c>
      <c r="F622" s="41"/>
      <c r="G622" s="42"/>
      <c r="H622" s="42"/>
      <c r="I622" s="42"/>
      <c r="J622" s="24"/>
      <c r="K622" s="24"/>
      <c r="L622" s="64"/>
      <c r="M622" s="98"/>
      <c r="N622" s="77">
        <f>N623</f>
        <v>449000</v>
      </c>
      <c r="O622" s="77"/>
      <c r="P622" s="77"/>
      <c r="Q622" s="77">
        <f aca="true" t="shared" si="103" ref="Q622:U625">Q623</f>
        <v>-20000</v>
      </c>
      <c r="R622" s="77"/>
      <c r="S622" s="77">
        <f t="shared" si="103"/>
        <v>-19000</v>
      </c>
      <c r="T622" s="77"/>
      <c r="U622" s="77">
        <f t="shared" si="103"/>
        <v>410000</v>
      </c>
      <c r="V622" s="75"/>
      <c r="W622" s="43"/>
      <c r="X622" s="28"/>
    </row>
    <row r="623" spans="1:24" ht="24.75" customHeight="1" outlineLevel="6">
      <c r="A623" s="13" t="s">
        <v>542</v>
      </c>
      <c r="B623" s="41" t="s">
        <v>710</v>
      </c>
      <c r="C623" s="41" t="s">
        <v>597</v>
      </c>
      <c r="D623" s="41" t="s">
        <v>439</v>
      </c>
      <c r="E623" s="41" t="s">
        <v>543</v>
      </c>
      <c r="F623" s="41"/>
      <c r="G623" s="42"/>
      <c r="H623" s="42"/>
      <c r="I623" s="42"/>
      <c r="J623" s="24"/>
      <c r="K623" s="24"/>
      <c r="L623" s="64"/>
      <c r="M623" s="98"/>
      <c r="N623" s="77">
        <f>N624</f>
        <v>449000</v>
      </c>
      <c r="O623" s="77"/>
      <c r="P623" s="77"/>
      <c r="Q623" s="77">
        <f t="shared" si="103"/>
        <v>-20000</v>
      </c>
      <c r="R623" s="77"/>
      <c r="S623" s="77">
        <f t="shared" si="103"/>
        <v>-19000</v>
      </c>
      <c r="T623" s="77"/>
      <c r="U623" s="77">
        <f t="shared" si="103"/>
        <v>410000</v>
      </c>
      <c r="V623" s="75"/>
      <c r="W623" s="43"/>
      <c r="X623" s="28"/>
    </row>
    <row r="624" spans="1:24" ht="54.75" customHeight="1" outlineLevel="6">
      <c r="A624" s="45" t="s">
        <v>405</v>
      </c>
      <c r="B624" s="41" t="s">
        <v>710</v>
      </c>
      <c r="C624" s="41" t="s">
        <v>597</v>
      </c>
      <c r="D624" s="41" t="s">
        <v>439</v>
      </c>
      <c r="E624" s="41" t="s">
        <v>543</v>
      </c>
      <c r="F624" s="41" t="s">
        <v>182</v>
      </c>
      <c r="G624" s="42"/>
      <c r="H624" s="42"/>
      <c r="I624" s="42"/>
      <c r="J624" s="24"/>
      <c r="K624" s="24"/>
      <c r="L624" s="64"/>
      <c r="M624" s="98"/>
      <c r="N624" s="77">
        <f>N626</f>
        <v>449000</v>
      </c>
      <c r="O624" s="77"/>
      <c r="P624" s="77"/>
      <c r="Q624" s="77">
        <f t="shared" si="103"/>
        <v>-20000</v>
      </c>
      <c r="R624" s="77"/>
      <c r="S624" s="77">
        <f t="shared" si="103"/>
        <v>-19000</v>
      </c>
      <c r="T624" s="77"/>
      <c r="U624" s="77">
        <f t="shared" si="103"/>
        <v>410000</v>
      </c>
      <c r="V624" s="75"/>
      <c r="W624" s="43"/>
      <c r="X624" s="28"/>
    </row>
    <row r="625" spans="1:24" ht="27" customHeight="1" outlineLevel="6">
      <c r="A625" s="13" t="s">
        <v>37</v>
      </c>
      <c r="B625" s="41" t="s">
        <v>710</v>
      </c>
      <c r="C625" s="41" t="s">
        <v>597</v>
      </c>
      <c r="D625" s="41" t="s">
        <v>439</v>
      </c>
      <c r="E625" s="41" t="s">
        <v>543</v>
      </c>
      <c r="F625" s="41" t="s">
        <v>36</v>
      </c>
      <c r="G625" s="42"/>
      <c r="H625" s="42"/>
      <c r="I625" s="42"/>
      <c r="J625" s="24"/>
      <c r="K625" s="24"/>
      <c r="L625" s="64"/>
      <c r="M625" s="98"/>
      <c r="N625" s="77"/>
      <c r="O625" s="77"/>
      <c r="P625" s="77"/>
      <c r="Q625" s="77">
        <f t="shared" si="103"/>
        <v>-20000</v>
      </c>
      <c r="R625" s="77"/>
      <c r="S625" s="77">
        <f t="shared" si="103"/>
        <v>-19000</v>
      </c>
      <c r="T625" s="77"/>
      <c r="U625" s="77">
        <f t="shared" si="103"/>
        <v>410000</v>
      </c>
      <c r="V625" s="75"/>
      <c r="W625" s="43"/>
      <c r="X625" s="28"/>
    </row>
    <row r="626" spans="1:24" ht="24.75" customHeight="1" outlineLevel="6">
      <c r="A626" s="13" t="s">
        <v>758</v>
      </c>
      <c r="B626" s="41" t="s">
        <v>710</v>
      </c>
      <c r="C626" s="41" t="s">
        <v>597</v>
      </c>
      <c r="D626" s="41" t="s">
        <v>439</v>
      </c>
      <c r="E626" s="41" t="s">
        <v>543</v>
      </c>
      <c r="F626" s="41" t="s">
        <v>622</v>
      </c>
      <c r="G626" s="42"/>
      <c r="H626" s="42"/>
      <c r="I626" s="42"/>
      <c r="J626" s="24"/>
      <c r="K626" s="24"/>
      <c r="L626" s="64"/>
      <c r="M626" s="98"/>
      <c r="N626" s="77">
        <v>449000</v>
      </c>
      <c r="O626" s="77"/>
      <c r="P626" s="77"/>
      <c r="Q626" s="77">
        <v>-20000</v>
      </c>
      <c r="R626" s="77"/>
      <c r="S626" s="77">
        <v>-19000</v>
      </c>
      <c r="T626" s="77"/>
      <c r="U626" s="77">
        <f>J626+I626+H626+G626+K626+L626+M626+N626+O626+P626+Q626+R626+S626</f>
        <v>410000</v>
      </c>
      <c r="V626" s="75"/>
      <c r="W626" s="43"/>
      <c r="X626" s="28"/>
    </row>
    <row r="627" spans="1:24" ht="44.25" customHeight="1" outlineLevel="6">
      <c r="A627" s="13" t="s">
        <v>156</v>
      </c>
      <c r="B627" s="41" t="s">
        <v>710</v>
      </c>
      <c r="C627" s="41" t="s">
        <v>597</v>
      </c>
      <c r="D627" s="41" t="s">
        <v>439</v>
      </c>
      <c r="E627" s="41" t="s">
        <v>157</v>
      </c>
      <c r="F627" s="41"/>
      <c r="G627" s="42"/>
      <c r="H627" s="42"/>
      <c r="I627" s="42"/>
      <c r="J627" s="24"/>
      <c r="K627" s="24"/>
      <c r="L627" s="64">
        <f>L628</f>
        <v>2833000</v>
      </c>
      <c r="M627" s="98"/>
      <c r="N627" s="77"/>
      <c r="O627" s="77"/>
      <c r="P627" s="77"/>
      <c r="Q627" s="77"/>
      <c r="R627" s="77"/>
      <c r="S627" s="77"/>
      <c r="T627" s="77"/>
      <c r="U627" s="77">
        <f>U628</f>
        <v>2833000</v>
      </c>
      <c r="V627" s="75"/>
      <c r="W627" s="43"/>
      <c r="X627" s="28"/>
    </row>
    <row r="628" spans="1:24" ht="57.75" customHeight="1" outlineLevel="6">
      <c r="A628" s="45" t="s">
        <v>405</v>
      </c>
      <c r="B628" s="41" t="s">
        <v>710</v>
      </c>
      <c r="C628" s="41" t="s">
        <v>597</v>
      </c>
      <c r="D628" s="41" t="s">
        <v>439</v>
      </c>
      <c r="E628" s="41" t="s">
        <v>157</v>
      </c>
      <c r="F628" s="41" t="s">
        <v>182</v>
      </c>
      <c r="G628" s="42"/>
      <c r="H628" s="42"/>
      <c r="I628" s="42"/>
      <c r="J628" s="24"/>
      <c r="K628" s="24"/>
      <c r="L628" s="64">
        <f>L630</f>
        <v>2833000</v>
      </c>
      <c r="M628" s="98"/>
      <c r="N628" s="77"/>
      <c r="O628" s="77"/>
      <c r="P628" s="77"/>
      <c r="Q628" s="77"/>
      <c r="R628" s="77"/>
      <c r="S628" s="77"/>
      <c r="T628" s="77"/>
      <c r="U628" s="77">
        <f>U629</f>
        <v>2833000</v>
      </c>
      <c r="V628" s="75"/>
      <c r="W628" s="43"/>
      <c r="X628" s="28"/>
    </row>
    <row r="629" spans="1:24" ht="28.5" customHeight="1" outlineLevel="6">
      <c r="A629" s="13" t="s">
        <v>37</v>
      </c>
      <c r="B629" s="41" t="s">
        <v>710</v>
      </c>
      <c r="C629" s="41" t="s">
        <v>597</v>
      </c>
      <c r="D629" s="41" t="s">
        <v>439</v>
      </c>
      <c r="E629" s="41" t="s">
        <v>157</v>
      </c>
      <c r="F629" s="41" t="s">
        <v>36</v>
      </c>
      <c r="G629" s="42"/>
      <c r="H629" s="42"/>
      <c r="I629" s="42"/>
      <c r="J629" s="24"/>
      <c r="K629" s="24"/>
      <c r="L629" s="64"/>
      <c r="M629" s="98"/>
      <c r="N629" s="77"/>
      <c r="O629" s="77"/>
      <c r="P629" s="77"/>
      <c r="Q629" s="77"/>
      <c r="R629" s="77"/>
      <c r="S629" s="77"/>
      <c r="T629" s="77"/>
      <c r="U629" s="77">
        <f>U630</f>
        <v>2833000</v>
      </c>
      <c r="V629" s="75"/>
      <c r="W629" s="43"/>
      <c r="X629" s="28"/>
    </row>
    <row r="630" spans="1:24" ht="32.25" customHeight="1" outlineLevel="6">
      <c r="A630" s="13" t="s">
        <v>758</v>
      </c>
      <c r="B630" s="41" t="s">
        <v>710</v>
      </c>
      <c r="C630" s="41" t="s">
        <v>597</v>
      </c>
      <c r="D630" s="41" t="s">
        <v>439</v>
      </c>
      <c r="E630" s="41" t="s">
        <v>157</v>
      </c>
      <c r="F630" s="41" t="s">
        <v>622</v>
      </c>
      <c r="G630" s="42"/>
      <c r="H630" s="42"/>
      <c r="I630" s="42"/>
      <c r="J630" s="24"/>
      <c r="K630" s="24"/>
      <c r="L630" s="64">
        <v>2833000</v>
      </c>
      <c r="M630" s="98"/>
      <c r="N630" s="77"/>
      <c r="O630" s="77"/>
      <c r="P630" s="77"/>
      <c r="Q630" s="77"/>
      <c r="R630" s="77"/>
      <c r="S630" s="77"/>
      <c r="T630" s="77"/>
      <c r="U630" s="77">
        <f>J630+I630+H630+G630+K630+L630+M630+N630+O630+P630+Q630+R630+S630</f>
        <v>2833000</v>
      </c>
      <c r="V630" s="75"/>
      <c r="W630" s="43"/>
      <c r="X630" s="28"/>
    </row>
    <row r="631" spans="1:24" ht="21" customHeight="1" outlineLevel="2">
      <c r="A631" s="13" t="s">
        <v>598</v>
      </c>
      <c r="B631" s="41" t="s">
        <v>710</v>
      </c>
      <c r="C631" s="41" t="s">
        <v>597</v>
      </c>
      <c r="D631" s="41" t="s">
        <v>580</v>
      </c>
      <c r="E631" s="41"/>
      <c r="F631" s="41"/>
      <c r="G631" s="42"/>
      <c r="H631" s="42"/>
      <c r="I631" s="42"/>
      <c r="J631" s="24"/>
      <c r="K631" s="24">
        <f>K636+K686+K700+K715+K765</f>
        <v>27524327</v>
      </c>
      <c r="L631" s="64"/>
      <c r="M631" s="98"/>
      <c r="N631" s="77">
        <f>N636+N686+N700+N715+N765+N822</f>
        <v>2541000</v>
      </c>
      <c r="O631" s="77">
        <f>O636+O686+O700+O715+O765+O822</f>
        <v>-129214</v>
      </c>
      <c r="P631" s="77">
        <f>P636+P686+P700+P715+P765+P822</f>
        <v>463830</v>
      </c>
      <c r="Q631" s="77">
        <f>Q636+Q686+Q700+Q715+Q765+Q822+Q710</f>
        <v>4395881.5</v>
      </c>
      <c r="R631" s="77">
        <f>R636+R686+R700+R715+R765+R822+R710</f>
        <v>3757683.7199999997</v>
      </c>
      <c r="S631" s="77">
        <f>S636+S686+S700+S715+S765+S822+S710+S632+S827</f>
        <v>1654929.3399999999</v>
      </c>
      <c r="T631" s="77"/>
      <c r="U631" s="77">
        <f>U636+U686+U700+U715+U765+U822+U710+U632+U827</f>
        <v>253712381.7</v>
      </c>
      <c r="V631" s="76">
        <f>V636+V686+V700+V715+V765</f>
        <v>213503944.14</v>
      </c>
      <c r="W631" s="24">
        <f>W636+W686+W700+W715+W765</f>
        <v>249802661.82999998</v>
      </c>
      <c r="X631" s="25">
        <f>X636+X686+X700+X715+X765</f>
        <v>259532214.89</v>
      </c>
    </row>
    <row r="632" spans="1:24" ht="38.25" outlineLevel="2">
      <c r="A632" s="139" t="s">
        <v>775</v>
      </c>
      <c r="B632" s="41" t="s">
        <v>710</v>
      </c>
      <c r="C632" s="41" t="s">
        <v>597</v>
      </c>
      <c r="D632" s="41" t="s">
        <v>580</v>
      </c>
      <c r="E632" s="41" t="s">
        <v>776</v>
      </c>
      <c r="F632" s="41"/>
      <c r="G632" s="42"/>
      <c r="H632" s="42"/>
      <c r="I632" s="42"/>
      <c r="J632" s="24"/>
      <c r="K632" s="24"/>
      <c r="L632" s="64"/>
      <c r="M632" s="98"/>
      <c r="N632" s="77"/>
      <c r="O632" s="77"/>
      <c r="P632" s="77"/>
      <c r="Q632" s="77"/>
      <c r="R632" s="77"/>
      <c r="S632" s="77">
        <f aca="true" t="shared" si="104" ref="S632:U634">S633</f>
        <v>706900</v>
      </c>
      <c r="T632" s="77"/>
      <c r="U632" s="77">
        <f t="shared" si="104"/>
        <v>706900</v>
      </c>
      <c r="V632" s="76"/>
      <c r="W632" s="24"/>
      <c r="X632" s="25"/>
    </row>
    <row r="633" spans="1:24" ht="51" outlineLevel="2">
      <c r="A633" s="45" t="s">
        <v>405</v>
      </c>
      <c r="B633" s="41" t="s">
        <v>710</v>
      </c>
      <c r="C633" s="41" t="s">
        <v>597</v>
      </c>
      <c r="D633" s="41" t="s">
        <v>580</v>
      </c>
      <c r="E633" s="41" t="s">
        <v>776</v>
      </c>
      <c r="F633" s="41" t="s">
        <v>182</v>
      </c>
      <c r="G633" s="42"/>
      <c r="H633" s="42"/>
      <c r="I633" s="42"/>
      <c r="J633" s="24"/>
      <c r="K633" s="24"/>
      <c r="L633" s="64"/>
      <c r="M633" s="98"/>
      <c r="N633" s="77"/>
      <c r="O633" s="77"/>
      <c r="P633" s="77"/>
      <c r="Q633" s="77"/>
      <c r="R633" s="77"/>
      <c r="S633" s="77">
        <f t="shared" si="104"/>
        <v>706900</v>
      </c>
      <c r="T633" s="77"/>
      <c r="U633" s="77">
        <f t="shared" si="104"/>
        <v>706900</v>
      </c>
      <c r="V633" s="76"/>
      <c r="W633" s="24"/>
      <c r="X633" s="25"/>
    </row>
    <row r="634" spans="1:24" ht="25.5" outlineLevel="2">
      <c r="A634" s="13" t="s">
        <v>37</v>
      </c>
      <c r="B634" s="41" t="s">
        <v>710</v>
      </c>
      <c r="C634" s="41" t="s">
        <v>597</v>
      </c>
      <c r="D634" s="41" t="s">
        <v>580</v>
      </c>
      <c r="E634" s="41" t="s">
        <v>776</v>
      </c>
      <c r="F634" s="41" t="s">
        <v>36</v>
      </c>
      <c r="G634" s="42"/>
      <c r="H634" s="42"/>
      <c r="I634" s="42"/>
      <c r="J634" s="24"/>
      <c r="K634" s="24"/>
      <c r="L634" s="64"/>
      <c r="M634" s="98"/>
      <c r="N634" s="77"/>
      <c r="O634" s="77"/>
      <c r="P634" s="77"/>
      <c r="Q634" s="77"/>
      <c r="R634" s="77"/>
      <c r="S634" s="77">
        <f t="shared" si="104"/>
        <v>706900</v>
      </c>
      <c r="T634" s="77"/>
      <c r="U634" s="77">
        <f t="shared" si="104"/>
        <v>706900</v>
      </c>
      <c r="V634" s="76"/>
      <c r="W634" s="24"/>
      <c r="X634" s="25"/>
    </row>
    <row r="635" spans="1:24" ht="25.5" outlineLevel="2">
      <c r="A635" s="13" t="s">
        <v>758</v>
      </c>
      <c r="B635" s="41" t="s">
        <v>710</v>
      </c>
      <c r="C635" s="41" t="s">
        <v>597</v>
      </c>
      <c r="D635" s="41" t="s">
        <v>580</v>
      </c>
      <c r="E635" s="41" t="s">
        <v>776</v>
      </c>
      <c r="F635" s="41" t="s">
        <v>622</v>
      </c>
      <c r="G635" s="42"/>
      <c r="H635" s="42"/>
      <c r="I635" s="42"/>
      <c r="J635" s="24"/>
      <c r="K635" s="24"/>
      <c r="L635" s="64"/>
      <c r="M635" s="98"/>
      <c r="N635" s="77"/>
      <c r="O635" s="77"/>
      <c r="P635" s="77"/>
      <c r="Q635" s="77"/>
      <c r="R635" s="77"/>
      <c r="S635" s="77">
        <v>706900</v>
      </c>
      <c r="T635" s="77"/>
      <c r="U635" s="77">
        <f>J635+I635+H635+G635+K635+L635+M635+N635+O635+P635+Q635+R635+S635</f>
        <v>706900</v>
      </c>
      <c r="V635" s="76"/>
      <c r="W635" s="24"/>
      <c r="X635" s="25"/>
    </row>
    <row r="636" spans="1:24" ht="38.25" outlineLevel="3">
      <c r="A636" s="13" t="s">
        <v>719</v>
      </c>
      <c r="B636" s="41" t="s">
        <v>710</v>
      </c>
      <c r="C636" s="41" t="s">
        <v>597</v>
      </c>
      <c r="D636" s="41" t="s">
        <v>580</v>
      </c>
      <c r="E636" s="41" t="s">
        <v>720</v>
      </c>
      <c r="F636" s="41"/>
      <c r="G636" s="42"/>
      <c r="H636" s="42"/>
      <c r="I636" s="42"/>
      <c r="J636" s="24"/>
      <c r="K636" s="24"/>
      <c r="L636" s="64"/>
      <c r="M636" s="98"/>
      <c r="N636" s="77"/>
      <c r="O636" s="77"/>
      <c r="P636" s="77">
        <f aca="true" t="shared" si="105" ref="P636:X636">P637</f>
        <v>463830</v>
      </c>
      <c r="Q636" s="77">
        <f t="shared" si="105"/>
        <v>3909094</v>
      </c>
      <c r="R636" s="77">
        <f t="shared" si="105"/>
        <v>1237683.72</v>
      </c>
      <c r="S636" s="77">
        <f t="shared" si="105"/>
        <v>229939.33999999985</v>
      </c>
      <c r="T636" s="77"/>
      <c r="U636" s="77">
        <f t="shared" si="105"/>
        <v>47718547.06000001</v>
      </c>
      <c r="V636" s="75">
        <f t="shared" si="105"/>
        <v>41878000</v>
      </c>
      <c r="W636" s="43">
        <f t="shared" si="105"/>
        <v>41719400</v>
      </c>
      <c r="X636" s="28">
        <f t="shared" si="105"/>
        <v>41719400</v>
      </c>
    </row>
    <row r="637" spans="1:24" ht="25.5" outlineLevel="3">
      <c r="A637" s="13" t="s">
        <v>601</v>
      </c>
      <c r="B637" s="41" t="s">
        <v>710</v>
      </c>
      <c r="C637" s="41" t="s">
        <v>597</v>
      </c>
      <c r="D637" s="41" t="s">
        <v>580</v>
      </c>
      <c r="E637" s="41" t="s">
        <v>722</v>
      </c>
      <c r="F637" s="41"/>
      <c r="G637" s="42"/>
      <c r="H637" s="42"/>
      <c r="I637" s="42"/>
      <c r="J637" s="24"/>
      <c r="K637" s="24"/>
      <c r="L637" s="64"/>
      <c r="M637" s="98"/>
      <c r="N637" s="77"/>
      <c r="O637" s="77"/>
      <c r="P637" s="77">
        <f aca="true" t="shared" si="106" ref="P637:X637">P638+P642+P646+P650+P654+P658+P662+P666+P670+P674+P678+P682</f>
        <v>463830</v>
      </c>
      <c r="Q637" s="77">
        <f t="shared" si="106"/>
        <v>3909094</v>
      </c>
      <c r="R637" s="77">
        <f>R638+R642+R646+R650+R654+R658+R662+R666+R670+R674+R678+R682</f>
        <v>1237683.72</v>
      </c>
      <c r="S637" s="77">
        <f>S638+S642+S646+S650+S654+S658+S662+S666+S670+S674+S678+S682</f>
        <v>229939.33999999985</v>
      </c>
      <c r="T637" s="77"/>
      <c r="U637" s="77">
        <f t="shared" si="106"/>
        <v>47718547.06000001</v>
      </c>
      <c r="V637" s="75">
        <f t="shared" si="106"/>
        <v>41878000</v>
      </c>
      <c r="W637" s="43">
        <f t="shared" si="106"/>
        <v>41719400</v>
      </c>
      <c r="X637" s="28">
        <f t="shared" si="106"/>
        <v>41719400</v>
      </c>
    </row>
    <row r="638" spans="1:24" ht="51" outlineLevel="4">
      <c r="A638" s="13" t="s">
        <v>721</v>
      </c>
      <c r="B638" s="41" t="s">
        <v>710</v>
      </c>
      <c r="C638" s="41" t="s">
        <v>597</v>
      </c>
      <c r="D638" s="41" t="s">
        <v>580</v>
      </c>
      <c r="E638" s="41" t="s">
        <v>722</v>
      </c>
      <c r="F638" s="41"/>
      <c r="G638" s="42"/>
      <c r="H638" s="42"/>
      <c r="I638" s="42"/>
      <c r="J638" s="24"/>
      <c r="K638" s="24"/>
      <c r="L638" s="64"/>
      <c r="M638" s="98"/>
      <c r="N638" s="77"/>
      <c r="O638" s="77"/>
      <c r="P638" s="77">
        <f aca="true" t="shared" si="107" ref="P638:X640">P639</f>
        <v>383600</v>
      </c>
      <c r="Q638" s="77">
        <f t="shared" si="107"/>
        <v>154391</v>
      </c>
      <c r="R638" s="77">
        <f t="shared" si="107"/>
        <v>1100000</v>
      </c>
      <c r="S638" s="77">
        <f t="shared" si="107"/>
        <v>-545703.76</v>
      </c>
      <c r="T638" s="77"/>
      <c r="U638" s="77">
        <f t="shared" si="107"/>
        <v>8146087.24</v>
      </c>
      <c r="V638" s="75">
        <f t="shared" si="107"/>
        <v>7053800</v>
      </c>
      <c r="W638" s="43">
        <f t="shared" si="107"/>
        <v>7053800</v>
      </c>
      <c r="X638" s="28">
        <f t="shared" si="107"/>
        <v>7053800</v>
      </c>
    </row>
    <row r="639" spans="1:24" ht="51" outlineLevel="4">
      <c r="A639" s="45" t="s">
        <v>405</v>
      </c>
      <c r="B639" s="41" t="s">
        <v>710</v>
      </c>
      <c r="C639" s="41" t="s">
        <v>597</v>
      </c>
      <c r="D639" s="41" t="s">
        <v>580</v>
      </c>
      <c r="E639" s="41" t="s">
        <v>722</v>
      </c>
      <c r="F639" s="41" t="s">
        <v>182</v>
      </c>
      <c r="G639" s="42"/>
      <c r="H639" s="42"/>
      <c r="I639" s="42"/>
      <c r="J639" s="24"/>
      <c r="K639" s="24"/>
      <c r="L639" s="64"/>
      <c r="M639" s="98"/>
      <c r="N639" s="77"/>
      <c r="O639" s="77"/>
      <c r="P639" s="77">
        <f>P641</f>
        <v>383600</v>
      </c>
      <c r="Q639" s="77">
        <f t="shared" si="107"/>
        <v>154391</v>
      </c>
      <c r="R639" s="77">
        <f t="shared" si="107"/>
        <v>1100000</v>
      </c>
      <c r="S639" s="77">
        <f t="shared" si="107"/>
        <v>-545703.76</v>
      </c>
      <c r="T639" s="77"/>
      <c r="U639" s="77">
        <f t="shared" si="107"/>
        <v>8146087.24</v>
      </c>
      <c r="V639" s="75">
        <f>V641</f>
        <v>7053800</v>
      </c>
      <c r="W639" s="43">
        <f>W641</f>
        <v>7053800</v>
      </c>
      <c r="X639" s="28">
        <f>X641</f>
        <v>7053800</v>
      </c>
    </row>
    <row r="640" spans="1:24" ht="25.5" outlineLevel="4">
      <c r="A640" s="13" t="s">
        <v>37</v>
      </c>
      <c r="B640" s="41" t="s">
        <v>710</v>
      </c>
      <c r="C640" s="41" t="s">
        <v>597</v>
      </c>
      <c r="D640" s="41" t="s">
        <v>580</v>
      </c>
      <c r="E640" s="41" t="s">
        <v>722</v>
      </c>
      <c r="F640" s="41" t="s">
        <v>36</v>
      </c>
      <c r="G640" s="42"/>
      <c r="H640" s="42"/>
      <c r="I640" s="42"/>
      <c r="J640" s="24"/>
      <c r="K640" s="24"/>
      <c r="L640" s="64"/>
      <c r="M640" s="98"/>
      <c r="N640" s="77"/>
      <c r="O640" s="77"/>
      <c r="P640" s="77"/>
      <c r="Q640" s="77">
        <f t="shared" si="107"/>
        <v>154391</v>
      </c>
      <c r="R640" s="77">
        <f t="shared" si="107"/>
        <v>1100000</v>
      </c>
      <c r="S640" s="77">
        <f t="shared" si="107"/>
        <v>-545703.76</v>
      </c>
      <c r="T640" s="77"/>
      <c r="U640" s="77">
        <f t="shared" si="107"/>
        <v>8146087.24</v>
      </c>
      <c r="V640" s="75"/>
      <c r="W640" s="43"/>
      <c r="X640" s="28"/>
    </row>
    <row r="641" spans="1:24" ht="63.75" outlineLevel="6">
      <c r="A641" s="13" t="s">
        <v>605</v>
      </c>
      <c r="B641" s="41" t="s">
        <v>710</v>
      </c>
      <c r="C641" s="41" t="s">
        <v>597</v>
      </c>
      <c r="D641" s="41" t="s">
        <v>580</v>
      </c>
      <c r="E641" s="41" t="s">
        <v>722</v>
      </c>
      <c r="F641" s="41" t="s">
        <v>606</v>
      </c>
      <c r="G641" s="42">
        <v>7053800</v>
      </c>
      <c r="H641" s="42"/>
      <c r="I641" s="42"/>
      <c r="J641" s="24"/>
      <c r="K641" s="24"/>
      <c r="L641" s="64"/>
      <c r="M641" s="98"/>
      <c r="N641" s="77"/>
      <c r="O641" s="77"/>
      <c r="P641" s="77">
        <v>383600</v>
      </c>
      <c r="Q641" s="77">
        <v>154391</v>
      </c>
      <c r="R641" s="77">
        <v>1100000</v>
      </c>
      <c r="S641" s="77">
        <v>-545703.76</v>
      </c>
      <c r="T641" s="77"/>
      <c r="U641" s="77">
        <f>J641+I641+H641+G641+K641+L641+M641+N641+O641+P641+Q641+R641+S641</f>
        <v>8146087.24</v>
      </c>
      <c r="V641" s="75">
        <v>7053800</v>
      </c>
      <c r="W641" s="43">
        <v>7053800</v>
      </c>
      <c r="X641" s="28">
        <v>7053800</v>
      </c>
    </row>
    <row r="642" spans="1:24" ht="38.25" outlineLevel="5">
      <c r="A642" s="13" t="s">
        <v>723</v>
      </c>
      <c r="B642" s="41" t="s">
        <v>710</v>
      </c>
      <c r="C642" s="41" t="s">
        <v>597</v>
      </c>
      <c r="D642" s="41" t="s">
        <v>580</v>
      </c>
      <c r="E642" s="41" t="s">
        <v>724</v>
      </c>
      <c r="F642" s="41"/>
      <c r="G642" s="42"/>
      <c r="H642" s="42"/>
      <c r="I642" s="42"/>
      <c r="J642" s="24"/>
      <c r="K642" s="24"/>
      <c r="L642" s="64"/>
      <c r="M642" s="98"/>
      <c r="N642" s="77"/>
      <c r="O642" s="77"/>
      <c r="P642" s="77"/>
      <c r="Q642" s="77">
        <f aca="true" t="shared" si="108" ref="Q642:X644">Q643</f>
        <v>199104</v>
      </c>
      <c r="R642" s="77">
        <f t="shared" si="108"/>
        <v>28500</v>
      </c>
      <c r="S642" s="77">
        <f t="shared" si="108"/>
        <v>-4234</v>
      </c>
      <c r="T642" s="77"/>
      <c r="U642" s="77">
        <f t="shared" si="108"/>
        <v>3636370</v>
      </c>
      <c r="V642" s="75">
        <f t="shared" si="108"/>
        <v>3413000</v>
      </c>
      <c r="W642" s="43">
        <f t="shared" si="108"/>
        <v>3413000</v>
      </c>
      <c r="X642" s="28">
        <f t="shared" si="108"/>
        <v>3413000</v>
      </c>
    </row>
    <row r="643" spans="1:24" ht="51" outlineLevel="5">
      <c r="A643" s="45" t="s">
        <v>405</v>
      </c>
      <c r="B643" s="41" t="s">
        <v>710</v>
      </c>
      <c r="C643" s="41" t="s">
        <v>597</v>
      </c>
      <c r="D643" s="41" t="s">
        <v>580</v>
      </c>
      <c r="E643" s="41" t="s">
        <v>724</v>
      </c>
      <c r="F643" s="41" t="s">
        <v>182</v>
      </c>
      <c r="G643" s="42"/>
      <c r="H643" s="42"/>
      <c r="I643" s="42"/>
      <c r="J643" s="24"/>
      <c r="K643" s="24"/>
      <c r="L643" s="64"/>
      <c r="M643" s="98"/>
      <c r="N643" s="77"/>
      <c r="O643" s="77"/>
      <c r="P643" s="77"/>
      <c r="Q643" s="77">
        <f t="shared" si="108"/>
        <v>199104</v>
      </c>
      <c r="R643" s="77">
        <f t="shared" si="108"/>
        <v>28500</v>
      </c>
      <c r="S643" s="77">
        <f t="shared" si="108"/>
        <v>-4234</v>
      </c>
      <c r="T643" s="77"/>
      <c r="U643" s="77">
        <f t="shared" si="108"/>
        <v>3636370</v>
      </c>
      <c r="V643" s="75">
        <f>V645</f>
        <v>3413000</v>
      </c>
      <c r="W643" s="43">
        <f>W645</f>
        <v>3413000</v>
      </c>
      <c r="X643" s="28">
        <f>X645</f>
        <v>3413000</v>
      </c>
    </row>
    <row r="644" spans="1:24" ht="25.5" outlineLevel="5">
      <c r="A644" s="13" t="s">
        <v>37</v>
      </c>
      <c r="B644" s="41" t="s">
        <v>710</v>
      </c>
      <c r="C644" s="41" t="s">
        <v>597</v>
      </c>
      <c r="D644" s="41" t="s">
        <v>580</v>
      </c>
      <c r="E644" s="41" t="s">
        <v>724</v>
      </c>
      <c r="F644" s="41" t="s">
        <v>36</v>
      </c>
      <c r="G644" s="42"/>
      <c r="H644" s="42"/>
      <c r="I644" s="42"/>
      <c r="J644" s="24"/>
      <c r="K644" s="24"/>
      <c r="L644" s="64"/>
      <c r="M644" s="98"/>
      <c r="N644" s="77"/>
      <c r="O644" s="77"/>
      <c r="P644" s="77"/>
      <c r="Q644" s="77">
        <f t="shared" si="108"/>
        <v>199104</v>
      </c>
      <c r="R644" s="77">
        <f t="shared" si="108"/>
        <v>28500</v>
      </c>
      <c r="S644" s="77">
        <f t="shared" si="108"/>
        <v>-4234</v>
      </c>
      <c r="T644" s="77"/>
      <c r="U644" s="77">
        <f t="shared" si="108"/>
        <v>3636370</v>
      </c>
      <c r="V644" s="75"/>
      <c r="W644" s="43"/>
      <c r="X644" s="28"/>
    </row>
    <row r="645" spans="1:24" ht="63.75" outlineLevel="6">
      <c r="A645" s="13" t="s">
        <v>605</v>
      </c>
      <c r="B645" s="41" t="s">
        <v>710</v>
      </c>
      <c r="C645" s="41" t="s">
        <v>597</v>
      </c>
      <c r="D645" s="41" t="s">
        <v>580</v>
      </c>
      <c r="E645" s="41" t="s">
        <v>724</v>
      </c>
      <c r="F645" s="41" t="s">
        <v>606</v>
      </c>
      <c r="G645" s="42">
        <v>3413000</v>
      </c>
      <c r="H645" s="42"/>
      <c r="I645" s="42"/>
      <c r="J645" s="24"/>
      <c r="K645" s="24"/>
      <c r="L645" s="64"/>
      <c r="M645" s="98"/>
      <c r="N645" s="77"/>
      <c r="O645" s="77"/>
      <c r="P645" s="77"/>
      <c r="Q645" s="77">
        <v>199104</v>
      </c>
      <c r="R645" s="77">
        <v>28500</v>
      </c>
      <c r="S645" s="77">
        <v>-4234</v>
      </c>
      <c r="T645" s="77"/>
      <c r="U645" s="77">
        <f>J645+I645+H645+G645+K645+L645+M645+N645+O645+P645+Q645+R645+S645</f>
        <v>3636370</v>
      </c>
      <c r="V645" s="75">
        <v>3413000</v>
      </c>
      <c r="W645" s="43">
        <v>3413000</v>
      </c>
      <c r="X645" s="28">
        <v>3413000</v>
      </c>
    </row>
    <row r="646" spans="1:24" ht="38.25" outlineLevel="5">
      <c r="A646" s="13" t="s">
        <v>725</v>
      </c>
      <c r="B646" s="41" t="s">
        <v>710</v>
      </c>
      <c r="C646" s="41" t="s">
        <v>597</v>
      </c>
      <c r="D646" s="41" t="s">
        <v>580</v>
      </c>
      <c r="E646" s="41" t="s">
        <v>726</v>
      </c>
      <c r="F646" s="41"/>
      <c r="G646" s="42"/>
      <c r="H646" s="42"/>
      <c r="I646" s="42"/>
      <c r="J646" s="24"/>
      <c r="K646" s="24"/>
      <c r="L646" s="64"/>
      <c r="M646" s="98"/>
      <c r="N646" s="77"/>
      <c r="O646" s="77"/>
      <c r="P646" s="77"/>
      <c r="Q646" s="77">
        <f>Q647</f>
        <v>81991</v>
      </c>
      <c r="R646" s="77"/>
      <c r="S646" s="77">
        <f>S647</f>
        <v>-69039.26</v>
      </c>
      <c r="T646" s="77"/>
      <c r="U646" s="77">
        <f>U647</f>
        <v>2538651.74</v>
      </c>
      <c r="V646" s="75">
        <f>V647</f>
        <v>2525700</v>
      </c>
      <c r="W646" s="43">
        <f>W647</f>
        <v>2525700</v>
      </c>
      <c r="X646" s="28">
        <f>X647</f>
        <v>2525700</v>
      </c>
    </row>
    <row r="647" spans="1:24" ht="51" outlineLevel="5">
      <c r="A647" s="45" t="s">
        <v>405</v>
      </c>
      <c r="B647" s="41" t="s">
        <v>710</v>
      </c>
      <c r="C647" s="41" t="s">
        <v>597</v>
      </c>
      <c r="D647" s="41" t="s">
        <v>580</v>
      </c>
      <c r="E647" s="41" t="s">
        <v>726</v>
      </c>
      <c r="F647" s="41" t="s">
        <v>182</v>
      </c>
      <c r="G647" s="42"/>
      <c r="H647" s="42"/>
      <c r="I647" s="42"/>
      <c r="J647" s="24"/>
      <c r="K647" s="24"/>
      <c r="L647" s="64"/>
      <c r="M647" s="98"/>
      <c r="N647" s="77"/>
      <c r="O647" s="77"/>
      <c r="P647" s="77"/>
      <c r="Q647" s="77">
        <f>Q648</f>
        <v>81991</v>
      </c>
      <c r="R647" s="77"/>
      <c r="S647" s="77">
        <f>S648</f>
        <v>-69039.26</v>
      </c>
      <c r="T647" s="77"/>
      <c r="U647" s="77">
        <f>U648</f>
        <v>2538651.74</v>
      </c>
      <c r="V647" s="75">
        <f>V649</f>
        <v>2525700</v>
      </c>
      <c r="W647" s="43">
        <f>W649</f>
        <v>2525700</v>
      </c>
      <c r="X647" s="28">
        <f>X649</f>
        <v>2525700</v>
      </c>
    </row>
    <row r="648" spans="1:24" ht="25.5" outlineLevel="5">
      <c r="A648" s="13" t="s">
        <v>37</v>
      </c>
      <c r="B648" s="41" t="s">
        <v>710</v>
      </c>
      <c r="C648" s="41" t="s">
        <v>597</v>
      </c>
      <c r="D648" s="41" t="s">
        <v>580</v>
      </c>
      <c r="E648" s="41" t="s">
        <v>726</v>
      </c>
      <c r="F648" s="41" t="s">
        <v>36</v>
      </c>
      <c r="G648" s="42"/>
      <c r="H648" s="42"/>
      <c r="I648" s="42"/>
      <c r="J648" s="24"/>
      <c r="K648" s="24"/>
      <c r="L648" s="64"/>
      <c r="M648" s="98"/>
      <c r="N648" s="77"/>
      <c r="O648" s="77"/>
      <c r="P648" s="77"/>
      <c r="Q648" s="77">
        <f>Q649</f>
        <v>81991</v>
      </c>
      <c r="R648" s="77"/>
      <c r="S648" s="77">
        <f>S649</f>
        <v>-69039.26</v>
      </c>
      <c r="T648" s="77"/>
      <c r="U648" s="77">
        <f>U649</f>
        <v>2538651.74</v>
      </c>
      <c r="V648" s="75"/>
      <c r="W648" s="43"/>
      <c r="X648" s="28"/>
    </row>
    <row r="649" spans="1:24" ht="63.75" outlineLevel="6">
      <c r="A649" s="13" t="s">
        <v>605</v>
      </c>
      <c r="B649" s="41" t="s">
        <v>710</v>
      </c>
      <c r="C649" s="41" t="s">
        <v>597</v>
      </c>
      <c r="D649" s="41" t="s">
        <v>580</v>
      </c>
      <c r="E649" s="41" t="s">
        <v>726</v>
      </c>
      <c r="F649" s="41" t="s">
        <v>606</v>
      </c>
      <c r="G649" s="42">
        <v>2525700</v>
      </c>
      <c r="H649" s="42"/>
      <c r="I649" s="42"/>
      <c r="J649" s="24"/>
      <c r="K649" s="24"/>
      <c r="L649" s="64"/>
      <c r="M649" s="98"/>
      <c r="N649" s="77"/>
      <c r="O649" s="77"/>
      <c r="P649" s="77"/>
      <c r="Q649" s="77">
        <v>81991</v>
      </c>
      <c r="R649" s="77"/>
      <c r="S649" s="77">
        <v>-69039.26</v>
      </c>
      <c r="T649" s="77"/>
      <c r="U649" s="77">
        <f>J649+I649+H649+G649+K649+L649+M649+N649+O649+P649+Q649+R649+S649</f>
        <v>2538651.74</v>
      </c>
      <c r="V649" s="75">
        <v>2525700</v>
      </c>
      <c r="W649" s="43">
        <v>2525700</v>
      </c>
      <c r="X649" s="28">
        <v>2525700</v>
      </c>
    </row>
    <row r="650" spans="1:24" ht="38.25" outlineLevel="5">
      <c r="A650" s="13" t="s">
        <v>727</v>
      </c>
      <c r="B650" s="41" t="s">
        <v>710</v>
      </c>
      <c r="C650" s="41" t="s">
        <v>597</v>
      </c>
      <c r="D650" s="41" t="s">
        <v>580</v>
      </c>
      <c r="E650" s="41" t="s">
        <v>728</v>
      </c>
      <c r="F650" s="41"/>
      <c r="G650" s="42"/>
      <c r="H650" s="42"/>
      <c r="I650" s="42"/>
      <c r="J650" s="24"/>
      <c r="K650" s="24"/>
      <c r="L650" s="64"/>
      <c r="M650" s="98"/>
      <c r="N650" s="77"/>
      <c r="O650" s="77"/>
      <c r="P650" s="77"/>
      <c r="Q650" s="77">
        <f aca="true" t="shared" si="109" ref="Q650:X652">Q651</f>
        <v>249213</v>
      </c>
      <c r="R650" s="77">
        <f t="shared" si="109"/>
        <v>7500</v>
      </c>
      <c r="S650" s="77">
        <f t="shared" si="109"/>
        <v>-4438.56</v>
      </c>
      <c r="T650" s="77"/>
      <c r="U650" s="77">
        <f t="shared" si="109"/>
        <v>4472774.44</v>
      </c>
      <c r="V650" s="75">
        <f t="shared" si="109"/>
        <v>4220500</v>
      </c>
      <c r="W650" s="43">
        <f t="shared" si="109"/>
        <v>4220500</v>
      </c>
      <c r="X650" s="28">
        <f t="shared" si="109"/>
        <v>4220500</v>
      </c>
    </row>
    <row r="651" spans="1:24" ht="51" outlineLevel="5">
      <c r="A651" s="45" t="s">
        <v>405</v>
      </c>
      <c r="B651" s="41" t="s">
        <v>710</v>
      </c>
      <c r="C651" s="41" t="s">
        <v>597</v>
      </c>
      <c r="D651" s="41" t="s">
        <v>580</v>
      </c>
      <c r="E651" s="41" t="s">
        <v>728</v>
      </c>
      <c r="F651" s="41" t="s">
        <v>182</v>
      </c>
      <c r="G651" s="42"/>
      <c r="H651" s="42"/>
      <c r="I651" s="42"/>
      <c r="J651" s="24"/>
      <c r="K651" s="24"/>
      <c r="L651" s="64"/>
      <c r="M651" s="98"/>
      <c r="N651" s="77"/>
      <c r="O651" s="77"/>
      <c r="P651" s="77"/>
      <c r="Q651" s="77">
        <f t="shared" si="109"/>
        <v>249213</v>
      </c>
      <c r="R651" s="77">
        <f t="shared" si="109"/>
        <v>7500</v>
      </c>
      <c r="S651" s="77">
        <f t="shared" si="109"/>
        <v>-4438.56</v>
      </c>
      <c r="T651" s="77"/>
      <c r="U651" s="77">
        <f t="shared" si="109"/>
        <v>4472774.44</v>
      </c>
      <c r="V651" s="75">
        <f>V653</f>
        <v>4220500</v>
      </c>
      <c r="W651" s="43">
        <f>W653</f>
        <v>4220500</v>
      </c>
      <c r="X651" s="28">
        <f>X653</f>
        <v>4220500</v>
      </c>
    </row>
    <row r="652" spans="1:24" ht="25.5" outlineLevel="5">
      <c r="A652" s="13" t="s">
        <v>37</v>
      </c>
      <c r="B652" s="41" t="s">
        <v>710</v>
      </c>
      <c r="C652" s="41" t="s">
        <v>597</v>
      </c>
      <c r="D652" s="41" t="s">
        <v>580</v>
      </c>
      <c r="E652" s="41" t="s">
        <v>728</v>
      </c>
      <c r="F652" s="41" t="s">
        <v>36</v>
      </c>
      <c r="G652" s="42"/>
      <c r="H652" s="42"/>
      <c r="I652" s="42"/>
      <c r="J652" s="24"/>
      <c r="K652" s="24"/>
      <c r="L652" s="64"/>
      <c r="M652" s="98"/>
      <c r="N652" s="77"/>
      <c r="O652" s="77"/>
      <c r="P652" s="77"/>
      <c r="Q652" s="77">
        <f t="shared" si="109"/>
        <v>249213</v>
      </c>
      <c r="R652" s="77">
        <f t="shared" si="109"/>
        <v>7500</v>
      </c>
      <c r="S652" s="77">
        <f t="shared" si="109"/>
        <v>-4438.56</v>
      </c>
      <c r="T652" s="77"/>
      <c r="U652" s="77">
        <f t="shared" si="109"/>
        <v>4472774.44</v>
      </c>
      <c r="V652" s="75"/>
      <c r="W652" s="43"/>
      <c r="X652" s="28"/>
    </row>
    <row r="653" spans="1:24" ht="63.75" outlineLevel="6">
      <c r="A653" s="13" t="s">
        <v>605</v>
      </c>
      <c r="B653" s="41" t="s">
        <v>710</v>
      </c>
      <c r="C653" s="41" t="s">
        <v>597</v>
      </c>
      <c r="D653" s="41" t="s">
        <v>580</v>
      </c>
      <c r="E653" s="41" t="s">
        <v>728</v>
      </c>
      <c r="F653" s="41" t="s">
        <v>606</v>
      </c>
      <c r="G653" s="42">
        <v>4220500</v>
      </c>
      <c r="H653" s="42"/>
      <c r="I653" s="42"/>
      <c r="J653" s="24"/>
      <c r="K653" s="24"/>
      <c r="L653" s="64"/>
      <c r="M653" s="98"/>
      <c r="N653" s="77"/>
      <c r="O653" s="77"/>
      <c r="P653" s="77"/>
      <c r="Q653" s="77">
        <v>249213</v>
      </c>
      <c r="R653" s="77">
        <v>7500</v>
      </c>
      <c r="S653" s="77">
        <v>-4438.56</v>
      </c>
      <c r="T653" s="77"/>
      <c r="U653" s="77">
        <f>J653+I653+H653+G653+K653+L653+M653+N653+O653+P653+Q653+R653+S653</f>
        <v>4472774.44</v>
      </c>
      <c r="V653" s="75">
        <v>4220500</v>
      </c>
      <c r="W653" s="43">
        <v>4220500</v>
      </c>
      <c r="X653" s="28">
        <v>4220500</v>
      </c>
    </row>
    <row r="654" spans="1:24" ht="38.25" outlineLevel="5">
      <c r="A654" s="13" t="s">
        <v>729</v>
      </c>
      <c r="B654" s="41" t="s">
        <v>710</v>
      </c>
      <c r="C654" s="41" t="s">
        <v>597</v>
      </c>
      <c r="D654" s="41" t="s">
        <v>580</v>
      </c>
      <c r="E654" s="41" t="s">
        <v>730</v>
      </c>
      <c r="F654" s="41"/>
      <c r="G654" s="42"/>
      <c r="H654" s="42"/>
      <c r="I654" s="42"/>
      <c r="J654" s="24"/>
      <c r="K654" s="24"/>
      <c r="L654" s="64"/>
      <c r="M654" s="98"/>
      <c r="N654" s="77"/>
      <c r="O654" s="77"/>
      <c r="P654" s="77"/>
      <c r="Q654" s="77">
        <f aca="true" t="shared" si="110" ref="Q654:X656">Q655</f>
        <v>179715</v>
      </c>
      <c r="R654" s="77">
        <f t="shared" si="110"/>
        <v>33683.72</v>
      </c>
      <c r="S654" s="77">
        <f t="shared" si="110"/>
        <v>50601.74</v>
      </c>
      <c r="T654" s="77"/>
      <c r="U654" s="77">
        <f t="shared" si="110"/>
        <v>2635100.4600000004</v>
      </c>
      <c r="V654" s="75">
        <f t="shared" si="110"/>
        <v>2371100</v>
      </c>
      <c r="W654" s="43">
        <f t="shared" si="110"/>
        <v>2329300</v>
      </c>
      <c r="X654" s="28">
        <f t="shared" si="110"/>
        <v>2329300</v>
      </c>
    </row>
    <row r="655" spans="1:24" ht="51" outlineLevel="5">
      <c r="A655" s="45" t="s">
        <v>405</v>
      </c>
      <c r="B655" s="41" t="s">
        <v>710</v>
      </c>
      <c r="C655" s="41" t="s">
        <v>597</v>
      </c>
      <c r="D655" s="41" t="s">
        <v>580</v>
      </c>
      <c r="E655" s="41" t="s">
        <v>730</v>
      </c>
      <c r="F655" s="41" t="s">
        <v>182</v>
      </c>
      <c r="G655" s="42"/>
      <c r="H655" s="42"/>
      <c r="I655" s="42"/>
      <c r="J655" s="24"/>
      <c r="K655" s="24"/>
      <c r="L655" s="64"/>
      <c r="M655" s="98"/>
      <c r="N655" s="77"/>
      <c r="O655" s="77"/>
      <c r="P655" s="77"/>
      <c r="Q655" s="77">
        <f t="shared" si="110"/>
        <v>179715</v>
      </c>
      <c r="R655" s="77">
        <f t="shared" si="110"/>
        <v>33683.72</v>
      </c>
      <c r="S655" s="77">
        <f t="shared" si="110"/>
        <v>50601.74</v>
      </c>
      <c r="T655" s="77"/>
      <c r="U655" s="77">
        <f t="shared" si="110"/>
        <v>2635100.4600000004</v>
      </c>
      <c r="V655" s="75">
        <f>V657</f>
        <v>2371100</v>
      </c>
      <c r="W655" s="43">
        <f>W657</f>
        <v>2329300</v>
      </c>
      <c r="X655" s="28">
        <f>X657</f>
        <v>2329300</v>
      </c>
    </row>
    <row r="656" spans="1:24" ht="25.5" outlineLevel="5">
      <c r="A656" s="13" t="s">
        <v>37</v>
      </c>
      <c r="B656" s="41" t="s">
        <v>710</v>
      </c>
      <c r="C656" s="41" t="s">
        <v>597</v>
      </c>
      <c r="D656" s="41" t="s">
        <v>580</v>
      </c>
      <c r="E656" s="41" t="s">
        <v>730</v>
      </c>
      <c r="F656" s="41" t="s">
        <v>36</v>
      </c>
      <c r="G656" s="42"/>
      <c r="H656" s="42"/>
      <c r="I656" s="42"/>
      <c r="J656" s="24"/>
      <c r="K656" s="24"/>
      <c r="L656" s="64"/>
      <c r="M656" s="98"/>
      <c r="N656" s="77"/>
      <c r="O656" s="77"/>
      <c r="P656" s="77"/>
      <c r="Q656" s="77">
        <f t="shared" si="110"/>
        <v>179715</v>
      </c>
      <c r="R656" s="77">
        <f t="shared" si="110"/>
        <v>33683.72</v>
      </c>
      <c r="S656" s="77">
        <f t="shared" si="110"/>
        <v>50601.74</v>
      </c>
      <c r="T656" s="77"/>
      <c r="U656" s="77">
        <f t="shared" si="110"/>
        <v>2635100.4600000004</v>
      </c>
      <c r="V656" s="75"/>
      <c r="W656" s="43"/>
      <c r="X656" s="28"/>
    </row>
    <row r="657" spans="1:24" ht="63.75" outlineLevel="6">
      <c r="A657" s="13" t="s">
        <v>605</v>
      </c>
      <c r="B657" s="41" t="s">
        <v>710</v>
      </c>
      <c r="C657" s="41" t="s">
        <v>597</v>
      </c>
      <c r="D657" s="41" t="s">
        <v>580</v>
      </c>
      <c r="E657" s="41" t="s">
        <v>730</v>
      </c>
      <c r="F657" s="41" t="s">
        <v>606</v>
      </c>
      <c r="G657" s="42">
        <v>2371100</v>
      </c>
      <c r="H657" s="42"/>
      <c r="I657" s="42"/>
      <c r="J657" s="24"/>
      <c r="K657" s="24"/>
      <c r="L657" s="64"/>
      <c r="M657" s="98"/>
      <c r="N657" s="77"/>
      <c r="O657" s="77"/>
      <c r="P657" s="77"/>
      <c r="Q657" s="77">
        <v>179715</v>
      </c>
      <c r="R657" s="77">
        <v>33683.72</v>
      </c>
      <c r="S657" s="77">
        <v>50601.74</v>
      </c>
      <c r="T657" s="77"/>
      <c r="U657" s="77">
        <f>J657+I657+H657+G657+K657+L657+M657+N657+O657+P657+Q657+R657+S657</f>
        <v>2635100.4600000004</v>
      </c>
      <c r="V657" s="75">
        <v>2371100</v>
      </c>
      <c r="W657" s="43">
        <v>2329300</v>
      </c>
      <c r="X657" s="28">
        <v>2329300</v>
      </c>
    </row>
    <row r="658" spans="1:24" ht="38.25" outlineLevel="5">
      <c r="A658" s="13" t="s">
        <v>731</v>
      </c>
      <c r="B658" s="41" t="s">
        <v>710</v>
      </c>
      <c r="C658" s="41" t="s">
        <v>597</v>
      </c>
      <c r="D658" s="41" t="s">
        <v>580</v>
      </c>
      <c r="E658" s="41" t="s">
        <v>732</v>
      </c>
      <c r="F658" s="41"/>
      <c r="G658" s="42"/>
      <c r="H658" s="42"/>
      <c r="I658" s="42"/>
      <c r="J658" s="24"/>
      <c r="K658" s="24"/>
      <c r="L658" s="64"/>
      <c r="M658" s="98"/>
      <c r="N658" s="77"/>
      <c r="O658" s="77"/>
      <c r="P658" s="77">
        <f aca="true" t="shared" si="111" ref="P658:X660">P659</f>
        <v>33930</v>
      </c>
      <c r="Q658" s="77">
        <f t="shared" si="111"/>
        <v>643423</v>
      </c>
      <c r="R658" s="77">
        <f t="shared" si="111"/>
        <v>6000</v>
      </c>
      <c r="S658" s="77">
        <f t="shared" si="111"/>
        <v>-5434</v>
      </c>
      <c r="T658" s="77"/>
      <c r="U658" s="77">
        <f t="shared" si="111"/>
        <v>2792619</v>
      </c>
      <c r="V658" s="75">
        <f t="shared" si="111"/>
        <v>2114700</v>
      </c>
      <c r="W658" s="43">
        <f t="shared" si="111"/>
        <v>2114700</v>
      </c>
      <c r="X658" s="28">
        <f t="shared" si="111"/>
        <v>2114700</v>
      </c>
    </row>
    <row r="659" spans="1:24" ht="51" outlineLevel="5">
      <c r="A659" s="45" t="s">
        <v>405</v>
      </c>
      <c r="B659" s="41" t="s">
        <v>710</v>
      </c>
      <c r="C659" s="41" t="s">
        <v>597</v>
      </c>
      <c r="D659" s="41" t="s">
        <v>580</v>
      </c>
      <c r="E659" s="41" t="s">
        <v>732</v>
      </c>
      <c r="F659" s="41" t="s">
        <v>182</v>
      </c>
      <c r="G659" s="42"/>
      <c r="H659" s="42"/>
      <c r="I659" s="42"/>
      <c r="J659" s="24"/>
      <c r="K659" s="24"/>
      <c r="L659" s="64"/>
      <c r="M659" s="98"/>
      <c r="N659" s="77"/>
      <c r="O659" s="77"/>
      <c r="P659" s="77">
        <f>P661</f>
        <v>33930</v>
      </c>
      <c r="Q659" s="77">
        <f t="shared" si="111"/>
        <v>643423</v>
      </c>
      <c r="R659" s="77">
        <f t="shared" si="111"/>
        <v>6000</v>
      </c>
      <c r="S659" s="77">
        <f t="shared" si="111"/>
        <v>-5434</v>
      </c>
      <c r="T659" s="77"/>
      <c r="U659" s="77">
        <f t="shared" si="111"/>
        <v>2792619</v>
      </c>
      <c r="V659" s="75">
        <f>V661</f>
        <v>2114700</v>
      </c>
      <c r="W659" s="43">
        <f>W661</f>
        <v>2114700</v>
      </c>
      <c r="X659" s="28">
        <f>X661</f>
        <v>2114700</v>
      </c>
    </row>
    <row r="660" spans="1:24" ht="25.5" outlineLevel="5">
      <c r="A660" s="13" t="s">
        <v>37</v>
      </c>
      <c r="B660" s="41" t="s">
        <v>710</v>
      </c>
      <c r="C660" s="41" t="s">
        <v>597</v>
      </c>
      <c r="D660" s="41" t="s">
        <v>580</v>
      </c>
      <c r="E660" s="41" t="s">
        <v>732</v>
      </c>
      <c r="F660" s="41" t="s">
        <v>36</v>
      </c>
      <c r="G660" s="42"/>
      <c r="H660" s="42"/>
      <c r="I660" s="42"/>
      <c r="J660" s="24"/>
      <c r="K660" s="24"/>
      <c r="L660" s="64"/>
      <c r="M660" s="98"/>
      <c r="N660" s="77"/>
      <c r="O660" s="77"/>
      <c r="P660" s="77"/>
      <c r="Q660" s="77">
        <f t="shared" si="111"/>
        <v>643423</v>
      </c>
      <c r="R660" s="77">
        <f t="shared" si="111"/>
        <v>6000</v>
      </c>
      <c r="S660" s="77">
        <f t="shared" si="111"/>
        <v>-5434</v>
      </c>
      <c r="T660" s="77"/>
      <c r="U660" s="77">
        <f t="shared" si="111"/>
        <v>2792619</v>
      </c>
      <c r="V660" s="75"/>
      <c r="W660" s="43"/>
      <c r="X660" s="28"/>
    </row>
    <row r="661" spans="1:24" ht="63.75" outlineLevel="6">
      <c r="A661" s="13" t="s">
        <v>605</v>
      </c>
      <c r="B661" s="41" t="s">
        <v>710</v>
      </c>
      <c r="C661" s="41" t="s">
        <v>597</v>
      </c>
      <c r="D661" s="41" t="s">
        <v>580</v>
      </c>
      <c r="E661" s="41" t="s">
        <v>732</v>
      </c>
      <c r="F661" s="41" t="s">
        <v>606</v>
      </c>
      <c r="G661" s="42">
        <v>2114700</v>
      </c>
      <c r="H661" s="42"/>
      <c r="I661" s="42"/>
      <c r="J661" s="24"/>
      <c r="K661" s="24"/>
      <c r="L661" s="64"/>
      <c r="M661" s="98"/>
      <c r="N661" s="77"/>
      <c r="O661" s="77"/>
      <c r="P661" s="77">
        <v>33930</v>
      </c>
      <c r="Q661" s="77">
        <v>643423</v>
      </c>
      <c r="R661" s="77">
        <v>6000</v>
      </c>
      <c r="S661" s="77">
        <v>-5434</v>
      </c>
      <c r="T661" s="77"/>
      <c r="U661" s="77">
        <f>J661+I661+H661+G661+K661+L661+M661+N661+O661+P661+Q661+R661+S661</f>
        <v>2792619</v>
      </c>
      <c r="V661" s="75">
        <v>2114700</v>
      </c>
      <c r="W661" s="43">
        <v>2114700</v>
      </c>
      <c r="X661" s="28">
        <v>2114700</v>
      </c>
    </row>
    <row r="662" spans="1:24" ht="38.25" outlineLevel="5">
      <c r="A662" s="13" t="s">
        <v>733</v>
      </c>
      <c r="B662" s="41" t="s">
        <v>710</v>
      </c>
      <c r="C662" s="41" t="s">
        <v>597</v>
      </c>
      <c r="D662" s="41" t="s">
        <v>580</v>
      </c>
      <c r="E662" s="41" t="s">
        <v>734</v>
      </c>
      <c r="F662" s="41"/>
      <c r="G662" s="42"/>
      <c r="H662" s="42"/>
      <c r="I662" s="42"/>
      <c r="J662" s="24"/>
      <c r="K662" s="24"/>
      <c r="L662" s="64"/>
      <c r="M662" s="98"/>
      <c r="N662" s="77"/>
      <c r="O662" s="77"/>
      <c r="P662" s="77">
        <f aca="true" t="shared" si="112" ref="P662:X664">P663</f>
        <v>46300</v>
      </c>
      <c r="Q662" s="77">
        <f t="shared" si="112"/>
        <v>595923</v>
      </c>
      <c r="R662" s="77">
        <f t="shared" si="112"/>
        <v>7000</v>
      </c>
      <c r="S662" s="77">
        <f t="shared" si="112"/>
        <v>240000</v>
      </c>
      <c r="T662" s="77"/>
      <c r="U662" s="77">
        <f t="shared" si="112"/>
        <v>4512423</v>
      </c>
      <c r="V662" s="75">
        <f t="shared" si="112"/>
        <v>3623200</v>
      </c>
      <c r="W662" s="43">
        <f t="shared" si="112"/>
        <v>3581400</v>
      </c>
      <c r="X662" s="28">
        <f t="shared" si="112"/>
        <v>3581400</v>
      </c>
    </row>
    <row r="663" spans="1:24" ht="51" outlineLevel="5">
      <c r="A663" s="45" t="s">
        <v>405</v>
      </c>
      <c r="B663" s="41" t="s">
        <v>710</v>
      </c>
      <c r="C663" s="41" t="s">
        <v>597</v>
      </c>
      <c r="D663" s="41" t="s">
        <v>580</v>
      </c>
      <c r="E663" s="41" t="s">
        <v>734</v>
      </c>
      <c r="F663" s="41" t="s">
        <v>182</v>
      </c>
      <c r="G663" s="42"/>
      <c r="H663" s="42"/>
      <c r="I663" s="42"/>
      <c r="J663" s="24"/>
      <c r="K663" s="24"/>
      <c r="L663" s="64"/>
      <c r="M663" s="98"/>
      <c r="N663" s="77"/>
      <c r="O663" s="77"/>
      <c r="P663" s="77">
        <f>P665</f>
        <v>46300</v>
      </c>
      <c r="Q663" s="77">
        <f t="shared" si="112"/>
        <v>595923</v>
      </c>
      <c r="R663" s="77">
        <f t="shared" si="112"/>
        <v>7000</v>
      </c>
      <c r="S663" s="77">
        <f t="shared" si="112"/>
        <v>240000</v>
      </c>
      <c r="T663" s="77"/>
      <c r="U663" s="77">
        <f t="shared" si="112"/>
        <v>4512423</v>
      </c>
      <c r="V663" s="75">
        <f>V665</f>
        <v>3623200</v>
      </c>
      <c r="W663" s="43">
        <f>W665</f>
        <v>3581400</v>
      </c>
      <c r="X663" s="28">
        <f>X665</f>
        <v>3581400</v>
      </c>
    </row>
    <row r="664" spans="1:24" ht="25.5" outlineLevel="5">
      <c r="A664" s="13" t="s">
        <v>37</v>
      </c>
      <c r="B664" s="41" t="s">
        <v>710</v>
      </c>
      <c r="C664" s="41" t="s">
        <v>597</v>
      </c>
      <c r="D664" s="41" t="s">
        <v>580</v>
      </c>
      <c r="E664" s="41" t="s">
        <v>734</v>
      </c>
      <c r="F664" s="41" t="s">
        <v>36</v>
      </c>
      <c r="G664" s="42"/>
      <c r="H664" s="42"/>
      <c r="I664" s="42"/>
      <c r="J664" s="24"/>
      <c r="K664" s="24"/>
      <c r="L664" s="64"/>
      <c r="M664" s="98"/>
      <c r="N664" s="77"/>
      <c r="O664" s="77"/>
      <c r="P664" s="77"/>
      <c r="Q664" s="77">
        <f t="shared" si="112"/>
        <v>595923</v>
      </c>
      <c r="R664" s="77">
        <f t="shared" si="112"/>
        <v>7000</v>
      </c>
      <c r="S664" s="77">
        <f t="shared" si="112"/>
        <v>240000</v>
      </c>
      <c r="T664" s="77"/>
      <c r="U664" s="77">
        <f t="shared" si="112"/>
        <v>4512423</v>
      </c>
      <c r="V664" s="75"/>
      <c r="W664" s="43"/>
      <c r="X664" s="28"/>
    </row>
    <row r="665" spans="1:24" ht="63.75" outlineLevel="6">
      <c r="A665" s="13" t="s">
        <v>605</v>
      </c>
      <c r="B665" s="41" t="s">
        <v>710</v>
      </c>
      <c r="C665" s="41" t="s">
        <v>597</v>
      </c>
      <c r="D665" s="41" t="s">
        <v>580</v>
      </c>
      <c r="E665" s="41" t="s">
        <v>734</v>
      </c>
      <c r="F665" s="41" t="s">
        <v>606</v>
      </c>
      <c r="G665" s="42">
        <v>3623200</v>
      </c>
      <c r="H665" s="42"/>
      <c r="I665" s="42"/>
      <c r="J665" s="24"/>
      <c r="K665" s="24"/>
      <c r="L665" s="64"/>
      <c r="M665" s="98"/>
      <c r="N665" s="77"/>
      <c r="O665" s="77"/>
      <c r="P665" s="77">
        <v>46300</v>
      </c>
      <c r="Q665" s="77">
        <v>595923</v>
      </c>
      <c r="R665" s="77">
        <v>7000</v>
      </c>
      <c r="S665" s="77">
        <v>240000</v>
      </c>
      <c r="T665" s="77"/>
      <c r="U665" s="77">
        <f>J665+I665+H665+G665+K665+L665+M665+N665+O665+P665+Q665+R665+S665</f>
        <v>4512423</v>
      </c>
      <c r="V665" s="75">
        <v>3623200</v>
      </c>
      <c r="W665" s="43">
        <v>3581400</v>
      </c>
      <c r="X665" s="28">
        <v>3581400</v>
      </c>
    </row>
    <row r="666" spans="1:24" ht="38.25" outlineLevel="5">
      <c r="A666" s="13" t="s">
        <v>735</v>
      </c>
      <c r="B666" s="41" t="s">
        <v>710</v>
      </c>
      <c r="C666" s="41" t="s">
        <v>597</v>
      </c>
      <c r="D666" s="41" t="s">
        <v>580</v>
      </c>
      <c r="E666" s="41" t="s">
        <v>736</v>
      </c>
      <c r="F666" s="41"/>
      <c r="G666" s="42"/>
      <c r="H666" s="42"/>
      <c r="I666" s="42"/>
      <c r="J666" s="24"/>
      <c r="K666" s="24"/>
      <c r="L666" s="64"/>
      <c r="M666" s="98"/>
      <c r="N666" s="77"/>
      <c r="O666" s="77"/>
      <c r="P666" s="77"/>
      <c r="Q666" s="77">
        <f aca="true" t="shared" si="113" ref="Q666:X668">Q667</f>
        <v>371600</v>
      </c>
      <c r="R666" s="77">
        <f t="shared" si="113"/>
        <v>22500</v>
      </c>
      <c r="S666" s="77">
        <f t="shared" si="113"/>
        <v>-38143.26</v>
      </c>
      <c r="T666" s="77"/>
      <c r="U666" s="77">
        <f t="shared" si="113"/>
        <v>4875756.74</v>
      </c>
      <c r="V666" s="75">
        <f t="shared" si="113"/>
        <v>4519800</v>
      </c>
      <c r="W666" s="43">
        <f t="shared" si="113"/>
        <v>4519800</v>
      </c>
      <c r="X666" s="28">
        <f t="shared" si="113"/>
        <v>4519800</v>
      </c>
    </row>
    <row r="667" spans="1:24" ht="51" outlineLevel="5">
      <c r="A667" s="45" t="s">
        <v>405</v>
      </c>
      <c r="B667" s="41" t="s">
        <v>710</v>
      </c>
      <c r="C667" s="41" t="s">
        <v>597</v>
      </c>
      <c r="D667" s="41" t="s">
        <v>580</v>
      </c>
      <c r="E667" s="41" t="s">
        <v>736</v>
      </c>
      <c r="F667" s="41" t="s">
        <v>182</v>
      </c>
      <c r="G667" s="42"/>
      <c r="H667" s="42"/>
      <c r="I667" s="42"/>
      <c r="J667" s="24"/>
      <c r="K667" s="24"/>
      <c r="L667" s="64"/>
      <c r="M667" s="98"/>
      <c r="N667" s="77"/>
      <c r="O667" s="77"/>
      <c r="P667" s="77"/>
      <c r="Q667" s="77">
        <f t="shared" si="113"/>
        <v>371600</v>
      </c>
      <c r="R667" s="77">
        <f t="shared" si="113"/>
        <v>22500</v>
      </c>
      <c r="S667" s="77">
        <f t="shared" si="113"/>
        <v>-38143.26</v>
      </c>
      <c r="T667" s="77"/>
      <c r="U667" s="77">
        <f t="shared" si="113"/>
        <v>4875756.74</v>
      </c>
      <c r="V667" s="75">
        <f>V669</f>
        <v>4519800</v>
      </c>
      <c r="W667" s="43">
        <f>W669</f>
        <v>4519800</v>
      </c>
      <c r="X667" s="28">
        <f>X669</f>
        <v>4519800</v>
      </c>
    </row>
    <row r="668" spans="1:24" ht="25.5" outlineLevel="5">
      <c r="A668" s="13" t="s">
        <v>37</v>
      </c>
      <c r="B668" s="41" t="s">
        <v>710</v>
      </c>
      <c r="C668" s="41" t="s">
        <v>597</v>
      </c>
      <c r="D668" s="41" t="s">
        <v>580</v>
      </c>
      <c r="E668" s="41" t="s">
        <v>736</v>
      </c>
      <c r="F668" s="41" t="s">
        <v>36</v>
      </c>
      <c r="G668" s="42"/>
      <c r="H668" s="42"/>
      <c r="I668" s="42"/>
      <c r="J668" s="24"/>
      <c r="K668" s="24"/>
      <c r="L668" s="64"/>
      <c r="M668" s="98"/>
      <c r="N668" s="77"/>
      <c r="O668" s="77"/>
      <c r="P668" s="77"/>
      <c r="Q668" s="77">
        <f t="shared" si="113"/>
        <v>371600</v>
      </c>
      <c r="R668" s="77">
        <f t="shared" si="113"/>
        <v>22500</v>
      </c>
      <c r="S668" s="77">
        <f t="shared" si="113"/>
        <v>-38143.26</v>
      </c>
      <c r="T668" s="77"/>
      <c r="U668" s="77">
        <f t="shared" si="113"/>
        <v>4875756.74</v>
      </c>
      <c r="V668" s="75"/>
      <c r="W668" s="43"/>
      <c r="X668" s="28"/>
    </row>
    <row r="669" spans="1:24" ht="63.75" outlineLevel="6">
      <c r="A669" s="13" t="s">
        <v>605</v>
      </c>
      <c r="B669" s="41" t="s">
        <v>710</v>
      </c>
      <c r="C669" s="41" t="s">
        <v>597</v>
      </c>
      <c r="D669" s="41" t="s">
        <v>580</v>
      </c>
      <c r="E669" s="41" t="s">
        <v>736</v>
      </c>
      <c r="F669" s="41" t="s">
        <v>606</v>
      </c>
      <c r="G669" s="42">
        <v>4519800</v>
      </c>
      <c r="H669" s="42"/>
      <c r="I669" s="42"/>
      <c r="J669" s="24"/>
      <c r="K669" s="24"/>
      <c r="L669" s="64"/>
      <c r="M669" s="98"/>
      <c r="N669" s="77"/>
      <c r="O669" s="77"/>
      <c r="P669" s="77"/>
      <c r="Q669" s="77">
        <v>371600</v>
      </c>
      <c r="R669" s="77">
        <v>22500</v>
      </c>
      <c r="S669" s="77">
        <v>-38143.26</v>
      </c>
      <c r="T669" s="77"/>
      <c r="U669" s="77">
        <f>J669+I669+H669+G669+K669+L669+M669+N669+O669+P669+Q669+R669+S669</f>
        <v>4875756.74</v>
      </c>
      <c r="V669" s="75">
        <v>4519800</v>
      </c>
      <c r="W669" s="43">
        <v>4519800</v>
      </c>
      <c r="X669" s="28">
        <v>4519800</v>
      </c>
    </row>
    <row r="670" spans="1:24" ht="38.25" outlineLevel="5">
      <c r="A670" s="13" t="s">
        <v>737</v>
      </c>
      <c r="B670" s="41" t="s">
        <v>710</v>
      </c>
      <c r="C670" s="41" t="s">
        <v>597</v>
      </c>
      <c r="D670" s="41" t="s">
        <v>580</v>
      </c>
      <c r="E670" s="41" t="s">
        <v>738</v>
      </c>
      <c r="F670" s="41"/>
      <c r="G670" s="42"/>
      <c r="H670" s="42"/>
      <c r="I670" s="42"/>
      <c r="J670" s="24"/>
      <c r="K670" s="24"/>
      <c r="L670" s="64"/>
      <c r="M670" s="98"/>
      <c r="N670" s="77"/>
      <c r="O670" s="77"/>
      <c r="P670" s="77"/>
      <c r="Q670" s="77">
        <f aca="true" t="shared" si="114" ref="Q670:X672">Q671</f>
        <v>135808</v>
      </c>
      <c r="R670" s="77">
        <f t="shared" si="114"/>
        <v>18600</v>
      </c>
      <c r="S670" s="77">
        <f t="shared" si="114"/>
        <v>-346.76</v>
      </c>
      <c r="T670" s="77"/>
      <c r="U670" s="77">
        <f t="shared" si="114"/>
        <v>2437961.24</v>
      </c>
      <c r="V670" s="75">
        <f t="shared" si="114"/>
        <v>2283900</v>
      </c>
      <c r="W670" s="43">
        <f t="shared" si="114"/>
        <v>2283900</v>
      </c>
      <c r="X670" s="28">
        <f t="shared" si="114"/>
        <v>2283900</v>
      </c>
    </row>
    <row r="671" spans="1:24" ht="51" outlineLevel="5">
      <c r="A671" s="45" t="s">
        <v>405</v>
      </c>
      <c r="B671" s="41" t="s">
        <v>710</v>
      </c>
      <c r="C671" s="41" t="s">
        <v>597</v>
      </c>
      <c r="D671" s="41" t="s">
        <v>580</v>
      </c>
      <c r="E671" s="41" t="s">
        <v>738</v>
      </c>
      <c r="F671" s="41" t="s">
        <v>182</v>
      </c>
      <c r="G671" s="42"/>
      <c r="H671" s="42"/>
      <c r="I671" s="42"/>
      <c r="J671" s="24"/>
      <c r="K671" s="24"/>
      <c r="L671" s="64"/>
      <c r="M671" s="98"/>
      <c r="N671" s="77"/>
      <c r="O671" s="77"/>
      <c r="P671" s="77"/>
      <c r="Q671" s="77">
        <f t="shared" si="114"/>
        <v>135808</v>
      </c>
      <c r="R671" s="77">
        <f t="shared" si="114"/>
        <v>18600</v>
      </c>
      <c r="S671" s="77">
        <f t="shared" si="114"/>
        <v>-346.76</v>
      </c>
      <c r="T671" s="77"/>
      <c r="U671" s="77">
        <f t="shared" si="114"/>
        <v>2437961.24</v>
      </c>
      <c r="V671" s="75">
        <f>V673</f>
        <v>2283900</v>
      </c>
      <c r="W671" s="43">
        <f>W673</f>
        <v>2283900</v>
      </c>
      <c r="X671" s="28">
        <f>X673</f>
        <v>2283900</v>
      </c>
    </row>
    <row r="672" spans="1:24" ht="25.5" outlineLevel="5">
      <c r="A672" s="13" t="s">
        <v>37</v>
      </c>
      <c r="B672" s="41" t="s">
        <v>710</v>
      </c>
      <c r="C672" s="41" t="s">
        <v>597</v>
      </c>
      <c r="D672" s="41" t="s">
        <v>580</v>
      </c>
      <c r="E672" s="41" t="s">
        <v>738</v>
      </c>
      <c r="F672" s="41" t="s">
        <v>36</v>
      </c>
      <c r="G672" s="42"/>
      <c r="H672" s="42"/>
      <c r="I672" s="42"/>
      <c r="J672" s="24"/>
      <c r="K672" s="24"/>
      <c r="L672" s="64"/>
      <c r="M672" s="98"/>
      <c r="N672" s="77"/>
      <c r="O672" s="77"/>
      <c r="P672" s="77"/>
      <c r="Q672" s="77">
        <f t="shared" si="114"/>
        <v>135808</v>
      </c>
      <c r="R672" s="77">
        <f t="shared" si="114"/>
        <v>18600</v>
      </c>
      <c r="S672" s="77">
        <f t="shared" si="114"/>
        <v>-346.76</v>
      </c>
      <c r="T672" s="77"/>
      <c r="U672" s="77">
        <f t="shared" si="114"/>
        <v>2437961.24</v>
      </c>
      <c r="V672" s="75"/>
      <c r="W672" s="43"/>
      <c r="X672" s="28"/>
    </row>
    <row r="673" spans="1:24" ht="63.75" outlineLevel="6">
      <c r="A673" s="13" t="s">
        <v>605</v>
      </c>
      <c r="B673" s="41" t="s">
        <v>710</v>
      </c>
      <c r="C673" s="41" t="s">
        <v>597</v>
      </c>
      <c r="D673" s="41" t="s">
        <v>580</v>
      </c>
      <c r="E673" s="41" t="s">
        <v>738</v>
      </c>
      <c r="F673" s="41" t="s">
        <v>606</v>
      </c>
      <c r="G673" s="42">
        <v>2283900</v>
      </c>
      <c r="H673" s="42"/>
      <c r="I673" s="42"/>
      <c r="J673" s="24"/>
      <c r="K673" s="24"/>
      <c r="L673" s="64"/>
      <c r="M673" s="98"/>
      <c r="N673" s="77"/>
      <c r="O673" s="77"/>
      <c r="P673" s="77"/>
      <c r="Q673" s="77">
        <v>135808</v>
      </c>
      <c r="R673" s="77">
        <v>18600</v>
      </c>
      <c r="S673" s="77">
        <v>-346.76</v>
      </c>
      <c r="T673" s="77"/>
      <c r="U673" s="77">
        <f>J673+I673+H673+G673+K673+L673+M673+N673+O673+P673+Q673+R673+S673</f>
        <v>2437961.24</v>
      </c>
      <c r="V673" s="75">
        <v>2283900</v>
      </c>
      <c r="W673" s="43">
        <v>2283900</v>
      </c>
      <c r="X673" s="28">
        <v>2283900</v>
      </c>
    </row>
    <row r="674" spans="1:24" ht="38.25" outlineLevel="5">
      <c r="A674" s="13" t="s">
        <v>739</v>
      </c>
      <c r="B674" s="41" t="s">
        <v>710</v>
      </c>
      <c r="C674" s="41" t="s">
        <v>597</v>
      </c>
      <c r="D674" s="41" t="s">
        <v>580</v>
      </c>
      <c r="E674" s="41" t="s">
        <v>740</v>
      </c>
      <c r="F674" s="41"/>
      <c r="G674" s="42"/>
      <c r="H674" s="42"/>
      <c r="I674" s="42"/>
      <c r="J674" s="24"/>
      <c r="K674" s="24"/>
      <c r="L674" s="64"/>
      <c r="M674" s="98"/>
      <c r="N674" s="77"/>
      <c r="O674" s="77"/>
      <c r="P674" s="77"/>
      <c r="Q674" s="77">
        <f aca="true" t="shared" si="115" ref="Q674:X676">Q675</f>
        <v>781655</v>
      </c>
      <c r="R674" s="77">
        <f t="shared" si="115"/>
        <v>2700</v>
      </c>
      <c r="S674" s="77">
        <f t="shared" si="115"/>
        <v>368784.72</v>
      </c>
      <c r="T674" s="77"/>
      <c r="U674" s="77">
        <f t="shared" si="115"/>
        <v>6275139.72</v>
      </c>
      <c r="V674" s="75">
        <f t="shared" si="115"/>
        <v>5122000</v>
      </c>
      <c r="W674" s="43">
        <f t="shared" si="115"/>
        <v>5122000</v>
      </c>
      <c r="X674" s="28">
        <f t="shared" si="115"/>
        <v>5122000</v>
      </c>
    </row>
    <row r="675" spans="1:24" ht="51" outlineLevel="5">
      <c r="A675" s="45" t="s">
        <v>405</v>
      </c>
      <c r="B675" s="41" t="s">
        <v>710</v>
      </c>
      <c r="C675" s="41" t="s">
        <v>597</v>
      </c>
      <c r="D675" s="41" t="s">
        <v>580</v>
      </c>
      <c r="E675" s="41" t="s">
        <v>740</v>
      </c>
      <c r="F675" s="41" t="s">
        <v>182</v>
      </c>
      <c r="G675" s="42"/>
      <c r="H675" s="42"/>
      <c r="I675" s="42"/>
      <c r="J675" s="24"/>
      <c r="K675" s="24"/>
      <c r="L675" s="64"/>
      <c r="M675" s="98"/>
      <c r="N675" s="77"/>
      <c r="O675" s="77"/>
      <c r="P675" s="77"/>
      <c r="Q675" s="77">
        <f t="shared" si="115"/>
        <v>781655</v>
      </c>
      <c r="R675" s="77">
        <f t="shared" si="115"/>
        <v>2700</v>
      </c>
      <c r="S675" s="77">
        <f t="shared" si="115"/>
        <v>368784.72</v>
      </c>
      <c r="T675" s="77"/>
      <c r="U675" s="77">
        <f t="shared" si="115"/>
        <v>6275139.72</v>
      </c>
      <c r="V675" s="75">
        <f>V677</f>
        <v>5122000</v>
      </c>
      <c r="W675" s="43">
        <f>W677</f>
        <v>5122000</v>
      </c>
      <c r="X675" s="28">
        <f>X677</f>
        <v>5122000</v>
      </c>
    </row>
    <row r="676" spans="1:24" ht="25.5" outlineLevel="5">
      <c r="A676" s="13" t="s">
        <v>37</v>
      </c>
      <c r="B676" s="41" t="s">
        <v>710</v>
      </c>
      <c r="C676" s="41" t="s">
        <v>597</v>
      </c>
      <c r="D676" s="41" t="s">
        <v>580</v>
      </c>
      <c r="E676" s="41" t="s">
        <v>740</v>
      </c>
      <c r="F676" s="41" t="s">
        <v>36</v>
      </c>
      <c r="G676" s="42"/>
      <c r="H676" s="42"/>
      <c r="I676" s="42"/>
      <c r="J676" s="24"/>
      <c r="K676" s="24"/>
      <c r="L676" s="64"/>
      <c r="M676" s="98"/>
      <c r="N676" s="77"/>
      <c r="O676" s="77"/>
      <c r="P676" s="77"/>
      <c r="Q676" s="77">
        <f t="shared" si="115"/>
        <v>781655</v>
      </c>
      <c r="R676" s="77">
        <f t="shared" si="115"/>
        <v>2700</v>
      </c>
      <c r="S676" s="77">
        <f t="shared" si="115"/>
        <v>368784.72</v>
      </c>
      <c r="T676" s="77"/>
      <c r="U676" s="77">
        <f t="shared" si="115"/>
        <v>6275139.72</v>
      </c>
      <c r="V676" s="75"/>
      <c r="W676" s="43"/>
      <c r="X676" s="28"/>
    </row>
    <row r="677" spans="1:24" ht="63.75" outlineLevel="6">
      <c r="A677" s="13" t="s">
        <v>605</v>
      </c>
      <c r="B677" s="41" t="s">
        <v>710</v>
      </c>
      <c r="C677" s="41" t="s">
        <v>597</v>
      </c>
      <c r="D677" s="41" t="s">
        <v>580</v>
      </c>
      <c r="E677" s="41" t="s">
        <v>740</v>
      </c>
      <c r="F677" s="41" t="s">
        <v>606</v>
      </c>
      <c r="G677" s="42">
        <v>5122000</v>
      </c>
      <c r="H677" s="42"/>
      <c r="I677" s="42"/>
      <c r="J677" s="24"/>
      <c r="K677" s="24"/>
      <c r="L677" s="64"/>
      <c r="M677" s="98"/>
      <c r="N677" s="77"/>
      <c r="O677" s="77"/>
      <c r="P677" s="77"/>
      <c r="Q677" s="77">
        <v>781655</v>
      </c>
      <c r="R677" s="77">
        <v>2700</v>
      </c>
      <c r="S677" s="77">
        <v>368784.72</v>
      </c>
      <c r="T677" s="77"/>
      <c r="U677" s="77">
        <f>J677+I677+H677+G677+K677+L677+M677+N677+O677+P677+Q677+R677+S677</f>
        <v>6275139.72</v>
      </c>
      <c r="V677" s="75">
        <v>5122000</v>
      </c>
      <c r="W677" s="43">
        <v>5122000</v>
      </c>
      <c r="X677" s="28">
        <v>5122000</v>
      </c>
    </row>
    <row r="678" spans="1:24" ht="38.25" outlineLevel="5">
      <c r="A678" s="13" t="s">
        <v>741</v>
      </c>
      <c r="B678" s="41" t="s">
        <v>710</v>
      </c>
      <c r="C678" s="41" t="s">
        <v>597</v>
      </c>
      <c r="D678" s="41" t="s">
        <v>580</v>
      </c>
      <c r="E678" s="41" t="s">
        <v>742</v>
      </c>
      <c r="F678" s="41"/>
      <c r="G678" s="42"/>
      <c r="H678" s="42"/>
      <c r="I678" s="42"/>
      <c r="J678" s="24"/>
      <c r="K678" s="24"/>
      <c r="L678" s="64"/>
      <c r="M678" s="98"/>
      <c r="N678" s="77"/>
      <c r="O678" s="77"/>
      <c r="P678" s="77"/>
      <c r="Q678" s="77">
        <f aca="true" t="shared" si="116" ref="Q678:X678">Q679</f>
        <v>332560</v>
      </c>
      <c r="R678" s="77">
        <f t="shared" si="116"/>
        <v>11200</v>
      </c>
      <c r="S678" s="77">
        <f t="shared" si="116"/>
        <v>-5068.26</v>
      </c>
      <c r="T678" s="77"/>
      <c r="U678" s="77">
        <f t="shared" si="116"/>
        <v>2294491.74</v>
      </c>
      <c r="V678" s="75">
        <f t="shared" si="116"/>
        <v>1955800</v>
      </c>
      <c r="W678" s="43">
        <f t="shared" si="116"/>
        <v>1940800</v>
      </c>
      <c r="X678" s="28">
        <f t="shared" si="116"/>
        <v>1940800</v>
      </c>
    </row>
    <row r="679" spans="1:24" ht="51" outlineLevel="5">
      <c r="A679" s="45" t="s">
        <v>405</v>
      </c>
      <c r="B679" s="41" t="s">
        <v>710</v>
      </c>
      <c r="C679" s="41" t="s">
        <v>597</v>
      </c>
      <c r="D679" s="41" t="s">
        <v>580</v>
      </c>
      <c r="E679" s="41" t="s">
        <v>742</v>
      </c>
      <c r="F679" s="41" t="s">
        <v>182</v>
      </c>
      <c r="G679" s="42"/>
      <c r="H679" s="42"/>
      <c r="I679" s="42"/>
      <c r="J679" s="24"/>
      <c r="K679" s="24"/>
      <c r="L679" s="64"/>
      <c r="M679" s="98"/>
      <c r="N679" s="77"/>
      <c r="O679" s="77"/>
      <c r="P679" s="77"/>
      <c r="Q679" s="77">
        <f aca="true" t="shared" si="117" ref="Q679:X679">Q681</f>
        <v>332560</v>
      </c>
      <c r="R679" s="77">
        <f t="shared" si="117"/>
        <v>11200</v>
      </c>
      <c r="S679" s="77">
        <f>S681</f>
        <v>-5068.26</v>
      </c>
      <c r="T679" s="77"/>
      <c r="U679" s="77">
        <f t="shared" si="117"/>
        <v>2294491.74</v>
      </c>
      <c r="V679" s="75">
        <f t="shared" si="117"/>
        <v>1955800</v>
      </c>
      <c r="W679" s="43">
        <f t="shared" si="117"/>
        <v>1940800</v>
      </c>
      <c r="X679" s="28">
        <f t="shared" si="117"/>
        <v>1940800</v>
      </c>
    </row>
    <row r="680" spans="1:24" ht="25.5" outlineLevel="5">
      <c r="A680" s="13" t="s">
        <v>37</v>
      </c>
      <c r="B680" s="41" t="s">
        <v>710</v>
      </c>
      <c r="C680" s="41" t="s">
        <v>597</v>
      </c>
      <c r="D680" s="41" t="s">
        <v>580</v>
      </c>
      <c r="E680" s="41" t="s">
        <v>742</v>
      </c>
      <c r="F680" s="41" t="s">
        <v>36</v>
      </c>
      <c r="G680" s="42"/>
      <c r="H680" s="42"/>
      <c r="I680" s="42"/>
      <c r="J680" s="24"/>
      <c r="K680" s="24"/>
      <c r="L680" s="64"/>
      <c r="M680" s="98"/>
      <c r="N680" s="77"/>
      <c r="O680" s="77"/>
      <c r="P680" s="77"/>
      <c r="Q680" s="77">
        <f>Q679</f>
        <v>332560</v>
      </c>
      <c r="R680" s="77">
        <f>R679</f>
        <v>11200</v>
      </c>
      <c r="S680" s="77">
        <f>S679</f>
        <v>-5068.26</v>
      </c>
      <c r="T680" s="77"/>
      <c r="U680" s="77">
        <f>U679</f>
        <v>2294491.74</v>
      </c>
      <c r="V680" s="75"/>
      <c r="W680" s="43"/>
      <c r="X680" s="28"/>
    </row>
    <row r="681" spans="1:24" ht="63.75" outlineLevel="6">
      <c r="A681" s="13" t="s">
        <v>605</v>
      </c>
      <c r="B681" s="41" t="s">
        <v>710</v>
      </c>
      <c r="C681" s="41" t="s">
        <v>597</v>
      </c>
      <c r="D681" s="41" t="s">
        <v>580</v>
      </c>
      <c r="E681" s="41" t="s">
        <v>742</v>
      </c>
      <c r="F681" s="41" t="s">
        <v>606</v>
      </c>
      <c r="G681" s="42">
        <v>1955800</v>
      </c>
      <c r="H681" s="42"/>
      <c r="I681" s="42"/>
      <c r="J681" s="24"/>
      <c r="K681" s="24"/>
      <c r="L681" s="64"/>
      <c r="M681" s="98"/>
      <c r="N681" s="77"/>
      <c r="O681" s="77"/>
      <c r="P681" s="77"/>
      <c r="Q681" s="77">
        <v>332560</v>
      </c>
      <c r="R681" s="77">
        <v>11200</v>
      </c>
      <c r="S681" s="77">
        <v>-5068.26</v>
      </c>
      <c r="T681" s="77"/>
      <c r="U681" s="77">
        <f>J681+I681+H681+G681+K681+L681+M681+N681+O681+P681+Q681+R681+S681</f>
        <v>2294491.74</v>
      </c>
      <c r="V681" s="75">
        <v>1955800</v>
      </c>
      <c r="W681" s="43">
        <v>1940800</v>
      </c>
      <c r="X681" s="28">
        <v>1940800</v>
      </c>
    </row>
    <row r="682" spans="1:24" ht="38.25" outlineLevel="5">
      <c r="A682" s="13" t="s">
        <v>743</v>
      </c>
      <c r="B682" s="41" t="s">
        <v>710</v>
      </c>
      <c r="C682" s="41" t="s">
        <v>597</v>
      </c>
      <c r="D682" s="41" t="s">
        <v>580</v>
      </c>
      <c r="E682" s="41" t="s">
        <v>744</v>
      </c>
      <c r="F682" s="41"/>
      <c r="G682" s="42"/>
      <c r="H682" s="42"/>
      <c r="I682" s="42"/>
      <c r="J682" s="24"/>
      <c r="K682" s="24"/>
      <c r="L682" s="64"/>
      <c r="M682" s="98"/>
      <c r="N682" s="77"/>
      <c r="O682" s="77"/>
      <c r="P682" s="77"/>
      <c r="Q682" s="77">
        <f>Q683</f>
        <v>183711</v>
      </c>
      <c r="R682" s="77"/>
      <c r="S682" s="77">
        <f>S683</f>
        <v>242960.74</v>
      </c>
      <c r="T682" s="77"/>
      <c r="U682" s="77">
        <f>U683</f>
        <v>3101171.74</v>
      </c>
      <c r="V682" s="75">
        <f>V683</f>
        <v>2674500</v>
      </c>
      <c r="W682" s="43">
        <f>W683</f>
        <v>2614500</v>
      </c>
      <c r="X682" s="28">
        <f>X683</f>
        <v>2614500</v>
      </c>
    </row>
    <row r="683" spans="1:24" ht="51" outlineLevel="5">
      <c r="A683" s="45" t="s">
        <v>405</v>
      </c>
      <c r="B683" s="41" t="s">
        <v>710</v>
      </c>
      <c r="C683" s="41" t="s">
        <v>597</v>
      </c>
      <c r="D683" s="41" t="s">
        <v>580</v>
      </c>
      <c r="E683" s="41" t="s">
        <v>744</v>
      </c>
      <c r="F683" s="41" t="s">
        <v>182</v>
      </c>
      <c r="G683" s="42"/>
      <c r="H683" s="42"/>
      <c r="I683" s="42"/>
      <c r="J683" s="24"/>
      <c r="K683" s="24"/>
      <c r="L683" s="64"/>
      <c r="M683" s="98"/>
      <c r="N683" s="77"/>
      <c r="O683" s="77"/>
      <c r="P683" s="77"/>
      <c r="Q683" s="77">
        <f>Q684</f>
        <v>183711</v>
      </c>
      <c r="R683" s="77"/>
      <c r="S683" s="77">
        <f>S684</f>
        <v>242960.74</v>
      </c>
      <c r="T683" s="77"/>
      <c r="U683" s="77">
        <f>U684</f>
        <v>3101171.74</v>
      </c>
      <c r="V683" s="75">
        <f>V685</f>
        <v>2674500</v>
      </c>
      <c r="W683" s="43">
        <f>W685</f>
        <v>2614500</v>
      </c>
      <c r="X683" s="28">
        <f>X685</f>
        <v>2614500</v>
      </c>
    </row>
    <row r="684" spans="1:24" ht="25.5" outlineLevel="5">
      <c r="A684" s="13" t="s">
        <v>37</v>
      </c>
      <c r="B684" s="41" t="s">
        <v>710</v>
      </c>
      <c r="C684" s="41" t="s">
        <v>597</v>
      </c>
      <c r="D684" s="41" t="s">
        <v>580</v>
      </c>
      <c r="E684" s="41" t="s">
        <v>744</v>
      </c>
      <c r="F684" s="41" t="s">
        <v>36</v>
      </c>
      <c r="G684" s="42"/>
      <c r="H684" s="42"/>
      <c r="I684" s="42"/>
      <c r="J684" s="24"/>
      <c r="K684" s="24"/>
      <c r="L684" s="64"/>
      <c r="M684" s="98"/>
      <c r="N684" s="77"/>
      <c r="O684" s="77"/>
      <c r="P684" s="77"/>
      <c r="Q684" s="77">
        <f>Q685</f>
        <v>183711</v>
      </c>
      <c r="R684" s="77"/>
      <c r="S684" s="77">
        <f>S685</f>
        <v>242960.74</v>
      </c>
      <c r="T684" s="77"/>
      <c r="U684" s="77">
        <f>U685</f>
        <v>3101171.74</v>
      </c>
      <c r="V684" s="75"/>
      <c r="W684" s="43"/>
      <c r="X684" s="28"/>
    </row>
    <row r="685" spans="1:24" ht="63.75" outlineLevel="6">
      <c r="A685" s="13" t="s">
        <v>605</v>
      </c>
      <c r="B685" s="41" t="s">
        <v>710</v>
      </c>
      <c r="C685" s="41" t="s">
        <v>597</v>
      </c>
      <c r="D685" s="41" t="s">
        <v>580</v>
      </c>
      <c r="E685" s="41" t="s">
        <v>744</v>
      </c>
      <c r="F685" s="41" t="s">
        <v>606</v>
      </c>
      <c r="G685" s="42">
        <v>2674500</v>
      </c>
      <c r="H685" s="42"/>
      <c r="I685" s="42"/>
      <c r="J685" s="24"/>
      <c r="K685" s="24"/>
      <c r="L685" s="64"/>
      <c r="M685" s="98"/>
      <c r="N685" s="77"/>
      <c r="O685" s="77"/>
      <c r="P685" s="77"/>
      <c r="Q685" s="77">
        <v>183711</v>
      </c>
      <c r="R685" s="77"/>
      <c r="S685" s="77">
        <v>242960.74</v>
      </c>
      <c r="T685" s="77"/>
      <c r="U685" s="77">
        <f>J685+I685+H685+G685+K685+L685+M685+N685+O685+P685+Q685+R685+S685</f>
        <v>3101171.74</v>
      </c>
      <c r="V685" s="75">
        <v>2674500</v>
      </c>
      <c r="W685" s="43">
        <v>2614500</v>
      </c>
      <c r="X685" s="28">
        <v>2614500</v>
      </c>
    </row>
    <row r="686" spans="1:24" ht="25.5" outlineLevel="3">
      <c r="A686" s="13" t="s">
        <v>599</v>
      </c>
      <c r="B686" s="41" t="s">
        <v>710</v>
      </c>
      <c r="C686" s="41" t="s">
        <v>597</v>
      </c>
      <c r="D686" s="41" t="s">
        <v>580</v>
      </c>
      <c r="E686" s="41" t="s">
        <v>600</v>
      </c>
      <c r="F686" s="41"/>
      <c r="G686" s="42"/>
      <c r="H686" s="42"/>
      <c r="I686" s="42"/>
      <c r="J686" s="24"/>
      <c r="K686" s="24">
        <f>K687</f>
        <v>23464227</v>
      </c>
      <c r="L686" s="64"/>
      <c r="M686" s="98"/>
      <c r="N686" s="77"/>
      <c r="O686" s="77"/>
      <c r="P686" s="77">
        <f aca="true" t="shared" si="118" ref="P686:X686">P687</f>
        <v>0</v>
      </c>
      <c r="Q686" s="77">
        <f t="shared" si="118"/>
        <v>32241</v>
      </c>
      <c r="R686" s="77"/>
      <c r="S686" s="77">
        <f t="shared" si="118"/>
        <v>-256205</v>
      </c>
      <c r="T686" s="77"/>
      <c r="U686" s="77">
        <f t="shared" si="118"/>
        <v>29838863</v>
      </c>
      <c r="V686" s="75">
        <f t="shared" si="118"/>
        <v>6598600</v>
      </c>
      <c r="W686" s="43">
        <f t="shared" si="118"/>
        <v>35775100</v>
      </c>
      <c r="X686" s="28">
        <f t="shared" si="118"/>
        <v>35842500</v>
      </c>
    </row>
    <row r="687" spans="1:24" ht="25.5" outlineLevel="4">
      <c r="A687" s="13" t="s">
        <v>601</v>
      </c>
      <c r="B687" s="41" t="s">
        <v>710</v>
      </c>
      <c r="C687" s="41" t="s">
        <v>597</v>
      </c>
      <c r="D687" s="41" t="s">
        <v>580</v>
      </c>
      <c r="E687" s="41" t="s">
        <v>602</v>
      </c>
      <c r="F687" s="41"/>
      <c r="G687" s="42"/>
      <c r="H687" s="42"/>
      <c r="I687" s="42"/>
      <c r="J687" s="24"/>
      <c r="K687" s="24">
        <f>K688+K692+K696</f>
        <v>23464227</v>
      </c>
      <c r="L687" s="64"/>
      <c r="M687" s="98"/>
      <c r="N687" s="77"/>
      <c r="O687" s="77"/>
      <c r="P687" s="77">
        <f aca="true" t="shared" si="119" ref="P687:X687">P688+P692+P696</f>
        <v>0</v>
      </c>
      <c r="Q687" s="77">
        <f t="shared" si="119"/>
        <v>32241</v>
      </c>
      <c r="R687" s="77"/>
      <c r="S687" s="77">
        <f>S688+S692+S696</f>
        <v>-256205</v>
      </c>
      <c r="T687" s="77"/>
      <c r="U687" s="77">
        <f t="shared" si="119"/>
        <v>29838863</v>
      </c>
      <c r="V687" s="76">
        <f t="shared" si="119"/>
        <v>6598600</v>
      </c>
      <c r="W687" s="24">
        <f t="shared" si="119"/>
        <v>35775100</v>
      </c>
      <c r="X687" s="25">
        <f t="shared" si="119"/>
        <v>35842500</v>
      </c>
    </row>
    <row r="688" spans="1:24" ht="38.25" outlineLevel="5">
      <c r="A688" s="13" t="s">
        <v>745</v>
      </c>
      <c r="B688" s="41" t="s">
        <v>710</v>
      </c>
      <c r="C688" s="41" t="s">
        <v>597</v>
      </c>
      <c r="D688" s="41" t="s">
        <v>580</v>
      </c>
      <c r="E688" s="41" t="s">
        <v>746</v>
      </c>
      <c r="F688" s="41"/>
      <c r="G688" s="42"/>
      <c r="H688" s="42"/>
      <c r="I688" s="42"/>
      <c r="J688" s="24"/>
      <c r="K688" s="24"/>
      <c r="L688" s="64"/>
      <c r="M688" s="98"/>
      <c r="N688" s="77"/>
      <c r="O688" s="77"/>
      <c r="P688" s="77">
        <f aca="true" t="shared" si="120" ref="P688:X688">P689</f>
        <v>0</v>
      </c>
      <c r="Q688" s="77"/>
      <c r="R688" s="77"/>
      <c r="S688" s="77">
        <f t="shared" si="120"/>
        <v>-6205</v>
      </c>
      <c r="T688" s="77"/>
      <c r="U688" s="77">
        <f t="shared" si="120"/>
        <v>6592395</v>
      </c>
      <c r="V688" s="75">
        <f t="shared" si="120"/>
        <v>6598600</v>
      </c>
      <c r="W688" s="43">
        <f t="shared" si="120"/>
        <v>6598600</v>
      </c>
      <c r="X688" s="28">
        <f t="shared" si="120"/>
        <v>6598600</v>
      </c>
    </row>
    <row r="689" spans="1:24" ht="51" outlineLevel="5">
      <c r="A689" s="45" t="s">
        <v>405</v>
      </c>
      <c r="B689" s="41" t="s">
        <v>710</v>
      </c>
      <c r="C689" s="41" t="s">
        <v>597</v>
      </c>
      <c r="D689" s="41" t="s">
        <v>580</v>
      </c>
      <c r="E689" s="41" t="s">
        <v>746</v>
      </c>
      <c r="F689" s="41" t="s">
        <v>182</v>
      </c>
      <c r="G689" s="42"/>
      <c r="H689" s="42"/>
      <c r="I689" s="42"/>
      <c r="J689" s="24"/>
      <c r="K689" s="24"/>
      <c r="L689" s="64"/>
      <c r="M689" s="98"/>
      <c r="N689" s="77"/>
      <c r="O689" s="77"/>
      <c r="P689" s="77">
        <f>P691</f>
        <v>0</v>
      </c>
      <c r="Q689" s="77"/>
      <c r="R689" s="77"/>
      <c r="S689" s="77">
        <f>S690</f>
        <v>-6205</v>
      </c>
      <c r="T689" s="77"/>
      <c r="U689" s="77">
        <f>U690</f>
        <v>6592395</v>
      </c>
      <c r="V689" s="75">
        <f>V691</f>
        <v>6598600</v>
      </c>
      <c r="W689" s="43">
        <f>W691</f>
        <v>6598600</v>
      </c>
      <c r="X689" s="28">
        <f>X691</f>
        <v>6598600</v>
      </c>
    </row>
    <row r="690" spans="1:24" ht="25.5" outlineLevel="5">
      <c r="A690" s="13" t="s">
        <v>37</v>
      </c>
      <c r="B690" s="41" t="s">
        <v>710</v>
      </c>
      <c r="C690" s="41" t="s">
        <v>597</v>
      </c>
      <c r="D690" s="41" t="s">
        <v>580</v>
      </c>
      <c r="E690" s="41" t="s">
        <v>746</v>
      </c>
      <c r="F690" s="41" t="s">
        <v>36</v>
      </c>
      <c r="G690" s="42"/>
      <c r="H690" s="42"/>
      <c r="I690" s="42"/>
      <c r="J690" s="24"/>
      <c r="K690" s="24"/>
      <c r="L690" s="64"/>
      <c r="M690" s="98"/>
      <c r="N690" s="77"/>
      <c r="O690" s="77"/>
      <c r="P690" s="77"/>
      <c r="Q690" s="77"/>
      <c r="R690" s="77"/>
      <c r="S690" s="77">
        <f>S691</f>
        <v>-6205</v>
      </c>
      <c r="T690" s="77"/>
      <c r="U690" s="77">
        <f>U691</f>
        <v>6592395</v>
      </c>
      <c r="V690" s="75"/>
      <c r="W690" s="43"/>
      <c r="X690" s="28"/>
    </row>
    <row r="691" spans="1:24" ht="63.75" outlineLevel="6">
      <c r="A691" s="13" t="s">
        <v>605</v>
      </c>
      <c r="B691" s="41" t="s">
        <v>710</v>
      </c>
      <c r="C691" s="41" t="s">
        <v>597</v>
      </c>
      <c r="D691" s="41" t="s">
        <v>580</v>
      </c>
      <c r="E691" s="41" t="s">
        <v>746</v>
      </c>
      <c r="F691" s="41" t="s">
        <v>606</v>
      </c>
      <c r="G691" s="42">
        <v>6598600</v>
      </c>
      <c r="H691" s="42"/>
      <c r="I691" s="42"/>
      <c r="J691" s="24"/>
      <c r="K691" s="24"/>
      <c r="L691" s="64"/>
      <c r="M691" s="98"/>
      <c r="N691" s="77"/>
      <c r="O691" s="77"/>
      <c r="P691" s="77">
        <v>0</v>
      </c>
      <c r="Q691" s="77"/>
      <c r="R691" s="77"/>
      <c r="S691" s="77">
        <v>-6205</v>
      </c>
      <c r="T691" s="77"/>
      <c r="U691" s="77">
        <f>J691+I691+H691+G691+K691+L691+M691+N691+O691+P691+Q691+R691+S691</f>
        <v>6592395</v>
      </c>
      <c r="V691" s="75">
        <v>6598600</v>
      </c>
      <c r="W691" s="43">
        <v>6598600</v>
      </c>
      <c r="X691" s="28">
        <v>6598600</v>
      </c>
    </row>
    <row r="692" spans="1:24" ht="38.25" outlineLevel="6">
      <c r="A692" s="13" t="s">
        <v>603</v>
      </c>
      <c r="B692" s="41" t="s">
        <v>710</v>
      </c>
      <c r="C692" s="41" t="s">
        <v>597</v>
      </c>
      <c r="D692" s="41" t="s">
        <v>580</v>
      </c>
      <c r="E692" s="41" t="s">
        <v>604</v>
      </c>
      <c r="F692" s="41"/>
      <c r="G692" s="42"/>
      <c r="H692" s="42"/>
      <c r="I692" s="42"/>
      <c r="J692" s="24"/>
      <c r="K692" s="24">
        <f>K693</f>
        <v>12478120</v>
      </c>
      <c r="L692" s="64"/>
      <c r="M692" s="98"/>
      <c r="N692" s="77"/>
      <c r="O692" s="77"/>
      <c r="P692" s="77"/>
      <c r="Q692" s="77">
        <f>Q693</f>
        <v>32241</v>
      </c>
      <c r="R692" s="77"/>
      <c r="S692" s="77">
        <f>S693</f>
        <v>-250000</v>
      </c>
      <c r="T692" s="77"/>
      <c r="U692" s="77">
        <f>U693</f>
        <v>12260361</v>
      </c>
      <c r="V692" s="76">
        <f>V693</f>
        <v>0</v>
      </c>
      <c r="W692" s="24">
        <f>W693</f>
        <v>15405900</v>
      </c>
      <c r="X692" s="25">
        <f>X693</f>
        <v>15446100</v>
      </c>
    </row>
    <row r="693" spans="1:24" ht="51" outlineLevel="6">
      <c r="A693" s="45" t="s">
        <v>405</v>
      </c>
      <c r="B693" s="41" t="s">
        <v>710</v>
      </c>
      <c r="C693" s="41" t="s">
        <v>597</v>
      </c>
      <c r="D693" s="41" t="s">
        <v>580</v>
      </c>
      <c r="E693" s="41" t="s">
        <v>604</v>
      </c>
      <c r="F693" s="41" t="s">
        <v>182</v>
      </c>
      <c r="G693" s="42"/>
      <c r="H693" s="42"/>
      <c r="I693" s="42"/>
      <c r="J693" s="24"/>
      <c r="K693" s="24">
        <f>K695</f>
        <v>12478120</v>
      </c>
      <c r="L693" s="64"/>
      <c r="M693" s="98"/>
      <c r="N693" s="77"/>
      <c r="O693" s="77"/>
      <c r="P693" s="77"/>
      <c r="Q693" s="77">
        <f>Q694</f>
        <v>32241</v>
      </c>
      <c r="R693" s="77"/>
      <c r="S693" s="77">
        <f>S694</f>
        <v>-250000</v>
      </c>
      <c r="T693" s="77"/>
      <c r="U693" s="77">
        <f>U694</f>
        <v>12260361</v>
      </c>
      <c r="V693" s="76">
        <f>V695</f>
        <v>0</v>
      </c>
      <c r="W693" s="24">
        <f>W695</f>
        <v>15405900</v>
      </c>
      <c r="X693" s="25">
        <f>X695</f>
        <v>15446100</v>
      </c>
    </row>
    <row r="694" spans="1:24" ht="25.5" outlineLevel="6">
      <c r="A694" s="13" t="s">
        <v>37</v>
      </c>
      <c r="B694" s="41" t="s">
        <v>710</v>
      </c>
      <c r="C694" s="41" t="s">
        <v>597</v>
      </c>
      <c r="D694" s="41" t="s">
        <v>580</v>
      </c>
      <c r="E694" s="41" t="s">
        <v>604</v>
      </c>
      <c r="F694" s="41" t="s">
        <v>36</v>
      </c>
      <c r="G694" s="42"/>
      <c r="H694" s="42"/>
      <c r="I694" s="42"/>
      <c r="J694" s="24"/>
      <c r="K694" s="24"/>
      <c r="L694" s="64"/>
      <c r="M694" s="98"/>
      <c r="N694" s="77"/>
      <c r="O694" s="77"/>
      <c r="P694" s="77"/>
      <c r="Q694" s="77">
        <f>Q695</f>
        <v>32241</v>
      </c>
      <c r="R694" s="77"/>
      <c r="S694" s="77">
        <f>S695</f>
        <v>-250000</v>
      </c>
      <c r="T694" s="77"/>
      <c r="U694" s="77">
        <f>U695</f>
        <v>12260361</v>
      </c>
      <c r="V694" s="76"/>
      <c r="W694" s="24"/>
      <c r="X694" s="25"/>
    </row>
    <row r="695" spans="1:24" ht="63.75" outlineLevel="6">
      <c r="A695" s="13" t="s">
        <v>605</v>
      </c>
      <c r="B695" s="41" t="s">
        <v>710</v>
      </c>
      <c r="C695" s="41" t="s">
        <v>597</v>
      </c>
      <c r="D695" s="41" t="s">
        <v>580</v>
      </c>
      <c r="E695" s="41" t="s">
        <v>604</v>
      </c>
      <c r="F695" s="41" t="s">
        <v>606</v>
      </c>
      <c r="G695" s="42">
        <v>0</v>
      </c>
      <c r="H695" s="42"/>
      <c r="I695" s="42"/>
      <c r="J695" s="24"/>
      <c r="K695" s="24">
        <v>12478120</v>
      </c>
      <c r="L695" s="64"/>
      <c r="M695" s="98"/>
      <c r="N695" s="77"/>
      <c r="O695" s="77"/>
      <c r="P695" s="77"/>
      <c r="Q695" s="77">
        <v>32241</v>
      </c>
      <c r="R695" s="77"/>
      <c r="S695" s="77">
        <v>-250000</v>
      </c>
      <c r="T695" s="77"/>
      <c r="U695" s="77">
        <f>J695+I695+H695+G695+K695+L695+M695+N695+O695+P695+Q695+R695+S695</f>
        <v>12260361</v>
      </c>
      <c r="V695" s="75"/>
      <c r="W695" s="43">
        <v>15405900</v>
      </c>
      <c r="X695" s="28">
        <v>15446100</v>
      </c>
    </row>
    <row r="696" spans="1:24" ht="38.25" outlineLevel="6">
      <c r="A696" s="13" t="s">
        <v>611</v>
      </c>
      <c r="B696" s="41" t="s">
        <v>710</v>
      </c>
      <c r="C696" s="41" t="s">
        <v>597</v>
      </c>
      <c r="D696" s="41" t="s">
        <v>580</v>
      </c>
      <c r="E696" s="41" t="s">
        <v>612</v>
      </c>
      <c r="F696" s="41"/>
      <c r="G696" s="42"/>
      <c r="H696" s="42"/>
      <c r="I696" s="42"/>
      <c r="J696" s="24"/>
      <c r="K696" s="24">
        <f>K697</f>
        <v>10986107</v>
      </c>
      <c r="L696" s="64"/>
      <c r="M696" s="98"/>
      <c r="N696" s="77"/>
      <c r="O696" s="77"/>
      <c r="P696" s="77"/>
      <c r="Q696" s="77"/>
      <c r="R696" s="77"/>
      <c r="S696" s="77"/>
      <c r="T696" s="77"/>
      <c r="U696" s="77">
        <f>U697</f>
        <v>10986107</v>
      </c>
      <c r="V696" s="76">
        <f>V697</f>
        <v>0</v>
      </c>
      <c r="W696" s="24">
        <f>W697</f>
        <v>13770600</v>
      </c>
      <c r="X696" s="25">
        <f>X697</f>
        <v>13797800</v>
      </c>
    </row>
    <row r="697" spans="1:24" ht="51" outlineLevel="6">
      <c r="A697" s="45" t="s">
        <v>405</v>
      </c>
      <c r="B697" s="41" t="s">
        <v>710</v>
      </c>
      <c r="C697" s="41" t="s">
        <v>597</v>
      </c>
      <c r="D697" s="41" t="s">
        <v>580</v>
      </c>
      <c r="E697" s="41" t="s">
        <v>612</v>
      </c>
      <c r="F697" s="41" t="s">
        <v>182</v>
      </c>
      <c r="G697" s="42"/>
      <c r="H697" s="42"/>
      <c r="I697" s="42"/>
      <c r="J697" s="24"/>
      <c r="K697" s="24">
        <f>K699</f>
        <v>10986107</v>
      </c>
      <c r="L697" s="64"/>
      <c r="M697" s="98"/>
      <c r="N697" s="77"/>
      <c r="O697" s="77"/>
      <c r="P697" s="77"/>
      <c r="Q697" s="77"/>
      <c r="R697" s="77"/>
      <c r="S697" s="77"/>
      <c r="T697" s="77"/>
      <c r="U697" s="77">
        <f>U698</f>
        <v>10986107</v>
      </c>
      <c r="V697" s="76">
        <f>V699</f>
        <v>0</v>
      </c>
      <c r="W697" s="24">
        <f>W699</f>
        <v>13770600</v>
      </c>
      <c r="X697" s="25">
        <f>X699</f>
        <v>13797800</v>
      </c>
    </row>
    <row r="698" spans="1:24" ht="25.5" outlineLevel="6">
      <c r="A698" s="13" t="s">
        <v>37</v>
      </c>
      <c r="B698" s="41" t="s">
        <v>710</v>
      </c>
      <c r="C698" s="41" t="s">
        <v>597</v>
      </c>
      <c r="D698" s="41" t="s">
        <v>580</v>
      </c>
      <c r="E698" s="41" t="s">
        <v>612</v>
      </c>
      <c r="F698" s="41" t="s">
        <v>36</v>
      </c>
      <c r="G698" s="42"/>
      <c r="H698" s="42"/>
      <c r="I698" s="42"/>
      <c r="J698" s="24"/>
      <c r="K698" s="24"/>
      <c r="L698" s="64"/>
      <c r="M698" s="98"/>
      <c r="N698" s="77"/>
      <c r="O698" s="77"/>
      <c r="P698" s="77"/>
      <c r="Q698" s="77"/>
      <c r="R698" s="77"/>
      <c r="S698" s="77"/>
      <c r="T698" s="77"/>
      <c r="U698" s="77">
        <f>U699</f>
        <v>10986107</v>
      </c>
      <c r="V698" s="76"/>
      <c r="W698" s="24"/>
      <c r="X698" s="25"/>
    </row>
    <row r="699" spans="1:24" ht="63.75" outlineLevel="6">
      <c r="A699" s="13" t="s">
        <v>605</v>
      </c>
      <c r="B699" s="41" t="s">
        <v>710</v>
      </c>
      <c r="C699" s="41" t="s">
        <v>597</v>
      </c>
      <c r="D699" s="41" t="s">
        <v>580</v>
      </c>
      <c r="E699" s="41" t="s">
        <v>612</v>
      </c>
      <c r="F699" s="41" t="s">
        <v>606</v>
      </c>
      <c r="G699" s="42">
        <v>0</v>
      </c>
      <c r="H699" s="42"/>
      <c r="I699" s="42"/>
      <c r="J699" s="24"/>
      <c r="K699" s="24">
        <v>10986107</v>
      </c>
      <c r="L699" s="64"/>
      <c r="M699" s="98"/>
      <c r="N699" s="77"/>
      <c r="O699" s="77"/>
      <c r="P699" s="77"/>
      <c r="Q699" s="77"/>
      <c r="R699" s="77"/>
      <c r="S699" s="77"/>
      <c r="T699" s="77"/>
      <c r="U699" s="77">
        <f>J699+I699+H699+G699+K699+L699+M699+N699+O699+P699+Q699+R699+S699</f>
        <v>10986107</v>
      </c>
      <c r="V699" s="75"/>
      <c r="W699" s="43">
        <v>13770600</v>
      </c>
      <c r="X699" s="28">
        <v>13797800</v>
      </c>
    </row>
    <row r="700" spans="1:24" ht="15" outlineLevel="6">
      <c r="A700" s="13" t="s">
        <v>143</v>
      </c>
      <c r="B700" s="41" t="s">
        <v>710</v>
      </c>
      <c r="C700" s="41" t="s">
        <v>597</v>
      </c>
      <c r="D700" s="41" t="s">
        <v>580</v>
      </c>
      <c r="E700" s="41" t="s">
        <v>142</v>
      </c>
      <c r="F700" s="41"/>
      <c r="G700" s="42"/>
      <c r="H700" s="42"/>
      <c r="I700" s="42"/>
      <c r="J700" s="24"/>
      <c r="K700" s="24">
        <f>K706</f>
        <v>4060100</v>
      </c>
      <c r="L700" s="64"/>
      <c r="M700" s="98"/>
      <c r="N700" s="77">
        <f>N706+N701</f>
        <v>2520000</v>
      </c>
      <c r="O700" s="77"/>
      <c r="P700" s="77"/>
      <c r="Q700" s="77"/>
      <c r="R700" s="77">
        <f>R706+R701</f>
        <v>2520000</v>
      </c>
      <c r="S700" s="77"/>
      <c r="T700" s="77"/>
      <c r="U700" s="77">
        <f>U706+U701</f>
        <v>9100100</v>
      </c>
      <c r="V700" s="76">
        <f>V706</f>
        <v>0</v>
      </c>
      <c r="W700" s="24">
        <f>W706</f>
        <v>4060100</v>
      </c>
      <c r="X700" s="25">
        <f>X706</f>
        <v>4060100</v>
      </c>
    </row>
    <row r="701" spans="1:24" ht="34.5" customHeight="1" outlineLevel="6">
      <c r="A701" s="13" t="s">
        <v>335</v>
      </c>
      <c r="B701" s="41" t="s">
        <v>710</v>
      </c>
      <c r="C701" s="41" t="s">
        <v>597</v>
      </c>
      <c r="D701" s="41" t="s">
        <v>580</v>
      </c>
      <c r="E701" s="41" t="s">
        <v>336</v>
      </c>
      <c r="F701" s="41"/>
      <c r="G701" s="42"/>
      <c r="H701" s="42"/>
      <c r="I701" s="42"/>
      <c r="J701" s="24"/>
      <c r="K701" s="24"/>
      <c r="L701" s="64"/>
      <c r="M701" s="98"/>
      <c r="N701" s="77">
        <f>N702</f>
        <v>2520000</v>
      </c>
      <c r="O701" s="77"/>
      <c r="P701" s="77"/>
      <c r="Q701" s="77"/>
      <c r="R701" s="77">
        <f aca="true" t="shared" si="121" ref="R701:U703">R702</f>
        <v>2520000</v>
      </c>
      <c r="S701" s="77"/>
      <c r="T701" s="77"/>
      <c r="U701" s="77">
        <f t="shared" si="121"/>
        <v>5040000</v>
      </c>
      <c r="V701" s="76"/>
      <c r="W701" s="24"/>
      <c r="X701" s="25"/>
    </row>
    <row r="702" spans="1:24" ht="56.25" customHeight="1" outlineLevel="6">
      <c r="A702" s="45" t="s">
        <v>405</v>
      </c>
      <c r="B702" s="41" t="s">
        <v>710</v>
      </c>
      <c r="C702" s="41" t="s">
        <v>597</v>
      </c>
      <c r="D702" s="41" t="s">
        <v>580</v>
      </c>
      <c r="E702" s="41" t="s">
        <v>336</v>
      </c>
      <c r="F702" s="41" t="s">
        <v>182</v>
      </c>
      <c r="G702" s="42"/>
      <c r="H702" s="42"/>
      <c r="I702" s="42"/>
      <c r="J702" s="24"/>
      <c r="K702" s="24"/>
      <c r="L702" s="64"/>
      <c r="M702" s="98"/>
      <c r="N702" s="77">
        <f>N704</f>
        <v>2520000</v>
      </c>
      <c r="O702" s="77"/>
      <c r="P702" s="77"/>
      <c r="Q702" s="77"/>
      <c r="R702" s="77">
        <f t="shared" si="121"/>
        <v>2520000</v>
      </c>
      <c r="S702" s="77"/>
      <c r="T702" s="77"/>
      <c r="U702" s="77">
        <f t="shared" si="121"/>
        <v>5040000</v>
      </c>
      <c r="V702" s="76"/>
      <c r="W702" s="24"/>
      <c r="X702" s="25"/>
    </row>
    <row r="703" spans="1:24" ht="27.75" customHeight="1" outlineLevel="6">
      <c r="A703" s="13" t="s">
        <v>37</v>
      </c>
      <c r="B703" s="41" t="s">
        <v>710</v>
      </c>
      <c r="C703" s="41" t="s">
        <v>597</v>
      </c>
      <c r="D703" s="41" t="s">
        <v>580</v>
      </c>
      <c r="E703" s="41" t="s">
        <v>336</v>
      </c>
      <c r="F703" s="41" t="s">
        <v>36</v>
      </c>
      <c r="G703" s="42"/>
      <c r="H703" s="42"/>
      <c r="I703" s="42"/>
      <c r="J703" s="24"/>
      <c r="K703" s="24"/>
      <c r="L703" s="64"/>
      <c r="M703" s="98"/>
      <c r="N703" s="77"/>
      <c r="O703" s="77"/>
      <c r="P703" s="77"/>
      <c r="Q703" s="77"/>
      <c r="R703" s="77">
        <f t="shared" si="121"/>
        <v>2520000</v>
      </c>
      <c r="S703" s="77"/>
      <c r="T703" s="77"/>
      <c r="U703" s="77">
        <f t="shared" si="121"/>
        <v>5040000</v>
      </c>
      <c r="V703" s="76"/>
      <c r="W703" s="24"/>
      <c r="X703" s="25"/>
    </row>
    <row r="704" spans="1:24" ht="31.5" customHeight="1" outlineLevel="6">
      <c r="A704" s="13" t="s">
        <v>758</v>
      </c>
      <c r="B704" s="41" t="s">
        <v>710</v>
      </c>
      <c r="C704" s="41" t="s">
        <v>597</v>
      </c>
      <c r="D704" s="41" t="s">
        <v>580</v>
      </c>
      <c r="E704" s="41" t="s">
        <v>336</v>
      </c>
      <c r="F704" s="41" t="s">
        <v>622</v>
      </c>
      <c r="G704" s="42"/>
      <c r="H704" s="42"/>
      <c r="I704" s="42"/>
      <c r="J704" s="24"/>
      <c r="K704" s="24"/>
      <c r="L704" s="64"/>
      <c r="M704" s="98"/>
      <c r="N704" s="77">
        <v>2520000</v>
      </c>
      <c r="O704" s="77"/>
      <c r="P704" s="77"/>
      <c r="Q704" s="77"/>
      <c r="R704" s="77">
        <v>2520000</v>
      </c>
      <c r="S704" s="77"/>
      <c r="T704" s="77"/>
      <c r="U704" s="77">
        <f>J704+I704+H704+G704+K704+L704+M704+N704+O704+P704+Q704+R704+S704</f>
        <v>5040000</v>
      </c>
      <c r="V704" s="76"/>
      <c r="W704" s="24"/>
      <c r="X704" s="25"/>
    </row>
    <row r="705" spans="1:24" ht="40.5" customHeight="1" hidden="1" outlineLevel="6">
      <c r="A705" s="13"/>
      <c r="B705" s="41"/>
      <c r="C705" s="41"/>
      <c r="D705" s="41"/>
      <c r="E705" s="41"/>
      <c r="F705" s="41"/>
      <c r="G705" s="42"/>
      <c r="H705" s="42"/>
      <c r="I705" s="42"/>
      <c r="J705" s="24"/>
      <c r="K705" s="24"/>
      <c r="L705" s="64"/>
      <c r="M705" s="98"/>
      <c r="N705" s="77"/>
      <c r="O705" s="77"/>
      <c r="P705" s="77"/>
      <c r="Q705" s="77"/>
      <c r="R705" s="77"/>
      <c r="S705" s="77"/>
      <c r="T705" s="77"/>
      <c r="U705" s="77"/>
      <c r="V705" s="76"/>
      <c r="W705" s="24"/>
      <c r="X705" s="25"/>
    </row>
    <row r="706" spans="1:24" ht="44.25" customHeight="1" outlineLevel="6">
      <c r="A706" s="13" t="s">
        <v>141</v>
      </c>
      <c r="B706" s="41" t="s">
        <v>710</v>
      </c>
      <c r="C706" s="41" t="s">
        <v>597</v>
      </c>
      <c r="D706" s="41" t="s">
        <v>580</v>
      </c>
      <c r="E706" s="41" t="s">
        <v>140</v>
      </c>
      <c r="F706" s="41"/>
      <c r="G706" s="42"/>
      <c r="H706" s="42"/>
      <c r="I706" s="42"/>
      <c r="J706" s="24"/>
      <c r="K706" s="24">
        <f>K707</f>
        <v>4060100</v>
      </c>
      <c r="L706" s="64"/>
      <c r="M706" s="98"/>
      <c r="N706" s="77"/>
      <c r="O706" s="77"/>
      <c r="P706" s="77"/>
      <c r="Q706" s="77"/>
      <c r="R706" s="77"/>
      <c r="S706" s="77"/>
      <c r="T706" s="77"/>
      <c r="U706" s="77">
        <f>U707</f>
        <v>4060100</v>
      </c>
      <c r="V706" s="76">
        <f>V707</f>
        <v>0</v>
      </c>
      <c r="W706" s="24">
        <f>W707</f>
        <v>4060100</v>
      </c>
      <c r="X706" s="25">
        <f>X707</f>
        <v>4060100</v>
      </c>
    </row>
    <row r="707" spans="1:24" ht="51" outlineLevel="6">
      <c r="A707" s="45" t="s">
        <v>405</v>
      </c>
      <c r="B707" s="41" t="s">
        <v>710</v>
      </c>
      <c r="C707" s="41" t="s">
        <v>597</v>
      </c>
      <c r="D707" s="41" t="s">
        <v>580</v>
      </c>
      <c r="E707" s="41" t="s">
        <v>140</v>
      </c>
      <c r="F707" s="41" t="s">
        <v>182</v>
      </c>
      <c r="G707" s="42"/>
      <c r="H707" s="42"/>
      <c r="I707" s="42"/>
      <c r="J707" s="24"/>
      <c r="K707" s="24">
        <f>K709</f>
        <v>4060100</v>
      </c>
      <c r="L707" s="64"/>
      <c r="M707" s="98"/>
      <c r="N707" s="77"/>
      <c r="O707" s="77"/>
      <c r="P707" s="77"/>
      <c r="Q707" s="77"/>
      <c r="R707" s="77"/>
      <c r="S707" s="77"/>
      <c r="T707" s="77"/>
      <c r="U707" s="77">
        <f>U708</f>
        <v>4060100</v>
      </c>
      <c r="V707" s="76">
        <f>V709</f>
        <v>0</v>
      </c>
      <c r="W707" s="24">
        <f>W709</f>
        <v>4060100</v>
      </c>
      <c r="X707" s="25">
        <f>X709</f>
        <v>4060100</v>
      </c>
    </row>
    <row r="708" spans="1:24" ht="25.5" outlineLevel="6">
      <c r="A708" s="13" t="s">
        <v>37</v>
      </c>
      <c r="B708" s="41" t="s">
        <v>710</v>
      </c>
      <c r="C708" s="41" t="s">
        <v>597</v>
      </c>
      <c r="D708" s="41" t="s">
        <v>580</v>
      </c>
      <c r="E708" s="41" t="s">
        <v>140</v>
      </c>
      <c r="F708" s="41" t="s">
        <v>36</v>
      </c>
      <c r="G708" s="42"/>
      <c r="H708" s="42"/>
      <c r="I708" s="42"/>
      <c r="J708" s="24"/>
      <c r="K708" s="24"/>
      <c r="L708" s="64"/>
      <c r="M708" s="98"/>
      <c r="N708" s="77"/>
      <c r="O708" s="77"/>
      <c r="P708" s="77"/>
      <c r="Q708" s="77"/>
      <c r="R708" s="77"/>
      <c r="S708" s="77"/>
      <c r="T708" s="77"/>
      <c r="U708" s="77">
        <f>U709</f>
        <v>4060100</v>
      </c>
      <c r="V708" s="76"/>
      <c r="W708" s="24"/>
      <c r="X708" s="25"/>
    </row>
    <row r="709" spans="1:24" ht="25.5" outlineLevel="6">
      <c r="A709" s="13" t="s">
        <v>621</v>
      </c>
      <c r="B709" s="41" t="s">
        <v>710</v>
      </c>
      <c r="C709" s="41" t="s">
        <v>597</v>
      </c>
      <c r="D709" s="41" t="s">
        <v>580</v>
      </c>
      <c r="E709" s="41" t="s">
        <v>140</v>
      </c>
      <c r="F709" s="41" t="s">
        <v>622</v>
      </c>
      <c r="G709" s="42"/>
      <c r="H709" s="42"/>
      <c r="I709" s="42"/>
      <c r="J709" s="24"/>
      <c r="K709" s="24">
        <v>4060100</v>
      </c>
      <c r="L709" s="64"/>
      <c r="M709" s="98"/>
      <c r="N709" s="77"/>
      <c r="O709" s="77"/>
      <c r="P709" s="77"/>
      <c r="Q709" s="77"/>
      <c r="R709" s="77"/>
      <c r="S709" s="77"/>
      <c r="T709" s="77"/>
      <c r="U709" s="77">
        <f>J709+I709+H709+G709+K709+L709+M709+N709+O709+P709+Q709+R709+S709</f>
        <v>4060100</v>
      </c>
      <c r="V709" s="75"/>
      <c r="W709" s="43">
        <v>4060100</v>
      </c>
      <c r="X709" s="28">
        <v>4060100</v>
      </c>
    </row>
    <row r="710" spans="1:24" ht="25.5" outlineLevel="6">
      <c r="A710" s="13" t="s">
        <v>337</v>
      </c>
      <c r="B710" s="41" t="s">
        <v>710</v>
      </c>
      <c r="C710" s="41" t="s">
        <v>597</v>
      </c>
      <c r="D710" s="41" t="s">
        <v>580</v>
      </c>
      <c r="E710" s="41" t="s">
        <v>338</v>
      </c>
      <c r="F710" s="41"/>
      <c r="G710" s="42"/>
      <c r="H710" s="42"/>
      <c r="I710" s="42"/>
      <c r="J710" s="24"/>
      <c r="K710" s="24"/>
      <c r="L710" s="64"/>
      <c r="M710" s="98"/>
      <c r="N710" s="77"/>
      <c r="O710" s="77"/>
      <c r="P710" s="77"/>
      <c r="Q710" s="77">
        <f>Q711</f>
        <v>454546.5</v>
      </c>
      <c r="R710" s="77"/>
      <c r="S710" s="77"/>
      <c r="T710" s="77"/>
      <c r="U710" s="77">
        <f>U711</f>
        <v>454546.5</v>
      </c>
      <c r="V710" s="75"/>
      <c r="W710" s="43"/>
      <c r="X710" s="28"/>
    </row>
    <row r="711" spans="1:24" ht="63.75" outlineLevel="6">
      <c r="A711" s="13" t="s">
        <v>331</v>
      </c>
      <c r="B711" s="41" t="s">
        <v>710</v>
      </c>
      <c r="C711" s="41" t="s">
        <v>597</v>
      </c>
      <c r="D711" s="41" t="s">
        <v>580</v>
      </c>
      <c r="E711" s="41" t="s">
        <v>332</v>
      </c>
      <c r="F711" s="41"/>
      <c r="G711" s="42"/>
      <c r="H711" s="42"/>
      <c r="I711" s="42"/>
      <c r="J711" s="24"/>
      <c r="K711" s="24"/>
      <c r="L711" s="64"/>
      <c r="M711" s="98"/>
      <c r="N711" s="77"/>
      <c r="O711" s="77"/>
      <c r="P711" s="77"/>
      <c r="Q711" s="77">
        <f>Q712</f>
        <v>454546.5</v>
      </c>
      <c r="R711" s="77"/>
      <c r="S711" s="77"/>
      <c r="T711" s="77"/>
      <c r="U711" s="77">
        <f>U712</f>
        <v>454546.5</v>
      </c>
      <c r="V711" s="75"/>
      <c r="W711" s="43"/>
      <c r="X711" s="28"/>
    </row>
    <row r="712" spans="1:24" ht="51" outlineLevel="6">
      <c r="A712" s="45" t="s">
        <v>405</v>
      </c>
      <c r="B712" s="41" t="s">
        <v>710</v>
      </c>
      <c r="C712" s="41" t="s">
        <v>597</v>
      </c>
      <c r="D712" s="41" t="s">
        <v>580</v>
      </c>
      <c r="E712" s="41" t="s">
        <v>332</v>
      </c>
      <c r="F712" s="41" t="s">
        <v>182</v>
      </c>
      <c r="G712" s="42"/>
      <c r="H712" s="42"/>
      <c r="I712" s="42"/>
      <c r="J712" s="24"/>
      <c r="K712" s="24"/>
      <c r="L712" s="64"/>
      <c r="M712" s="98"/>
      <c r="N712" s="77"/>
      <c r="O712" s="77"/>
      <c r="P712" s="77"/>
      <c r="Q712" s="77">
        <f>Q713</f>
        <v>454546.5</v>
      </c>
      <c r="R712" s="77"/>
      <c r="S712" s="77"/>
      <c r="T712" s="77"/>
      <c r="U712" s="77">
        <f>U713</f>
        <v>454546.5</v>
      </c>
      <c r="V712" s="75"/>
      <c r="W712" s="43"/>
      <c r="X712" s="28"/>
    </row>
    <row r="713" spans="1:24" ht="25.5" outlineLevel="6">
      <c r="A713" s="13" t="s">
        <v>37</v>
      </c>
      <c r="B713" s="41" t="s">
        <v>710</v>
      </c>
      <c r="C713" s="41" t="s">
        <v>597</v>
      </c>
      <c r="D713" s="41" t="s">
        <v>580</v>
      </c>
      <c r="E713" s="41" t="s">
        <v>332</v>
      </c>
      <c r="F713" s="41" t="s">
        <v>36</v>
      </c>
      <c r="G713" s="42"/>
      <c r="H713" s="42"/>
      <c r="I713" s="42"/>
      <c r="J713" s="24"/>
      <c r="K713" s="24"/>
      <c r="L713" s="64"/>
      <c r="M713" s="98"/>
      <c r="N713" s="77"/>
      <c r="O713" s="77"/>
      <c r="P713" s="77"/>
      <c r="Q713" s="77">
        <f>Q714</f>
        <v>454546.5</v>
      </c>
      <c r="R713" s="77"/>
      <c r="S713" s="77"/>
      <c r="T713" s="77"/>
      <c r="U713" s="77">
        <f>U714</f>
        <v>454546.5</v>
      </c>
      <c r="V713" s="75"/>
      <c r="W713" s="43"/>
      <c r="X713" s="28"/>
    </row>
    <row r="714" spans="1:24" ht="25.5" outlineLevel="6">
      <c r="A714" s="13" t="s">
        <v>621</v>
      </c>
      <c r="B714" s="41" t="s">
        <v>710</v>
      </c>
      <c r="C714" s="41" t="s">
        <v>597</v>
      </c>
      <c r="D714" s="41" t="s">
        <v>580</v>
      </c>
      <c r="E714" s="41" t="s">
        <v>332</v>
      </c>
      <c r="F714" s="41" t="s">
        <v>622</v>
      </c>
      <c r="G714" s="42"/>
      <c r="H714" s="42"/>
      <c r="I714" s="42"/>
      <c r="J714" s="24"/>
      <c r="K714" s="24"/>
      <c r="L714" s="64"/>
      <c r="M714" s="98"/>
      <c r="N714" s="77"/>
      <c r="O714" s="77"/>
      <c r="P714" s="77"/>
      <c r="Q714" s="77">
        <v>454546.5</v>
      </c>
      <c r="R714" s="77"/>
      <c r="S714" s="77"/>
      <c r="T714" s="77"/>
      <c r="U714" s="77">
        <f>J714+I714+H714+G714+K714+L714+M714+N714+O714+P714+Q714+R714+S714</f>
        <v>454546.5</v>
      </c>
      <c r="V714" s="75"/>
      <c r="W714" s="43"/>
      <c r="X714" s="28"/>
    </row>
    <row r="715" spans="1:24" ht="25.5" outlineLevel="3">
      <c r="A715" s="13" t="s">
        <v>684</v>
      </c>
      <c r="B715" s="41" t="s">
        <v>710</v>
      </c>
      <c r="C715" s="41" t="s">
        <v>597</v>
      </c>
      <c r="D715" s="41" t="s">
        <v>580</v>
      </c>
      <c r="E715" s="41" t="s">
        <v>685</v>
      </c>
      <c r="F715" s="41"/>
      <c r="G715" s="42"/>
      <c r="H715" s="42"/>
      <c r="I715" s="42"/>
      <c r="J715" s="24"/>
      <c r="K715" s="24"/>
      <c r="L715" s="64"/>
      <c r="M715" s="98"/>
      <c r="N715" s="77"/>
      <c r="O715" s="77">
        <f>O716</f>
        <v>-129214</v>
      </c>
      <c r="P715" s="77"/>
      <c r="Q715" s="77"/>
      <c r="R715" s="77">
        <f>R716</f>
        <v>0</v>
      </c>
      <c r="S715" s="134">
        <f>S716</f>
        <v>0</v>
      </c>
      <c r="T715" s="134"/>
      <c r="U715" s="77">
        <f>U716</f>
        <v>3907486</v>
      </c>
      <c r="V715" s="75">
        <v>4036700</v>
      </c>
      <c r="W715" s="43">
        <v>4036700</v>
      </c>
      <c r="X715" s="28">
        <v>4036700</v>
      </c>
    </row>
    <row r="716" spans="1:24" ht="38.25" outlineLevel="4">
      <c r="A716" s="13" t="s">
        <v>747</v>
      </c>
      <c r="B716" s="41" t="s">
        <v>710</v>
      </c>
      <c r="C716" s="41" t="s">
        <v>597</v>
      </c>
      <c r="D716" s="41" t="s">
        <v>580</v>
      </c>
      <c r="E716" s="41" t="s">
        <v>748</v>
      </c>
      <c r="F716" s="41"/>
      <c r="G716" s="42"/>
      <c r="H716" s="42"/>
      <c r="I716" s="42"/>
      <c r="J716" s="24"/>
      <c r="K716" s="24"/>
      <c r="L716" s="64"/>
      <c r="M716" s="98"/>
      <c r="N716" s="77"/>
      <c r="O716" s="77">
        <f>O717+O721+O725+O729+O733+O737+O741+O745+O749+O753+O757+O761</f>
        <v>-129214</v>
      </c>
      <c r="P716" s="77"/>
      <c r="Q716" s="77"/>
      <c r="R716" s="77">
        <f aca="true" t="shared" si="122" ref="R716:X716">R717+R721+R725+R729+R733+R737+R741+R745+R749+R753+R757+R761</f>
        <v>0</v>
      </c>
      <c r="S716" s="134">
        <f t="shared" si="122"/>
        <v>0</v>
      </c>
      <c r="T716" s="134"/>
      <c r="U716" s="77">
        <f t="shared" si="122"/>
        <v>3907486</v>
      </c>
      <c r="V716" s="75">
        <f t="shared" si="122"/>
        <v>4036700</v>
      </c>
      <c r="W716" s="43">
        <f t="shared" si="122"/>
        <v>4036700</v>
      </c>
      <c r="X716" s="28">
        <f t="shared" si="122"/>
        <v>4036700</v>
      </c>
    </row>
    <row r="717" spans="1:24" ht="51" outlineLevel="4">
      <c r="A717" s="13" t="s">
        <v>184</v>
      </c>
      <c r="B717" s="41" t="s">
        <v>710</v>
      </c>
      <c r="C717" s="41" t="s">
        <v>597</v>
      </c>
      <c r="D717" s="41" t="s">
        <v>580</v>
      </c>
      <c r="E717" s="41" t="s">
        <v>748</v>
      </c>
      <c r="F717" s="41"/>
      <c r="G717" s="42"/>
      <c r="H717" s="42"/>
      <c r="I717" s="42"/>
      <c r="J717" s="24"/>
      <c r="K717" s="24"/>
      <c r="L717" s="64"/>
      <c r="M717" s="98"/>
      <c r="N717" s="77"/>
      <c r="O717" s="77">
        <f>O718</f>
        <v>-5000</v>
      </c>
      <c r="P717" s="77"/>
      <c r="Q717" s="77"/>
      <c r="R717" s="77">
        <f aca="true" t="shared" si="123" ref="R717:S719">R718</f>
        <v>-31340</v>
      </c>
      <c r="S717" s="77">
        <f t="shared" si="123"/>
        <v>-64370.53</v>
      </c>
      <c r="T717" s="77"/>
      <c r="U717" s="77">
        <f>U718</f>
        <v>88989.47</v>
      </c>
      <c r="V717" s="75">
        <f>V718</f>
        <v>189700</v>
      </c>
      <c r="W717" s="43">
        <f>W718</f>
        <v>189700</v>
      </c>
      <c r="X717" s="28">
        <f>X718</f>
        <v>189700</v>
      </c>
    </row>
    <row r="718" spans="1:24" ht="51" outlineLevel="4">
      <c r="A718" s="45" t="s">
        <v>405</v>
      </c>
      <c r="B718" s="41" t="s">
        <v>710</v>
      </c>
      <c r="C718" s="41" t="s">
        <v>597</v>
      </c>
      <c r="D718" s="41" t="s">
        <v>580</v>
      </c>
      <c r="E718" s="41" t="s">
        <v>748</v>
      </c>
      <c r="F718" s="41" t="s">
        <v>182</v>
      </c>
      <c r="G718" s="42"/>
      <c r="H718" s="42"/>
      <c r="I718" s="42"/>
      <c r="J718" s="24"/>
      <c r="K718" s="24"/>
      <c r="L718" s="64"/>
      <c r="M718" s="98"/>
      <c r="N718" s="77"/>
      <c r="O718" s="77">
        <f>O720</f>
        <v>-5000</v>
      </c>
      <c r="P718" s="77"/>
      <c r="Q718" s="77"/>
      <c r="R718" s="77">
        <f t="shared" si="123"/>
        <v>-31340</v>
      </c>
      <c r="S718" s="77">
        <f t="shared" si="123"/>
        <v>-64370.53</v>
      </c>
      <c r="T718" s="77"/>
      <c r="U718" s="77">
        <f>U719</f>
        <v>88989.47</v>
      </c>
      <c r="V718" s="75">
        <f>V720</f>
        <v>189700</v>
      </c>
      <c r="W718" s="43">
        <f>W720</f>
        <v>189700</v>
      </c>
      <c r="X718" s="28">
        <f>X720</f>
        <v>189700</v>
      </c>
    </row>
    <row r="719" spans="1:24" ht="25.5" outlineLevel="4">
      <c r="A719" s="13" t="s">
        <v>37</v>
      </c>
      <c r="B719" s="41" t="s">
        <v>710</v>
      </c>
      <c r="C719" s="41" t="s">
        <v>597</v>
      </c>
      <c r="D719" s="41" t="s">
        <v>580</v>
      </c>
      <c r="E719" s="41" t="s">
        <v>748</v>
      </c>
      <c r="F719" s="41" t="s">
        <v>36</v>
      </c>
      <c r="G719" s="42"/>
      <c r="H719" s="42"/>
      <c r="I719" s="42"/>
      <c r="J719" s="24"/>
      <c r="K719" s="24"/>
      <c r="L719" s="64"/>
      <c r="M719" s="98"/>
      <c r="N719" s="77"/>
      <c r="O719" s="77"/>
      <c r="P719" s="77"/>
      <c r="Q719" s="77"/>
      <c r="R719" s="77">
        <f t="shared" si="123"/>
        <v>-31340</v>
      </c>
      <c r="S719" s="77">
        <f t="shared" si="123"/>
        <v>-64370.53</v>
      </c>
      <c r="T719" s="77"/>
      <c r="U719" s="77">
        <f>U720</f>
        <v>88989.47</v>
      </c>
      <c r="V719" s="75"/>
      <c r="W719" s="43"/>
      <c r="X719" s="28"/>
    </row>
    <row r="720" spans="1:24" ht="25.5" outlineLevel="6">
      <c r="A720" s="13" t="s">
        <v>621</v>
      </c>
      <c r="B720" s="41" t="s">
        <v>710</v>
      </c>
      <c r="C720" s="41" t="s">
        <v>597</v>
      </c>
      <c r="D720" s="41" t="s">
        <v>580</v>
      </c>
      <c r="E720" s="41" t="s">
        <v>748</v>
      </c>
      <c r="F720" s="41" t="s">
        <v>622</v>
      </c>
      <c r="G720" s="42">
        <v>189700</v>
      </c>
      <c r="H720" s="42"/>
      <c r="I720" s="42"/>
      <c r="J720" s="24"/>
      <c r="K720" s="24"/>
      <c r="L720" s="64"/>
      <c r="M720" s="98"/>
      <c r="N720" s="77"/>
      <c r="O720" s="77">
        <v>-5000</v>
      </c>
      <c r="P720" s="77"/>
      <c r="Q720" s="77"/>
      <c r="R720" s="77">
        <v>-31340</v>
      </c>
      <c r="S720" s="77">
        <v>-64370.53</v>
      </c>
      <c r="T720" s="77"/>
      <c r="U720" s="77">
        <f>J720+I720+H720+G720+K720+L720+M720+N720+O720+P720+Q720+R720+S720</f>
        <v>88989.47</v>
      </c>
      <c r="V720" s="75">
        <v>189700</v>
      </c>
      <c r="W720" s="43">
        <v>189700</v>
      </c>
      <c r="X720" s="28">
        <v>189700</v>
      </c>
    </row>
    <row r="721" spans="1:24" ht="51" outlineLevel="5">
      <c r="A721" s="13" t="s">
        <v>749</v>
      </c>
      <c r="B721" s="41" t="s">
        <v>710</v>
      </c>
      <c r="C721" s="41" t="s">
        <v>597</v>
      </c>
      <c r="D721" s="41" t="s">
        <v>580</v>
      </c>
      <c r="E721" s="41" t="s">
        <v>750</v>
      </c>
      <c r="F721" s="41"/>
      <c r="G721" s="42"/>
      <c r="H721" s="42"/>
      <c r="I721" s="42"/>
      <c r="J721" s="24"/>
      <c r="K721" s="24"/>
      <c r="L721" s="64"/>
      <c r="M721" s="98"/>
      <c r="N721" s="77"/>
      <c r="O721" s="77">
        <f aca="true" t="shared" si="124" ref="O721:X721">O722</f>
        <v>-21756</v>
      </c>
      <c r="P721" s="77"/>
      <c r="Q721" s="77"/>
      <c r="R721" s="77">
        <f t="shared" si="124"/>
        <v>6000</v>
      </c>
      <c r="S721" s="77"/>
      <c r="T721" s="77"/>
      <c r="U721" s="77">
        <f t="shared" si="124"/>
        <v>465844</v>
      </c>
      <c r="V721" s="75">
        <f t="shared" si="124"/>
        <v>481600</v>
      </c>
      <c r="W721" s="43">
        <f t="shared" si="124"/>
        <v>481600</v>
      </c>
      <c r="X721" s="28">
        <f t="shared" si="124"/>
        <v>481600</v>
      </c>
    </row>
    <row r="722" spans="1:24" ht="51" outlineLevel="5">
      <c r="A722" s="45" t="s">
        <v>405</v>
      </c>
      <c r="B722" s="41" t="s">
        <v>710</v>
      </c>
      <c r="C722" s="41" t="s">
        <v>597</v>
      </c>
      <c r="D722" s="41" t="s">
        <v>580</v>
      </c>
      <c r="E722" s="41" t="s">
        <v>750</v>
      </c>
      <c r="F722" s="41" t="s">
        <v>182</v>
      </c>
      <c r="G722" s="42"/>
      <c r="H722" s="42"/>
      <c r="I722" s="42"/>
      <c r="J722" s="24"/>
      <c r="K722" s="24"/>
      <c r="L722" s="64"/>
      <c r="M722" s="98"/>
      <c r="N722" s="77"/>
      <c r="O722" s="77">
        <f>O724</f>
        <v>-21756</v>
      </c>
      <c r="P722" s="77"/>
      <c r="Q722" s="77"/>
      <c r="R722" s="77">
        <f>R723</f>
        <v>6000</v>
      </c>
      <c r="S722" s="77"/>
      <c r="T722" s="77"/>
      <c r="U722" s="77">
        <f>U723</f>
        <v>465844</v>
      </c>
      <c r="V722" s="75">
        <f>V724</f>
        <v>481600</v>
      </c>
      <c r="W722" s="43">
        <f>W724</f>
        <v>481600</v>
      </c>
      <c r="X722" s="28">
        <f>X724</f>
        <v>481600</v>
      </c>
    </row>
    <row r="723" spans="1:24" ht="25.5" outlineLevel="5">
      <c r="A723" s="13" t="s">
        <v>37</v>
      </c>
      <c r="B723" s="41" t="s">
        <v>710</v>
      </c>
      <c r="C723" s="41" t="s">
        <v>597</v>
      </c>
      <c r="D723" s="41" t="s">
        <v>580</v>
      </c>
      <c r="E723" s="41" t="s">
        <v>750</v>
      </c>
      <c r="F723" s="41" t="s">
        <v>36</v>
      </c>
      <c r="G723" s="42"/>
      <c r="H723" s="42"/>
      <c r="I723" s="42"/>
      <c r="J723" s="24"/>
      <c r="K723" s="24"/>
      <c r="L723" s="64"/>
      <c r="M723" s="98"/>
      <c r="N723" s="77"/>
      <c r="O723" s="77"/>
      <c r="P723" s="77"/>
      <c r="Q723" s="77"/>
      <c r="R723" s="77">
        <f>R724</f>
        <v>6000</v>
      </c>
      <c r="S723" s="77"/>
      <c r="T723" s="77"/>
      <c r="U723" s="77">
        <f>U724</f>
        <v>465844</v>
      </c>
      <c r="V723" s="75"/>
      <c r="W723" s="43"/>
      <c r="X723" s="28"/>
    </row>
    <row r="724" spans="1:24" ht="25.5" outlineLevel="6">
      <c r="A724" s="13" t="s">
        <v>621</v>
      </c>
      <c r="B724" s="41" t="s">
        <v>710</v>
      </c>
      <c r="C724" s="41" t="s">
        <v>597</v>
      </c>
      <c r="D724" s="41" t="s">
        <v>580</v>
      </c>
      <c r="E724" s="41" t="s">
        <v>750</v>
      </c>
      <c r="F724" s="41" t="s">
        <v>622</v>
      </c>
      <c r="G724" s="42">
        <v>481600</v>
      </c>
      <c r="H724" s="42"/>
      <c r="I724" s="42"/>
      <c r="J724" s="24"/>
      <c r="K724" s="24"/>
      <c r="L724" s="64"/>
      <c r="M724" s="98"/>
      <c r="N724" s="77"/>
      <c r="O724" s="77">
        <v>-21756</v>
      </c>
      <c r="P724" s="77"/>
      <c r="Q724" s="77"/>
      <c r="R724" s="77">
        <v>6000</v>
      </c>
      <c r="S724" s="77"/>
      <c r="T724" s="77"/>
      <c r="U724" s="77">
        <f>J724+I724+H724+G724+K724+L724+M724+N724+O724+P724+Q724+R724+S724</f>
        <v>465844</v>
      </c>
      <c r="V724" s="75">
        <v>481600</v>
      </c>
      <c r="W724" s="43">
        <v>481600</v>
      </c>
      <c r="X724" s="28">
        <v>481600</v>
      </c>
    </row>
    <row r="725" spans="1:24" ht="38.25" outlineLevel="5">
      <c r="A725" s="13" t="s">
        <v>751</v>
      </c>
      <c r="B725" s="41" t="s">
        <v>710</v>
      </c>
      <c r="C725" s="41" t="s">
        <v>597</v>
      </c>
      <c r="D725" s="41" t="s">
        <v>580</v>
      </c>
      <c r="E725" s="41" t="s">
        <v>752</v>
      </c>
      <c r="F725" s="41"/>
      <c r="G725" s="42"/>
      <c r="H725" s="42"/>
      <c r="I725" s="42"/>
      <c r="J725" s="24"/>
      <c r="K725" s="24"/>
      <c r="L725" s="64"/>
      <c r="M725" s="98"/>
      <c r="N725" s="77"/>
      <c r="O725" s="77">
        <f aca="true" t="shared" si="125" ref="O725:X725">O726</f>
        <v>-9024</v>
      </c>
      <c r="P725" s="77"/>
      <c r="Q725" s="77"/>
      <c r="R725" s="77">
        <f t="shared" si="125"/>
        <v>6000</v>
      </c>
      <c r="S725" s="77"/>
      <c r="T725" s="77"/>
      <c r="U725" s="77">
        <f t="shared" si="125"/>
        <v>379976</v>
      </c>
      <c r="V725" s="75">
        <f t="shared" si="125"/>
        <v>383000</v>
      </c>
      <c r="W725" s="43">
        <f t="shared" si="125"/>
        <v>383000</v>
      </c>
      <c r="X725" s="28">
        <f t="shared" si="125"/>
        <v>383000</v>
      </c>
    </row>
    <row r="726" spans="1:24" ht="51" outlineLevel="5">
      <c r="A726" s="45" t="s">
        <v>405</v>
      </c>
      <c r="B726" s="41" t="s">
        <v>710</v>
      </c>
      <c r="C726" s="41" t="s">
        <v>597</v>
      </c>
      <c r="D726" s="41" t="s">
        <v>580</v>
      </c>
      <c r="E726" s="41" t="s">
        <v>752</v>
      </c>
      <c r="F726" s="41" t="s">
        <v>182</v>
      </c>
      <c r="G726" s="42"/>
      <c r="H726" s="42"/>
      <c r="I726" s="42"/>
      <c r="J726" s="24"/>
      <c r="K726" s="24"/>
      <c r="L726" s="64"/>
      <c r="M726" s="98"/>
      <c r="N726" s="77"/>
      <c r="O726" s="77">
        <f>O728</f>
        <v>-9024</v>
      </c>
      <c r="P726" s="77"/>
      <c r="Q726" s="77"/>
      <c r="R726" s="77">
        <f>R727</f>
        <v>6000</v>
      </c>
      <c r="S726" s="77"/>
      <c r="T726" s="77"/>
      <c r="U726" s="77">
        <f>U727</f>
        <v>379976</v>
      </c>
      <c r="V726" s="75">
        <f>V728</f>
        <v>383000</v>
      </c>
      <c r="W726" s="43">
        <f>W728</f>
        <v>383000</v>
      </c>
      <c r="X726" s="28">
        <f>X728</f>
        <v>383000</v>
      </c>
    </row>
    <row r="727" spans="1:24" ht="25.5" outlineLevel="5">
      <c r="A727" s="13" t="s">
        <v>37</v>
      </c>
      <c r="B727" s="41" t="s">
        <v>710</v>
      </c>
      <c r="C727" s="41" t="s">
        <v>597</v>
      </c>
      <c r="D727" s="41" t="s">
        <v>580</v>
      </c>
      <c r="E727" s="41" t="s">
        <v>752</v>
      </c>
      <c r="F727" s="41" t="s">
        <v>36</v>
      </c>
      <c r="G727" s="42"/>
      <c r="H727" s="42"/>
      <c r="I727" s="42"/>
      <c r="J727" s="24"/>
      <c r="K727" s="24"/>
      <c r="L727" s="64"/>
      <c r="M727" s="98"/>
      <c r="N727" s="77"/>
      <c r="O727" s="77"/>
      <c r="P727" s="77"/>
      <c r="Q727" s="77"/>
      <c r="R727" s="77">
        <f>R728</f>
        <v>6000</v>
      </c>
      <c r="S727" s="77"/>
      <c r="T727" s="77"/>
      <c r="U727" s="77">
        <f>U728</f>
        <v>379976</v>
      </c>
      <c r="V727" s="75"/>
      <c r="W727" s="43"/>
      <c r="X727" s="28"/>
    </row>
    <row r="728" spans="1:24" ht="25.5" outlineLevel="6">
      <c r="A728" s="13" t="s">
        <v>621</v>
      </c>
      <c r="B728" s="41" t="s">
        <v>710</v>
      </c>
      <c r="C728" s="41" t="s">
        <v>597</v>
      </c>
      <c r="D728" s="41" t="s">
        <v>580</v>
      </c>
      <c r="E728" s="41" t="s">
        <v>752</v>
      </c>
      <c r="F728" s="41" t="s">
        <v>622</v>
      </c>
      <c r="G728" s="42">
        <v>383000</v>
      </c>
      <c r="H728" s="42"/>
      <c r="I728" s="42"/>
      <c r="J728" s="24"/>
      <c r="K728" s="24"/>
      <c r="L728" s="64"/>
      <c r="M728" s="98"/>
      <c r="N728" s="77"/>
      <c r="O728" s="77">
        <v>-9024</v>
      </c>
      <c r="P728" s="77"/>
      <c r="Q728" s="77"/>
      <c r="R728" s="77">
        <v>6000</v>
      </c>
      <c r="S728" s="77"/>
      <c r="T728" s="77"/>
      <c r="U728" s="77">
        <f>J728+I728+H728+G728+K728+L728+M728+N728+O728+P728+Q728+R728+S728</f>
        <v>379976</v>
      </c>
      <c r="V728" s="75">
        <v>383000</v>
      </c>
      <c r="W728" s="43">
        <v>383000</v>
      </c>
      <c r="X728" s="28">
        <v>383000</v>
      </c>
    </row>
    <row r="729" spans="1:24" ht="38.25" outlineLevel="5">
      <c r="A729" s="13" t="s">
        <v>753</v>
      </c>
      <c r="B729" s="41" t="s">
        <v>710</v>
      </c>
      <c r="C729" s="41" t="s">
        <v>597</v>
      </c>
      <c r="D729" s="41" t="s">
        <v>580</v>
      </c>
      <c r="E729" s="41" t="s">
        <v>754</v>
      </c>
      <c r="F729" s="41"/>
      <c r="G729" s="42"/>
      <c r="H729" s="42"/>
      <c r="I729" s="42"/>
      <c r="J729" s="24"/>
      <c r="K729" s="24"/>
      <c r="L729" s="64"/>
      <c r="M729" s="98"/>
      <c r="N729" s="77"/>
      <c r="O729" s="77">
        <f aca="true" t="shared" si="126" ref="O729:X729">O730</f>
        <v>-22680</v>
      </c>
      <c r="P729" s="77"/>
      <c r="Q729" s="77"/>
      <c r="R729" s="77"/>
      <c r="S729" s="77"/>
      <c r="T729" s="77"/>
      <c r="U729" s="77">
        <f t="shared" si="126"/>
        <v>552720</v>
      </c>
      <c r="V729" s="75">
        <f t="shared" si="126"/>
        <v>575400</v>
      </c>
      <c r="W729" s="43">
        <f t="shared" si="126"/>
        <v>575400</v>
      </c>
      <c r="X729" s="28">
        <f t="shared" si="126"/>
        <v>575400</v>
      </c>
    </row>
    <row r="730" spans="1:24" ht="51" outlineLevel="5">
      <c r="A730" s="45" t="s">
        <v>405</v>
      </c>
      <c r="B730" s="41" t="s">
        <v>710</v>
      </c>
      <c r="C730" s="41" t="s">
        <v>597</v>
      </c>
      <c r="D730" s="41" t="s">
        <v>580</v>
      </c>
      <c r="E730" s="41" t="s">
        <v>754</v>
      </c>
      <c r="F730" s="41" t="s">
        <v>182</v>
      </c>
      <c r="G730" s="42"/>
      <c r="H730" s="42"/>
      <c r="I730" s="42"/>
      <c r="J730" s="24"/>
      <c r="K730" s="24"/>
      <c r="L730" s="64"/>
      <c r="M730" s="98"/>
      <c r="N730" s="77"/>
      <c r="O730" s="77">
        <f>O732</f>
        <v>-22680</v>
      </c>
      <c r="P730" s="77"/>
      <c r="Q730" s="77"/>
      <c r="R730" s="77"/>
      <c r="S730" s="77"/>
      <c r="T730" s="77"/>
      <c r="U730" s="77">
        <f>U731</f>
        <v>552720</v>
      </c>
      <c r="V730" s="75">
        <f>V732</f>
        <v>575400</v>
      </c>
      <c r="W730" s="43">
        <f>W732</f>
        <v>575400</v>
      </c>
      <c r="X730" s="28">
        <f>X732</f>
        <v>575400</v>
      </c>
    </row>
    <row r="731" spans="1:24" ht="25.5" outlineLevel="5">
      <c r="A731" s="13" t="s">
        <v>37</v>
      </c>
      <c r="B731" s="41" t="s">
        <v>710</v>
      </c>
      <c r="C731" s="41" t="s">
        <v>597</v>
      </c>
      <c r="D731" s="41" t="s">
        <v>580</v>
      </c>
      <c r="E731" s="41" t="s">
        <v>754</v>
      </c>
      <c r="F731" s="41" t="s">
        <v>36</v>
      </c>
      <c r="G731" s="42"/>
      <c r="H731" s="42"/>
      <c r="I731" s="42"/>
      <c r="J731" s="24"/>
      <c r="K731" s="24"/>
      <c r="L731" s="64"/>
      <c r="M731" s="98"/>
      <c r="N731" s="77"/>
      <c r="O731" s="77"/>
      <c r="P731" s="77"/>
      <c r="Q731" s="77"/>
      <c r="R731" s="77"/>
      <c r="S731" s="77"/>
      <c r="T731" s="77"/>
      <c r="U731" s="77">
        <f>U732</f>
        <v>552720</v>
      </c>
      <c r="V731" s="75"/>
      <c r="W731" s="43"/>
      <c r="X731" s="28"/>
    </row>
    <row r="732" spans="1:24" ht="25.5" outlineLevel="6">
      <c r="A732" s="13" t="s">
        <v>621</v>
      </c>
      <c r="B732" s="41" t="s">
        <v>710</v>
      </c>
      <c r="C732" s="41" t="s">
        <v>597</v>
      </c>
      <c r="D732" s="41" t="s">
        <v>580</v>
      </c>
      <c r="E732" s="41" t="s">
        <v>754</v>
      </c>
      <c r="F732" s="41" t="s">
        <v>622</v>
      </c>
      <c r="G732" s="42">
        <v>575400</v>
      </c>
      <c r="H732" s="42"/>
      <c r="I732" s="42"/>
      <c r="J732" s="24"/>
      <c r="K732" s="24"/>
      <c r="L732" s="64"/>
      <c r="M732" s="98"/>
      <c r="N732" s="77"/>
      <c r="O732" s="77">
        <v>-22680</v>
      </c>
      <c r="P732" s="77"/>
      <c r="Q732" s="77"/>
      <c r="R732" s="77"/>
      <c r="S732" s="77"/>
      <c r="T732" s="77"/>
      <c r="U732" s="77">
        <f>J732+I732+H732+G732+K732+L732+M732+N732+O732+P732+Q732+R732+S732</f>
        <v>552720</v>
      </c>
      <c r="V732" s="75">
        <v>575400</v>
      </c>
      <c r="W732" s="43">
        <v>575400</v>
      </c>
      <c r="X732" s="28">
        <v>575400</v>
      </c>
    </row>
    <row r="733" spans="1:24" ht="38.25" outlineLevel="5">
      <c r="A733" s="13" t="s">
        <v>755</v>
      </c>
      <c r="B733" s="41" t="s">
        <v>710</v>
      </c>
      <c r="C733" s="41" t="s">
        <v>597</v>
      </c>
      <c r="D733" s="41" t="s">
        <v>580</v>
      </c>
      <c r="E733" s="41" t="s">
        <v>756</v>
      </c>
      <c r="F733" s="41"/>
      <c r="G733" s="42"/>
      <c r="H733" s="42"/>
      <c r="I733" s="42"/>
      <c r="J733" s="24"/>
      <c r="K733" s="24"/>
      <c r="L733" s="64"/>
      <c r="M733" s="98"/>
      <c r="N733" s="77"/>
      <c r="O733" s="77">
        <f aca="true" t="shared" si="127" ref="O733:X733">O734</f>
        <v>-11872</v>
      </c>
      <c r="P733" s="77"/>
      <c r="Q733" s="77"/>
      <c r="R733" s="77"/>
      <c r="S733" s="77"/>
      <c r="T733" s="77"/>
      <c r="U733" s="77">
        <f t="shared" si="127"/>
        <v>293728</v>
      </c>
      <c r="V733" s="75">
        <f t="shared" si="127"/>
        <v>305600</v>
      </c>
      <c r="W733" s="43">
        <f t="shared" si="127"/>
        <v>305600</v>
      </c>
      <c r="X733" s="28">
        <f t="shared" si="127"/>
        <v>305600</v>
      </c>
    </row>
    <row r="734" spans="1:24" ht="51" outlineLevel="5">
      <c r="A734" s="45" t="s">
        <v>405</v>
      </c>
      <c r="B734" s="41" t="s">
        <v>710</v>
      </c>
      <c r="C734" s="41" t="s">
        <v>597</v>
      </c>
      <c r="D734" s="41" t="s">
        <v>580</v>
      </c>
      <c r="E734" s="41" t="s">
        <v>756</v>
      </c>
      <c r="F734" s="41" t="s">
        <v>182</v>
      </c>
      <c r="G734" s="42"/>
      <c r="H734" s="42"/>
      <c r="I734" s="42"/>
      <c r="J734" s="24"/>
      <c r="K734" s="24"/>
      <c r="L734" s="64"/>
      <c r="M734" s="98"/>
      <c r="N734" s="77"/>
      <c r="O734" s="77">
        <f>O736</f>
        <v>-11872</v>
      </c>
      <c r="P734" s="77"/>
      <c r="Q734" s="77"/>
      <c r="R734" s="77"/>
      <c r="S734" s="77"/>
      <c r="T734" s="77"/>
      <c r="U734" s="77">
        <f>U735</f>
        <v>293728</v>
      </c>
      <c r="V734" s="75">
        <f>V736</f>
        <v>305600</v>
      </c>
      <c r="W734" s="43">
        <f>W736</f>
        <v>305600</v>
      </c>
      <c r="X734" s="28">
        <f>X736</f>
        <v>305600</v>
      </c>
    </row>
    <row r="735" spans="1:24" ht="25.5" outlineLevel="5">
      <c r="A735" s="13" t="s">
        <v>37</v>
      </c>
      <c r="B735" s="41" t="s">
        <v>710</v>
      </c>
      <c r="C735" s="41" t="s">
        <v>597</v>
      </c>
      <c r="D735" s="41" t="s">
        <v>580</v>
      </c>
      <c r="E735" s="41" t="s">
        <v>756</v>
      </c>
      <c r="F735" s="41" t="s">
        <v>36</v>
      </c>
      <c r="G735" s="42"/>
      <c r="H735" s="42"/>
      <c r="I735" s="42"/>
      <c r="J735" s="24"/>
      <c r="K735" s="24"/>
      <c r="L735" s="64"/>
      <c r="M735" s="98"/>
      <c r="N735" s="77"/>
      <c r="O735" s="77"/>
      <c r="P735" s="77"/>
      <c r="Q735" s="77"/>
      <c r="R735" s="77"/>
      <c r="S735" s="77"/>
      <c r="T735" s="77"/>
      <c r="U735" s="77">
        <f>U736</f>
        <v>293728</v>
      </c>
      <c r="V735" s="75"/>
      <c r="W735" s="43"/>
      <c r="X735" s="28"/>
    </row>
    <row r="736" spans="1:24" ht="25.5" outlineLevel="6">
      <c r="A736" s="13" t="s">
        <v>621</v>
      </c>
      <c r="B736" s="41" t="s">
        <v>710</v>
      </c>
      <c r="C736" s="41" t="s">
        <v>597</v>
      </c>
      <c r="D736" s="41" t="s">
        <v>580</v>
      </c>
      <c r="E736" s="41" t="s">
        <v>756</v>
      </c>
      <c r="F736" s="41" t="s">
        <v>622</v>
      </c>
      <c r="G736" s="42">
        <v>305600</v>
      </c>
      <c r="H736" s="42"/>
      <c r="I736" s="42"/>
      <c r="J736" s="24"/>
      <c r="K736" s="24"/>
      <c r="L736" s="64"/>
      <c r="M736" s="98"/>
      <c r="N736" s="77"/>
      <c r="O736" s="77">
        <v>-11872</v>
      </c>
      <c r="P736" s="77"/>
      <c r="Q736" s="77"/>
      <c r="R736" s="77"/>
      <c r="S736" s="77"/>
      <c r="T736" s="77"/>
      <c r="U736" s="77">
        <f>J736+I736+H736+G736+K736+L736+M736+N736+O736+P736+Q736+R736+S736</f>
        <v>293728</v>
      </c>
      <c r="V736" s="75">
        <v>305600</v>
      </c>
      <c r="W736" s="43">
        <v>305600</v>
      </c>
      <c r="X736" s="28">
        <v>305600</v>
      </c>
    </row>
    <row r="737" spans="1:24" ht="38.25" outlineLevel="5">
      <c r="A737" s="13" t="s">
        <v>58</v>
      </c>
      <c r="B737" s="41" t="s">
        <v>710</v>
      </c>
      <c r="C737" s="41" t="s">
        <v>597</v>
      </c>
      <c r="D737" s="41" t="s">
        <v>580</v>
      </c>
      <c r="E737" s="41" t="s">
        <v>59</v>
      </c>
      <c r="F737" s="41"/>
      <c r="G737" s="42"/>
      <c r="H737" s="42"/>
      <c r="I737" s="42"/>
      <c r="J737" s="24"/>
      <c r="K737" s="24"/>
      <c r="L737" s="64"/>
      <c r="M737" s="98"/>
      <c r="N737" s="77"/>
      <c r="O737" s="77">
        <f aca="true" t="shared" si="128" ref="O737:X737">O738</f>
        <v>-3412</v>
      </c>
      <c r="P737" s="77"/>
      <c r="Q737" s="77"/>
      <c r="R737" s="77"/>
      <c r="S737" s="77"/>
      <c r="T737" s="77"/>
      <c r="U737" s="77">
        <f t="shared" si="128"/>
        <v>123388</v>
      </c>
      <c r="V737" s="75">
        <f t="shared" si="128"/>
        <v>126800</v>
      </c>
      <c r="W737" s="43">
        <f t="shared" si="128"/>
        <v>126800</v>
      </c>
      <c r="X737" s="28">
        <f t="shared" si="128"/>
        <v>126800</v>
      </c>
    </row>
    <row r="738" spans="1:24" ht="51" outlineLevel="5">
      <c r="A738" s="45" t="s">
        <v>405</v>
      </c>
      <c r="B738" s="41" t="s">
        <v>710</v>
      </c>
      <c r="C738" s="41" t="s">
        <v>597</v>
      </c>
      <c r="D738" s="41" t="s">
        <v>580</v>
      </c>
      <c r="E738" s="41" t="s">
        <v>59</v>
      </c>
      <c r="F738" s="41" t="s">
        <v>182</v>
      </c>
      <c r="G738" s="42"/>
      <c r="H738" s="42"/>
      <c r="I738" s="42"/>
      <c r="J738" s="24"/>
      <c r="K738" s="24"/>
      <c r="L738" s="64"/>
      <c r="M738" s="98"/>
      <c r="N738" s="77"/>
      <c r="O738" s="77">
        <f>O740</f>
        <v>-3412</v>
      </c>
      <c r="P738" s="77"/>
      <c r="Q738" s="77"/>
      <c r="R738" s="77"/>
      <c r="S738" s="77"/>
      <c r="T738" s="77"/>
      <c r="U738" s="77">
        <f>U739</f>
        <v>123388</v>
      </c>
      <c r="V738" s="75">
        <f>V740</f>
        <v>126800</v>
      </c>
      <c r="W738" s="43">
        <f>W740</f>
        <v>126800</v>
      </c>
      <c r="X738" s="28">
        <f>X740</f>
        <v>126800</v>
      </c>
    </row>
    <row r="739" spans="1:24" ht="25.5" outlineLevel="5">
      <c r="A739" s="13" t="s">
        <v>37</v>
      </c>
      <c r="B739" s="41" t="s">
        <v>710</v>
      </c>
      <c r="C739" s="41" t="s">
        <v>597</v>
      </c>
      <c r="D739" s="41" t="s">
        <v>580</v>
      </c>
      <c r="E739" s="41" t="s">
        <v>59</v>
      </c>
      <c r="F739" s="41" t="s">
        <v>36</v>
      </c>
      <c r="G739" s="42"/>
      <c r="H739" s="42"/>
      <c r="I739" s="42"/>
      <c r="J739" s="24"/>
      <c r="K739" s="24"/>
      <c r="L739" s="64"/>
      <c r="M739" s="98"/>
      <c r="N739" s="77"/>
      <c r="O739" s="77"/>
      <c r="P739" s="77"/>
      <c r="Q739" s="77"/>
      <c r="R739" s="77"/>
      <c r="S739" s="77"/>
      <c r="T739" s="77"/>
      <c r="U739" s="77">
        <f>U740</f>
        <v>123388</v>
      </c>
      <c r="V739" s="75"/>
      <c r="W739" s="43"/>
      <c r="X739" s="28"/>
    </row>
    <row r="740" spans="1:24" ht="25.5" outlineLevel="6">
      <c r="A740" s="13" t="s">
        <v>621</v>
      </c>
      <c r="B740" s="41" t="s">
        <v>710</v>
      </c>
      <c r="C740" s="41" t="s">
        <v>597</v>
      </c>
      <c r="D740" s="41" t="s">
        <v>580</v>
      </c>
      <c r="E740" s="41" t="s">
        <v>59</v>
      </c>
      <c r="F740" s="41" t="s">
        <v>622</v>
      </c>
      <c r="G740" s="42">
        <v>126800</v>
      </c>
      <c r="H740" s="42"/>
      <c r="I740" s="42"/>
      <c r="J740" s="24"/>
      <c r="K740" s="24"/>
      <c r="L740" s="64"/>
      <c r="M740" s="98"/>
      <c r="N740" s="77"/>
      <c r="O740" s="77">
        <v>-3412</v>
      </c>
      <c r="P740" s="77"/>
      <c r="Q740" s="77"/>
      <c r="R740" s="77"/>
      <c r="S740" s="77"/>
      <c r="T740" s="77"/>
      <c r="U740" s="77">
        <f>J740+I740+H740+G740+K740+L740+M740+N740+O740+P740+Q740+R740+S740</f>
        <v>123388</v>
      </c>
      <c r="V740" s="75">
        <v>126800</v>
      </c>
      <c r="W740" s="43">
        <v>126800</v>
      </c>
      <c r="X740" s="28">
        <v>126800</v>
      </c>
    </row>
    <row r="741" spans="1:24" ht="51" outlineLevel="5">
      <c r="A741" s="13" t="s">
        <v>60</v>
      </c>
      <c r="B741" s="41" t="s">
        <v>710</v>
      </c>
      <c r="C741" s="41" t="s">
        <v>597</v>
      </c>
      <c r="D741" s="41" t="s">
        <v>580</v>
      </c>
      <c r="E741" s="41" t="s">
        <v>61</v>
      </c>
      <c r="F741" s="41"/>
      <c r="G741" s="42"/>
      <c r="H741" s="42"/>
      <c r="I741" s="42"/>
      <c r="J741" s="24"/>
      <c r="K741" s="24"/>
      <c r="L741" s="64"/>
      <c r="M741" s="98"/>
      <c r="N741" s="77"/>
      <c r="O741" s="77">
        <f aca="true" t="shared" si="129" ref="O741:X741">O742</f>
        <v>-7368</v>
      </c>
      <c r="P741" s="77"/>
      <c r="Q741" s="77"/>
      <c r="R741" s="77"/>
      <c r="S741" s="77"/>
      <c r="T741" s="77"/>
      <c r="U741" s="77">
        <f t="shared" si="129"/>
        <v>245032</v>
      </c>
      <c r="V741" s="75">
        <f t="shared" si="129"/>
        <v>252400</v>
      </c>
      <c r="W741" s="43">
        <f t="shared" si="129"/>
        <v>252400</v>
      </c>
      <c r="X741" s="28">
        <f t="shared" si="129"/>
        <v>252400</v>
      </c>
    </row>
    <row r="742" spans="1:24" ht="51" outlineLevel="5">
      <c r="A742" s="45" t="s">
        <v>405</v>
      </c>
      <c r="B742" s="41" t="s">
        <v>710</v>
      </c>
      <c r="C742" s="41" t="s">
        <v>597</v>
      </c>
      <c r="D742" s="41" t="s">
        <v>580</v>
      </c>
      <c r="E742" s="41" t="s">
        <v>61</v>
      </c>
      <c r="F742" s="41" t="s">
        <v>182</v>
      </c>
      <c r="G742" s="42"/>
      <c r="H742" s="42"/>
      <c r="I742" s="42"/>
      <c r="J742" s="24"/>
      <c r="K742" s="24"/>
      <c r="L742" s="64"/>
      <c r="M742" s="98"/>
      <c r="N742" s="77"/>
      <c r="O742" s="77">
        <f>O744</f>
        <v>-7368</v>
      </c>
      <c r="P742" s="77"/>
      <c r="Q742" s="77"/>
      <c r="R742" s="77"/>
      <c r="S742" s="77"/>
      <c r="T742" s="77"/>
      <c r="U742" s="77">
        <f>U743</f>
        <v>245032</v>
      </c>
      <c r="V742" s="75">
        <f>V744</f>
        <v>252400</v>
      </c>
      <c r="W742" s="43">
        <f>W744</f>
        <v>252400</v>
      </c>
      <c r="X742" s="28">
        <f>X744</f>
        <v>252400</v>
      </c>
    </row>
    <row r="743" spans="1:24" ht="25.5" outlineLevel="5">
      <c r="A743" s="13" t="s">
        <v>37</v>
      </c>
      <c r="B743" s="41" t="s">
        <v>710</v>
      </c>
      <c r="C743" s="41" t="s">
        <v>597</v>
      </c>
      <c r="D743" s="41" t="s">
        <v>580</v>
      </c>
      <c r="E743" s="41" t="s">
        <v>61</v>
      </c>
      <c r="F743" s="41" t="s">
        <v>36</v>
      </c>
      <c r="G743" s="42"/>
      <c r="H743" s="42"/>
      <c r="I743" s="42"/>
      <c r="J743" s="24"/>
      <c r="K743" s="24"/>
      <c r="L743" s="64"/>
      <c r="M743" s="98"/>
      <c r="N743" s="77"/>
      <c r="O743" s="77"/>
      <c r="P743" s="77"/>
      <c r="Q743" s="77"/>
      <c r="R743" s="77"/>
      <c r="S743" s="77"/>
      <c r="T743" s="77"/>
      <c r="U743" s="77">
        <f>U744</f>
        <v>245032</v>
      </c>
      <c r="V743" s="75"/>
      <c r="W743" s="43"/>
      <c r="X743" s="28"/>
    </row>
    <row r="744" spans="1:24" ht="25.5" outlineLevel="6">
      <c r="A744" s="13" t="s">
        <v>621</v>
      </c>
      <c r="B744" s="41" t="s">
        <v>710</v>
      </c>
      <c r="C744" s="41" t="s">
        <v>597</v>
      </c>
      <c r="D744" s="41" t="s">
        <v>580</v>
      </c>
      <c r="E744" s="41" t="s">
        <v>61</v>
      </c>
      <c r="F744" s="41" t="s">
        <v>622</v>
      </c>
      <c r="G744" s="42">
        <v>252400</v>
      </c>
      <c r="H744" s="42"/>
      <c r="I744" s="42"/>
      <c r="J744" s="24"/>
      <c r="K744" s="24"/>
      <c r="L744" s="64"/>
      <c r="M744" s="98"/>
      <c r="N744" s="77"/>
      <c r="O744" s="77">
        <v>-7368</v>
      </c>
      <c r="P744" s="77"/>
      <c r="Q744" s="77"/>
      <c r="R744" s="77"/>
      <c r="S744" s="77"/>
      <c r="T744" s="77"/>
      <c r="U744" s="77">
        <f>J744+I744+H744+G744+K744+L744+M744+N744+O744+P744+Q744+R744+S744</f>
        <v>245032</v>
      </c>
      <c r="V744" s="75">
        <v>252400</v>
      </c>
      <c r="W744" s="43">
        <v>252400</v>
      </c>
      <c r="X744" s="28">
        <v>252400</v>
      </c>
    </row>
    <row r="745" spans="1:24" ht="38.25" outlineLevel="5">
      <c r="A745" s="13" t="s">
        <v>62</v>
      </c>
      <c r="B745" s="41" t="s">
        <v>710</v>
      </c>
      <c r="C745" s="41" t="s">
        <v>597</v>
      </c>
      <c r="D745" s="41" t="s">
        <v>580</v>
      </c>
      <c r="E745" s="41" t="s">
        <v>63</v>
      </c>
      <c r="F745" s="41"/>
      <c r="G745" s="42"/>
      <c r="H745" s="42"/>
      <c r="I745" s="42"/>
      <c r="J745" s="24"/>
      <c r="K745" s="24"/>
      <c r="L745" s="64"/>
      <c r="M745" s="98"/>
      <c r="N745" s="77"/>
      <c r="O745" s="77">
        <f aca="true" t="shared" si="130" ref="O745:X745">O746</f>
        <v>-12472</v>
      </c>
      <c r="P745" s="77"/>
      <c r="Q745" s="77"/>
      <c r="R745" s="77"/>
      <c r="S745" s="77"/>
      <c r="T745" s="77"/>
      <c r="U745" s="77">
        <f t="shared" si="130"/>
        <v>341728</v>
      </c>
      <c r="V745" s="75">
        <f t="shared" si="130"/>
        <v>354200</v>
      </c>
      <c r="W745" s="43">
        <f t="shared" si="130"/>
        <v>354200</v>
      </c>
      <c r="X745" s="28">
        <f t="shared" si="130"/>
        <v>354200</v>
      </c>
    </row>
    <row r="746" spans="1:24" ht="51" outlineLevel="5">
      <c r="A746" s="45" t="s">
        <v>405</v>
      </c>
      <c r="B746" s="41" t="s">
        <v>710</v>
      </c>
      <c r="C746" s="41" t="s">
        <v>597</v>
      </c>
      <c r="D746" s="41" t="s">
        <v>580</v>
      </c>
      <c r="E746" s="41" t="s">
        <v>63</v>
      </c>
      <c r="F746" s="41" t="s">
        <v>182</v>
      </c>
      <c r="G746" s="42"/>
      <c r="H746" s="42"/>
      <c r="I746" s="42"/>
      <c r="J746" s="24"/>
      <c r="K746" s="24"/>
      <c r="L746" s="64"/>
      <c r="M746" s="98"/>
      <c r="N746" s="77"/>
      <c r="O746" s="77">
        <f>O748</f>
        <v>-12472</v>
      </c>
      <c r="P746" s="77"/>
      <c r="Q746" s="77"/>
      <c r="R746" s="77"/>
      <c r="S746" s="77"/>
      <c r="T746" s="77"/>
      <c r="U746" s="77">
        <f>U747</f>
        <v>341728</v>
      </c>
      <c r="V746" s="75">
        <f>V748</f>
        <v>354200</v>
      </c>
      <c r="W746" s="43">
        <f>W748</f>
        <v>354200</v>
      </c>
      <c r="X746" s="28">
        <f>X748</f>
        <v>354200</v>
      </c>
    </row>
    <row r="747" spans="1:24" ht="25.5" outlineLevel="5">
      <c r="A747" s="13" t="s">
        <v>37</v>
      </c>
      <c r="B747" s="41" t="s">
        <v>710</v>
      </c>
      <c r="C747" s="41" t="s">
        <v>597</v>
      </c>
      <c r="D747" s="41" t="s">
        <v>580</v>
      </c>
      <c r="E747" s="41" t="s">
        <v>63</v>
      </c>
      <c r="F747" s="41" t="s">
        <v>36</v>
      </c>
      <c r="G747" s="42"/>
      <c r="H747" s="42"/>
      <c r="I747" s="42"/>
      <c r="J747" s="24"/>
      <c r="K747" s="24"/>
      <c r="L747" s="64"/>
      <c r="M747" s="98"/>
      <c r="N747" s="77"/>
      <c r="O747" s="77"/>
      <c r="P747" s="77"/>
      <c r="Q747" s="77"/>
      <c r="R747" s="77"/>
      <c r="S747" s="77"/>
      <c r="T747" s="77"/>
      <c r="U747" s="77">
        <f>U748</f>
        <v>341728</v>
      </c>
      <c r="V747" s="75"/>
      <c r="W747" s="43"/>
      <c r="X747" s="28"/>
    </row>
    <row r="748" spans="1:24" ht="25.5" outlineLevel="6">
      <c r="A748" s="13" t="s">
        <v>621</v>
      </c>
      <c r="B748" s="41" t="s">
        <v>710</v>
      </c>
      <c r="C748" s="41" t="s">
        <v>597</v>
      </c>
      <c r="D748" s="41" t="s">
        <v>580</v>
      </c>
      <c r="E748" s="41" t="s">
        <v>63</v>
      </c>
      <c r="F748" s="41" t="s">
        <v>622</v>
      </c>
      <c r="G748" s="42">
        <v>354200</v>
      </c>
      <c r="H748" s="42"/>
      <c r="I748" s="42"/>
      <c r="J748" s="24"/>
      <c r="K748" s="24"/>
      <c r="L748" s="64"/>
      <c r="M748" s="98"/>
      <c r="N748" s="77"/>
      <c r="O748" s="77">
        <v>-12472</v>
      </c>
      <c r="P748" s="77"/>
      <c r="Q748" s="77"/>
      <c r="R748" s="77"/>
      <c r="S748" s="77"/>
      <c r="T748" s="77"/>
      <c r="U748" s="77">
        <f>J748+I748+H748+G748+K748+L748+M748+N748+O748+P748+Q748+R748+S748</f>
        <v>341728</v>
      </c>
      <c r="V748" s="75">
        <v>354200</v>
      </c>
      <c r="W748" s="43">
        <v>354200</v>
      </c>
      <c r="X748" s="28">
        <v>354200</v>
      </c>
    </row>
    <row r="749" spans="1:24" ht="38.25" outlineLevel="5">
      <c r="A749" s="13" t="s">
        <v>64</v>
      </c>
      <c r="B749" s="41" t="s">
        <v>710</v>
      </c>
      <c r="C749" s="41" t="s">
        <v>597</v>
      </c>
      <c r="D749" s="41" t="s">
        <v>580</v>
      </c>
      <c r="E749" s="41" t="s">
        <v>65</v>
      </c>
      <c r="F749" s="41"/>
      <c r="G749" s="42"/>
      <c r="H749" s="42"/>
      <c r="I749" s="42"/>
      <c r="J749" s="24"/>
      <c r="K749" s="24"/>
      <c r="L749" s="64"/>
      <c r="M749" s="98"/>
      <c r="N749" s="77"/>
      <c r="O749" s="77">
        <f aca="true" t="shared" si="131" ref="O749:X749">O750</f>
        <v>-11012</v>
      </c>
      <c r="P749" s="77"/>
      <c r="Q749" s="77"/>
      <c r="R749" s="77"/>
      <c r="S749" s="77"/>
      <c r="T749" s="77"/>
      <c r="U749" s="77">
        <f t="shared" si="131"/>
        <v>314188</v>
      </c>
      <c r="V749" s="75">
        <f t="shared" si="131"/>
        <v>325200</v>
      </c>
      <c r="W749" s="43">
        <f t="shared" si="131"/>
        <v>325200</v>
      </c>
      <c r="X749" s="28">
        <f t="shared" si="131"/>
        <v>325200</v>
      </c>
    </row>
    <row r="750" spans="1:24" ht="51" outlineLevel="5">
      <c r="A750" s="45" t="s">
        <v>405</v>
      </c>
      <c r="B750" s="41" t="s">
        <v>710</v>
      </c>
      <c r="C750" s="41" t="s">
        <v>597</v>
      </c>
      <c r="D750" s="41" t="s">
        <v>580</v>
      </c>
      <c r="E750" s="41" t="s">
        <v>65</v>
      </c>
      <c r="F750" s="41" t="s">
        <v>182</v>
      </c>
      <c r="G750" s="42"/>
      <c r="H750" s="42"/>
      <c r="I750" s="42"/>
      <c r="J750" s="24"/>
      <c r="K750" s="24"/>
      <c r="L750" s="64"/>
      <c r="M750" s="98"/>
      <c r="N750" s="77"/>
      <c r="O750" s="77">
        <f>O752</f>
        <v>-11012</v>
      </c>
      <c r="P750" s="77"/>
      <c r="Q750" s="77"/>
      <c r="R750" s="77"/>
      <c r="S750" s="77"/>
      <c r="T750" s="77"/>
      <c r="U750" s="77">
        <f>U751</f>
        <v>314188</v>
      </c>
      <c r="V750" s="75">
        <f>V752</f>
        <v>325200</v>
      </c>
      <c r="W750" s="43">
        <f>W752</f>
        <v>325200</v>
      </c>
      <c r="X750" s="28">
        <f>X752</f>
        <v>325200</v>
      </c>
    </row>
    <row r="751" spans="1:24" ht="25.5" outlineLevel="5">
      <c r="A751" s="13" t="s">
        <v>37</v>
      </c>
      <c r="B751" s="41" t="s">
        <v>710</v>
      </c>
      <c r="C751" s="41" t="s">
        <v>597</v>
      </c>
      <c r="D751" s="41" t="s">
        <v>580</v>
      </c>
      <c r="E751" s="41" t="s">
        <v>65</v>
      </c>
      <c r="F751" s="41" t="s">
        <v>36</v>
      </c>
      <c r="G751" s="42"/>
      <c r="H751" s="42"/>
      <c r="I751" s="42"/>
      <c r="J751" s="24"/>
      <c r="K751" s="24"/>
      <c r="L751" s="64"/>
      <c r="M751" s="98"/>
      <c r="N751" s="77"/>
      <c r="O751" s="77"/>
      <c r="P751" s="77"/>
      <c r="Q751" s="77"/>
      <c r="R751" s="77"/>
      <c r="S751" s="77"/>
      <c r="T751" s="77"/>
      <c r="U751" s="77">
        <f>U752</f>
        <v>314188</v>
      </c>
      <c r="V751" s="75"/>
      <c r="W751" s="43"/>
      <c r="X751" s="28"/>
    </row>
    <row r="752" spans="1:24" ht="25.5" outlineLevel="6">
      <c r="A752" s="13" t="s">
        <v>621</v>
      </c>
      <c r="B752" s="41" t="s">
        <v>710</v>
      </c>
      <c r="C752" s="41" t="s">
        <v>597</v>
      </c>
      <c r="D752" s="41" t="s">
        <v>580</v>
      </c>
      <c r="E752" s="41" t="s">
        <v>65</v>
      </c>
      <c r="F752" s="41" t="s">
        <v>622</v>
      </c>
      <c r="G752" s="42">
        <v>325200</v>
      </c>
      <c r="H752" s="42"/>
      <c r="I752" s="42"/>
      <c r="J752" s="24"/>
      <c r="K752" s="24"/>
      <c r="L752" s="64"/>
      <c r="M752" s="98"/>
      <c r="N752" s="77"/>
      <c r="O752" s="77">
        <v>-11012</v>
      </c>
      <c r="P752" s="77"/>
      <c r="Q752" s="77"/>
      <c r="R752" s="77"/>
      <c r="S752" s="77"/>
      <c r="T752" s="77"/>
      <c r="U752" s="77">
        <f>J752+I752+H752+G752+K752+L752+M752+N752+O752+P752+Q752+R752+S752</f>
        <v>314188</v>
      </c>
      <c r="V752" s="75">
        <v>325200</v>
      </c>
      <c r="W752" s="43">
        <v>325200</v>
      </c>
      <c r="X752" s="28">
        <v>325200</v>
      </c>
    </row>
    <row r="753" spans="1:24" ht="38.25" outlineLevel="5">
      <c r="A753" s="13" t="s">
        <v>66</v>
      </c>
      <c r="B753" s="41" t="s">
        <v>710</v>
      </c>
      <c r="C753" s="41" t="s">
        <v>597</v>
      </c>
      <c r="D753" s="41" t="s">
        <v>580</v>
      </c>
      <c r="E753" s="41" t="s">
        <v>67</v>
      </c>
      <c r="F753" s="41"/>
      <c r="G753" s="42"/>
      <c r="H753" s="42"/>
      <c r="I753" s="42"/>
      <c r="J753" s="24"/>
      <c r="K753" s="24"/>
      <c r="L753" s="64"/>
      <c r="M753" s="98"/>
      <c r="N753" s="77"/>
      <c r="O753" s="77">
        <f>O754</f>
        <v>-21430</v>
      </c>
      <c r="P753" s="77"/>
      <c r="Q753" s="77"/>
      <c r="R753" s="77">
        <f aca="true" t="shared" si="132" ref="R753:S755">R754</f>
        <v>15340</v>
      </c>
      <c r="S753" s="77">
        <f t="shared" si="132"/>
        <v>64370.53</v>
      </c>
      <c r="T753" s="77"/>
      <c r="U753" s="77">
        <f>U754</f>
        <v>661180.53</v>
      </c>
      <c r="V753" s="75">
        <f>V754</f>
        <v>602900</v>
      </c>
      <c r="W753" s="43">
        <f>W754</f>
        <v>602900</v>
      </c>
      <c r="X753" s="28">
        <f>X754</f>
        <v>602900</v>
      </c>
    </row>
    <row r="754" spans="1:24" ht="51" outlineLevel="5">
      <c r="A754" s="45" t="s">
        <v>405</v>
      </c>
      <c r="B754" s="41" t="s">
        <v>710</v>
      </c>
      <c r="C754" s="41" t="s">
        <v>597</v>
      </c>
      <c r="D754" s="41" t="s">
        <v>580</v>
      </c>
      <c r="E754" s="41" t="s">
        <v>67</v>
      </c>
      <c r="F754" s="41" t="s">
        <v>182</v>
      </c>
      <c r="G754" s="42"/>
      <c r="H754" s="42"/>
      <c r="I754" s="42"/>
      <c r="J754" s="24"/>
      <c r="K754" s="24"/>
      <c r="L754" s="64"/>
      <c r="M754" s="98"/>
      <c r="N754" s="77"/>
      <c r="O754" s="77">
        <f>O756</f>
        <v>-21430</v>
      </c>
      <c r="P754" s="77"/>
      <c r="Q754" s="77"/>
      <c r="R754" s="77">
        <f t="shared" si="132"/>
        <v>15340</v>
      </c>
      <c r="S754" s="77">
        <f t="shared" si="132"/>
        <v>64370.53</v>
      </c>
      <c r="T754" s="77"/>
      <c r="U754" s="77">
        <f>U755</f>
        <v>661180.53</v>
      </c>
      <c r="V754" s="75">
        <f>V756</f>
        <v>602900</v>
      </c>
      <c r="W754" s="43">
        <f>W756</f>
        <v>602900</v>
      </c>
      <c r="X754" s="28">
        <f>X756</f>
        <v>602900</v>
      </c>
    </row>
    <row r="755" spans="1:24" ht="25.5" outlineLevel="5">
      <c r="A755" s="13" t="s">
        <v>37</v>
      </c>
      <c r="B755" s="41" t="s">
        <v>710</v>
      </c>
      <c r="C755" s="41" t="s">
        <v>597</v>
      </c>
      <c r="D755" s="41" t="s">
        <v>580</v>
      </c>
      <c r="E755" s="41" t="s">
        <v>67</v>
      </c>
      <c r="F755" s="41" t="s">
        <v>36</v>
      </c>
      <c r="G755" s="42"/>
      <c r="H755" s="42"/>
      <c r="I755" s="42"/>
      <c r="J755" s="24"/>
      <c r="K755" s="24"/>
      <c r="L755" s="64"/>
      <c r="M755" s="98"/>
      <c r="N755" s="77"/>
      <c r="O755" s="77"/>
      <c r="P755" s="77"/>
      <c r="Q755" s="77"/>
      <c r="R755" s="77">
        <f t="shared" si="132"/>
        <v>15340</v>
      </c>
      <c r="S755" s="77">
        <f t="shared" si="132"/>
        <v>64370.53</v>
      </c>
      <c r="T755" s="77"/>
      <c r="U755" s="77">
        <f>U756</f>
        <v>661180.53</v>
      </c>
      <c r="V755" s="75"/>
      <c r="W755" s="43"/>
      <c r="X755" s="28"/>
    </row>
    <row r="756" spans="1:24" ht="25.5" outlineLevel="6">
      <c r="A756" s="13" t="s">
        <v>621</v>
      </c>
      <c r="B756" s="41" t="s">
        <v>710</v>
      </c>
      <c r="C756" s="41" t="s">
        <v>597</v>
      </c>
      <c r="D756" s="41" t="s">
        <v>580</v>
      </c>
      <c r="E756" s="41" t="s">
        <v>67</v>
      </c>
      <c r="F756" s="41" t="s">
        <v>622</v>
      </c>
      <c r="G756" s="42">
        <v>602900</v>
      </c>
      <c r="H756" s="42"/>
      <c r="I756" s="42"/>
      <c r="J756" s="24"/>
      <c r="K756" s="24"/>
      <c r="L756" s="64"/>
      <c r="M756" s="98"/>
      <c r="N756" s="77"/>
      <c r="O756" s="77">
        <v>-21430</v>
      </c>
      <c r="P756" s="77"/>
      <c r="Q756" s="77"/>
      <c r="R756" s="77">
        <v>15340</v>
      </c>
      <c r="S756" s="77">
        <v>64370.53</v>
      </c>
      <c r="T756" s="77"/>
      <c r="U756" s="77">
        <f>J756+I756+H756+G756+K756+L756+M756+N756+O756+P756+Q756+R756+S756</f>
        <v>661180.53</v>
      </c>
      <c r="V756" s="75">
        <v>602900</v>
      </c>
      <c r="W756" s="43">
        <v>602900</v>
      </c>
      <c r="X756" s="28">
        <v>602900</v>
      </c>
    </row>
    <row r="757" spans="1:24" ht="38.25" outlineLevel="5">
      <c r="A757" s="13" t="s">
        <v>68</v>
      </c>
      <c r="B757" s="41" t="s">
        <v>710</v>
      </c>
      <c r="C757" s="41" t="s">
        <v>597</v>
      </c>
      <c r="D757" s="41" t="s">
        <v>580</v>
      </c>
      <c r="E757" s="41" t="s">
        <v>69</v>
      </c>
      <c r="F757" s="41"/>
      <c r="G757" s="42"/>
      <c r="H757" s="42"/>
      <c r="I757" s="42"/>
      <c r="J757" s="24"/>
      <c r="K757" s="24"/>
      <c r="L757" s="64"/>
      <c r="M757" s="98"/>
      <c r="N757" s="77"/>
      <c r="O757" s="77">
        <f aca="true" t="shared" si="133" ref="O757:X757">O758</f>
        <v>-3188</v>
      </c>
      <c r="P757" s="77"/>
      <c r="Q757" s="77"/>
      <c r="R757" s="77">
        <f t="shared" si="133"/>
        <v>4000</v>
      </c>
      <c r="S757" s="77"/>
      <c r="T757" s="77"/>
      <c r="U757" s="77">
        <f t="shared" si="133"/>
        <v>169612</v>
      </c>
      <c r="V757" s="75">
        <f t="shared" si="133"/>
        <v>168800</v>
      </c>
      <c r="W757" s="43">
        <f t="shared" si="133"/>
        <v>168800</v>
      </c>
      <c r="X757" s="28">
        <f t="shared" si="133"/>
        <v>168800</v>
      </c>
    </row>
    <row r="758" spans="1:24" ht="51" outlineLevel="5">
      <c r="A758" s="45" t="s">
        <v>405</v>
      </c>
      <c r="B758" s="41" t="s">
        <v>710</v>
      </c>
      <c r="C758" s="41" t="s">
        <v>597</v>
      </c>
      <c r="D758" s="41" t="s">
        <v>580</v>
      </c>
      <c r="E758" s="41" t="s">
        <v>69</v>
      </c>
      <c r="F758" s="41" t="s">
        <v>182</v>
      </c>
      <c r="G758" s="42"/>
      <c r="H758" s="42"/>
      <c r="I758" s="42"/>
      <c r="J758" s="24"/>
      <c r="K758" s="24"/>
      <c r="L758" s="64"/>
      <c r="M758" s="98"/>
      <c r="N758" s="77"/>
      <c r="O758" s="77">
        <f>O760</f>
        <v>-3188</v>
      </c>
      <c r="P758" s="77"/>
      <c r="Q758" s="77"/>
      <c r="R758" s="77">
        <f>R759</f>
        <v>4000</v>
      </c>
      <c r="S758" s="77"/>
      <c r="T758" s="77"/>
      <c r="U758" s="77">
        <f>U759</f>
        <v>169612</v>
      </c>
      <c r="V758" s="75">
        <f>V760</f>
        <v>168800</v>
      </c>
      <c r="W758" s="43">
        <f>W760</f>
        <v>168800</v>
      </c>
      <c r="X758" s="28">
        <f>X760</f>
        <v>168800</v>
      </c>
    </row>
    <row r="759" spans="1:24" ht="25.5" outlineLevel="5">
      <c r="A759" s="13" t="s">
        <v>37</v>
      </c>
      <c r="B759" s="41" t="s">
        <v>710</v>
      </c>
      <c r="C759" s="41" t="s">
        <v>597</v>
      </c>
      <c r="D759" s="41" t="s">
        <v>580</v>
      </c>
      <c r="E759" s="41" t="s">
        <v>69</v>
      </c>
      <c r="F759" s="41" t="s">
        <v>36</v>
      </c>
      <c r="G759" s="42"/>
      <c r="H759" s="42"/>
      <c r="I759" s="42"/>
      <c r="J759" s="24"/>
      <c r="K759" s="24"/>
      <c r="L759" s="64"/>
      <c r="M759" s="98"/>
      <c r="N759" s="77"/>
      <c r="O759" s="77"/>
      <c r="P759" s="77"/>
      <c r="Q759" s="77"/>
      <c r="R759" s="77">
        <f>R760</f>
        <v>4000</v>
      </c>
      <c r="S759" s="77"/>
      <c r="T759" s="77"/>
      <c r="U759" s="77">
        <f>U760</f>
        <v>169612</v>
      </c>
      <c r="V759" s="75"/>
      <c r="W759" s="43"/>
      <c r="X759" s="28"/>
    </row>
    <row r="760" spans="1:24" ht="25.5" outlineLevel="6">
      <c r="A760" s="13" t="s">
        <v>621</v>
      </c>
      <c r="B760" s="41" t="s">
        <v>710</v>
      </c>
      <c r="C760" s="41" t="s">
        <v>597</v>
      </c>
      <c r="D760" s="41" t="s">
        <v>580</v>
      </c>
      <c r="E760" s="41" t="s">
        <v>69</v>
      </c>
      <c r="F760" s="41" t="s">
        <v>622</v>
      </c>
      <c r="G760" s="42">
        <v>168800</v>
      </c>
      <c r="H760" s="42"/>
      <c r="I760" s="42"/>
      <c r="J760" s="24"/>
      <c r="K760" s="24"/>
      <c r="L760" s="64"/>
      <c r="M760" s="98"/>
      <c r="N760" s="77"/>
      <c r="O760" s="77">
        <v>-3188</v>
      </c>
      <c r="P760" s="77"/>
      <c r="Q760" s="77"/>
      <c r="R760" s="77">
        <v>4000</v>
      </c>
      <c r="S760" s="77"/>
      <c r="T760" s="77"/>
      <c r="U760" s="77">
        <f>J760+I760+H760+G760+K760+L760+M760+N760+O760+P760+Q760+R760+S760</f>
        <v>169612</v>
      </c>
      <c r="V760" s="75">
        <v>168800</v>
      </c>
      <c r="W760" s="43">
        <v>168800</v>
      </c>
      <c r="X760" s="28">
        <v>168800</v>
      </c>
    </row>
    <row r="761" spans="1:24" ht="38.25" outlineLevel="5">
      <c r="A761" s="13" t="s">
        <v>70</v>
      </c>
      <c r="B761" s="41" t="s">
        <v>710</v>
      </c>
      <c r="C761" s="41" t="s">
        <v>597</v>
      </c>
      <c r="D761" s="41" t="s">
        <v>580</v>
      </c>
      <c r="E761" s="41" t="s">
        <v>71</v>
      </c>
      <c r="F761" s="41"/>
      <c r="G761" s="42"/>
      <c r="H761" s="42"/>
      <c r="I761" s="42"/>
      <c r="J761" s="24"/>
      <c r="K761" s="24"/>
      <c r="L761" s="64"/>
      <c r="M761" s="98"/>
      <c r="N761" s="77"/>
      <c r="O761" s="77"/>
      <c r="P761" s="77"/>
      <c r="Q761" s="77"/>
      <c r="R761" s="77"/>
      <c r="S761" s="77"/>
      <c r="T761" s="77"/>
      <c r="U761" s="77">
        <f>U762</f>
        <v>271100</v>
      </c>
      <c r="V761" s="75">
        <f>V762</f>
        <v>271100</v>
      </c>
      <c r="W761" s="43">
        <f>W762</f>
        <v>271100</v>
      </c>
      <c r="X761" s="28">
        <f>X762</f>
        <v>271100</v>
      </c>
    </row>
    <row r="762" spans="1:24" ht="51" outlineLevel="5">
      <c r="A762" s="45" t="s">
        <v>405</v>
      </c>
      <c r="B762" s="41" t="s">
        <v>710</v>
      </c>
      <c r="C762" s="41" t="s">
        <v>597</v>
      </c>
      <c r="D762" s="41" t="s">
        <v>580</v>
      </c>
      <c r="E762" s="41" t="s">
        <v>71</v>
      </c>
      <c r="F762" s="41" t="s">
        <v>182</v>
      </c>
      <c r="G762" s="42"/>
      <c r="H762" s="42"/>
      <c r="I762" s="42"/>
      <c r="J762" s="24"/>
      <c r="K762" s="24"/>
      <c r="L762" s="64"/>
      <c r="M762" s="98"/>
      <c r="N762" s="77"/>
      <c r="O762" s="77"/>
      <c r="P762" s="77"/>
      <c r="Q762" s="77"/>
      <c r="R762" s="77"/>
      <c r="S762" s="77"/>
      <c r="T762" s="77"/>
      <c r="U762" s="77">
        <f>U763</f>
        <v>271100</v>
      </c>
      <c r="V762" s="75">
        <f>V764</f>
        <v>271100</v>
      </c>
      <c r="W762" s="43">
        <f>W764</f>
        <v>271100</v>
      </c>
      <c r="X762" s="28">
        <f>X764</f>
        <v>271100</v>
      </c>
    </row>
    <row r="763" spans="1:24" ht="25.5" outlineLevel="5">
      <c r="A763" s="13" t="s">
        <v>37</v>
      </c>
      <c r="B763" s="41" t="s">
        <v>710</v>
      </c>
      <c r="C763" s="41" t="s">
        <v>597</v>
      </c>
      <c r="D763" s="41" t="s">
        <v>580</v>
      </c>
      <c r="E763" s="41" t="s">
        <v>71</v>
      </c>
      <c r="F763" s="41" t="s">
        <v>36</v>
      </c>
      <c r="G763" s="42"/>
      <c r="H763" s="42"/>
      <c r="I763" s="42"/>
      <c r="J763" s="24"/>
      <c r="K763" s="24"/>
      <c r="L763" s="64"/>
      <c r="M763" s="98"/>
      <c r="N763" s="77"/>
      <c r="O763" s="77"/>
      <c r="P763" s="77"/>
      <c r="Q763" s="77"/>
      <c r="R763" s="77"/>
      <c r="S763" s="77"/>
      <c r="T763" s="77"/>
      <c r="U763" s="77">
        <f>U764</f>
        <v>271100</v>
      </c>
      <c r="V763" s="75"/>
      <c r="W763" s="43"/>
      <c r="X763" s="28"/>
    </row>
    <row r="764" spans="1:24" ht="25.5" outlineLevel="6">
      <c r="A764" s="13" t="s">
        <v>621</v>
      </c>
      <c r="B764" s="41" t="s">
        <v>710</v>
      </c>
      <c r="C764" s="41" t="s">
        <v>597</v>
      </c>
      <c r="D764" s="41" t="s">
        <v>580</v>
      </c>
      <c r="E764" s="41" t="s">
        <v>71</v>
      </c>
      <c r="F764" s="41" t="s">
        <v>622</v>
      </c>
      <c r="G764" s="42">
        <v>271100</v>
      </c>
      <c r="H764" s="42"/>
      <c r="I764" s="42"/>
      <c r="J764" s="24"/>
      <c r="K764" s="24"/>
      <c r="L764" s="64"/>
      <c r="M764" s="98"/>
      <c r="N764" s="77"/>
      <c r="O764" s="77"/>
      <c r="P764" s="77"/>
      <c r="Q764" s="77"/>
      <c r="R764" s="77"/>
      <c r="S764" s="77"/>
      <c r="T764" s="77"/>
      <c r="U764" s="77">
        <f>J764+I764+H764+G764+K764+L764+M764+N764+O764+P764+Q764+R764+S764</f>
        <v>271100</v>
      </c>
      <c r="V764" s="75">
        <v>271100</v>
      </c>
      <c r="W764" s="43">
        <v>271100</v>
      </c>
      <c r="X764" s="28">
        <v>271100</v>
      </c>
    </row>
    <row r="765" spans="1:24" ht="15" outlineLevel="3">
      <c r="A765" s="13" t="s">
        <v>478</v>
      </c>
      <c r="B765" s="41" t="s">
        <v>710</v>
      </c>
      <c r="C765" s="41" t="s">
        <v>597</v>
      </c>
      <c r="D765" s="41" t="s">
        <v>580</v>
      </c>
      <c r="E765" s="41" t="s">
        <v>479</v>
      </c>
      <c r="F765" s="41"/>
      <c r="G765" s="42"/>
      <c r="H765" s="42"/>
      <c r="I765" s="42"/>
      <c r="J765" s="24"/>
      <c r="K765" s="24"/>
      <c r="L765" s="64"/>
      <c r="M765" s="98"/>
      <c r="N765" s="77"/>
      <c r="O765" s="77"/>
      <c r="P765" s="77"/>
      <c r="Q765" s="77">
        <f>Q766</f>
        <v>0</v>
      </c>
      <c r="R765" s="77"/>
      <c r="S765" s="77">
        <f>S766</f>
        <v>248395</v>
      </c>
      <c r="T765" s="77"/>
      <c r="U765" s="77">
        <f>U766</f>
        <v>161239039.14</v>
      </c>
      <c r="V765" s="75">
        <f>V766</f>
        <v>160990644.14</v>
      </c>
      <c r="W765" s="43">
        <f>W766</f>
        <v>164211361.82999998</v>
      </c>
      <c r="X765" s="28">
        <f>X766</f>
        <v>173873514.89</v>
      </c>
    </row>
    <row r="766" spans="1:24" ht="127.5" outlineLevel="4">
      <c r="A766" s="13" t="s">
        <v>480</v>
      </c>
      <c r="B766" s="41" t="s">
        <v>710</v>
      </c>
      <c r="C766" s="41" t="s">
        <v>597</v>
      </c>
      <c r="D766" s="41" t="s">
        <v>580</v>
      </c>
      <c r="E766" s="41" t="s">
        <v>481</v>
      </c>
      <c r="F766" s="41"/>
      <c r="G766" s="42"/>
      <c r="H766" s="42"/>
      <c r="I766" s="42"/>
      <c r="J766" s="24"/>
      <c r="K766" s="24"/>
      <c r="L766" s="64"/>
      <c r="M766" s="98"/>
      <c r="N766" s="77"/>
      <c r="O766" s="77"/>
      <c r="P766" s="77"/>
      <c r="Q766" s="77">
        <f>Q767+Q772</f>
        <v>0</v>
      </c>
      <c r="R766" s="77"/>
      <c r="S766" s="77">
        <f>S767+S772</f>
        <v>248395</v>
      </c>
      <c r="T766" s="77"/>
      <c r="U766" s="77">
        <f>U767+U772</f>
        <v>161239039.14</v>
      </c>
      <c r="V766" s="75">
        <f>V767+V772</f>
        <v>160990644.14</v>
      </c>
      <c r="W766" s="43">
        <f>W767+W772</f>
        <v>164211361.82999998</v>
      </c>
      <c r="X766" s="28">
        <f>X767+X772</f>
        <v>173873514.89</v>
      </c>
    </row>
    <row r="767" spans="1:24" ht="63.75" outlineLevel="5">
      <c r="A767" s="13" t="s">
        <v>72</v>
      </c>
      <c r="B767" s="41" t="s">
        <v>710</v>
      </c>
      <c r="C767" s="41" t="s">
        <v>597</v>
      </c>
      <c r="D767" s="41" t="s">
        <v>580</v>
      </c>
      <c r="E767" s="41" t="s">
        <v>73</v>
      </c>
      <c r="F767" s="41"/>
      <c r="G767" s="42"/>
      <c r="H767" s="42"/>
      <c r="I767" s="42"/>
      <c r="J767" s="24"/>
      <c r="K767" s="24"/>
      <c r="L767" s="64"/>
      <c r="M767" s="98"/>
      <c r="N767" s="77"/>
      <c r="O767" s="77"/>
      <c r="P767" s="77"/>
      <c r="Q767" s="77">
        <f>Q768+Q778+Q782+Q786+Q790+Q794+Q798+Q802+Q806+Q810+Q814+Q818</f>
        <v>0</v>
      </c>
      <c r="R767" s="77"/>
      <c r="S767" s="134">
        <f>S768+S778+S782+S786+S790+S794+S798+S802+S806+S810+S814+S818</f>
        <v>0</v>
      </c>
      <c r="T767" s="134"/>
      <c r="U767" s="77">
        <f>U768+U778+U782+U786+U790+U794+U798+U802+U806+U810+U814+U818</f>
        <v>160041244.14</v>
      </c>
      <c r="V767" s="76">
        <f>V768+V778+V782+V786+V790+V794+V798+V802+V806+V810+V814+V818</f>
        <v>160041244.14</v>
      </c>
      <c r="W767" s="24">
        <f>W768+W778+W782+W786+W790+W794+W798+W802+W806+W810+W814+W818</f>
        <v>163261961.82999998</v>
      </c>
      <c r="X767" s="28">
        <f>X768+X778+X782+X786+X790+X794+X798+X802+X806+X810+X814+X818</f>
        <v>172924114.89</v>
      </c>
    </row>
    <row r="768" spans="1:24" ht="76.5" outlineLevel="5">
      <c r="A768" s="13" t="s">
        <v>185</v>
      </c>
      <c r="B768" s="41" t="s">
        <v>710</v>
      </c>
      <c r="C768" s="41" t="s">
        <v>597</v>
      </c>
      <c r="D768" s="41" t="s">
        <v>580</v>
      </c>
      <c r="E768" s="41" t="s">
        <v>73</v>
      </c>
      <c r="F768" s="41"/>
      <c r="G768" s="42"/>
      <c r="H768" s="42"/>
      <c r="I768" s="42"/>
      <c r="J768" s="24"/>
      <c r="K768" s="24"/>
      <c r="L768" s="64"/>
      <c r="M768" s="98"/>
      <c r="N768" s="77"/>
      <c r="O768" s="77"/>
      <c r="P768" s="77"/>
      <c r="Q768" s="77">
        <f>Q769</f>
        <v>-52638</v>
      </c>
      <c r="R768" s="77"/>
      <c r="S768" s="77">
        <f>S769</f>
        <v>-4783900.11</v>
      </c>
      <c r="T768" s="77"/>
      <c r="U768" s="77">
        <f>U769</f>
        <v>4178561.8899999997</v>
      </c>
      <c r="V768" s="75">
        <f>V769</f>
        <v>9015100</v>
      </c>
      <c r="W768" s="43">
        <f>W769</f>
        <v>9186100</v>
      </c>
      <c r="X768" s="28">
        <f>X769</f>
        <v>9729500</v>
      </c>
    </row>
    <row r="769" spans="1:24" ht="51" outlineLevel="5">
      <c r="A769" s="45" t="s">
        <v>405</v>
      </c>
      <c r="B769" s="41" t="s">
        <v>710</v>
      </c>
      <c r="C769" s="41" t="s">
        <v>597</v>
      </c>
      <c r="D769" s="41" t="s">
        <v>580</v>
      </c>
      <c r="E769" s="41" t="s">
        <v>73</v>
      </c>
      <c r="F769" s="41" t="s">
        <v>182</v>
      </c>
      <c r="G769" s="42"/>
      <c r="H769" s="42"/>
      <c r="I769" s="42"/>
      <c r="J769" s="24"/>
      <c r="K769" s="24"/>
      <c r="L769" s="64"/>
      <c r="M769" s="98"/>
      <c r="N769" s="77"/>
      <c r="O769" s="77"/>
      <c r="P769" s="77"/>
      <c r="Q769" s="77">
        <f>Q770</f>
        <v>-52638</v>
      </c>
      <c r="R769" s="77"/>
      <c r="S769" s="77">
        <f>S770</f>
        <v>-4783900.11</v>
      </c>
      <c r="T769" s="77"/>
      <c r="U769" s="77">
        <f>U770</f>
        <v>4178561.8899999997</v>
      </c>
      <c r="V769" s="75">
        <f>V771</f>
        <v>9015100</v>
      </c>
      <c r="W769" s="43">
        <f>W771</f>
        <v>9186100</v>
      </c>
      <c r="X769" s="28">
        <f>X771</f>
        <v>9729500</v>
      </c>
    </row>
    <row r="770" spans="1:24" ht="25.5" outlineLevel="5">
      <c r="A770" s="13" t="s">
        <v>37</v>
      </c>
      <c r="B770" s="41" t="s">
        <v>710</v>
      </c>
      <c r="C770" s="41" t="s">
        <v>597</v>
      </c>
      <c r="D770" s="41" t="s">
        <v>580</v>
      </c>
      <c r="E770" s="41" t="s">
        <v>73</v>
      </c>
      <c r="F770" s="41" t="s">
        <v>36</v>
      </c>
      <c r="G770" s="42"/>
      <c r="H770" s="42"/>
      <c r="I770" s="42"/>
      <c r="J770" s="24"/>
      <c r="K770" s="24"/>
      <c r="L770" s="64"/>
      <c r="M770" s="98"/>
      <c r="N770" s="77"/>
      <c r="O770" s="77"/>
      <c r="P770" s="77"/>
      <c r="Q770" s="77">
        <f>Q771</f>
        <v>-52638</v>
      </c>
      <c r="R770" s="77"/>
      <c r="S770" s="77">
        <f>S771</f>
        <v>-4783900.11</v>
      </c>
      <c r="T770" s="77"/>
      <c r="U770" s="77">
        <f>U771</f>
        <v>4178561.8899999997</v>
      </c>
      <c r="V770" s="75"/>
      <c r="W770" s="43"/>
      <c r="X770" s="28"/>
    </row>
    <row r="771" spans="1:24" ht="63.75" outlineLevel="6">
      <c r="A771" s="13" t="s">
        <v>605</v>
      </c>
      <c r="B771" s="41" t="s">
        <v>710</v>
      </c>
      <c r="C771" s="41" t="s">
        <v>597</v>
      </c>
      <c r="D771" s="41" t="s">
        <v>580</v>
      </c>
      <c r="E771" s="41" t="s">
        <v>73</v>
      </c>
      <c r="F771" s="41" t="s">
        <v>606</v>
      </c>
      <c r="G771" s="42">
        <v>9015100</v>
      </c>
      <c r="H771" s="42"/>
      <c r="I771" s="42"/>
      <c r="J771" s="24"/>
      <c r="K771" s="24"/>
      <c r="L771" s="64"/>
      <c r="M771" s="98"/>
      <c r="N771" s="77"/>
      <c r="O771" s="77"/>
      <c r="P771" s="77"/>
      <c r="Q771" s="77">
        <v>-52638</v>
      </c>
      <c r="R771" s="77"/>
      <c r="S771" s="77">
        <v>-4783900.11</v>
      </c>
      <c r="T771" s="77"/>
      <c r="U771" s="77">
        <f>J771+I771+H771+G771+K771+L771+M771+N771+O771+P771+Q771+R771+S771</f>
        <v>4178561.8899999997</v>
      </c>
      <c r="V771" s="75">
        <v>9015100</v>
      </c>
      <c r="W771" s="43">
        <v>9186100</v>
      </c>
      <c r="X771" s="28">
        <v>9729500</v>
      </c>
    </row>
    <row r="772" spans="1:24" ht="153" outlineLevel="5">
      <c r="A772" s="13" t="s">
        <v>715</v>
      </c>
      <c r="B772" s="41" t="s">
        <v>710</v>
      </c>
      <c r="C772" s="41" t="s">
        <v>597</v>
      </c>
      <c r="D772" s="41" t="s">
        <v>580</v>
      </c>
      <c r="E772" s="41" t="s">
        <v>716</v>
      </c>
      <c r="F772" s="41"/>
      <c r="G772" s="42"/>
      <c r="H772" s="42"/>
      <c r="I772" s="42"/>
      <c r="J772" s="24">
        <f>J773+J775</f>
        <v>0</v>
      </c>
      <c r="K772" s="24"/>
      <c r="L772" s="64"/>
      <c r="M772" s="98"/>
      <c r="N772" s="77"/>
      <c r="O772" s="77"/>
      <c r="P772" s="77"/>
      <c r="Q772" s="77"/>
      <c r="R772" s="77"/>
      <c r="S772" s="77">
        <f>S773+S775</f>
        <v>248395</v>
      </c>
      <c r="T772" s="77"/>
      <c r="U772" s="77">
        <f>U773+U775</f>
        <v>1197795</v>
      </c>
      <c r="V772" s="75">
        <f>V773+V775</f>
        <v>949400</v>
      </c>
      <c r="W772" s="43">
        <f>W773+W775</f>
        <v>949400</v>
      </c>
      <c r="X772" s="28">
        <f>X773+X775</f>
        <v>949400</v>
      </c>
    </row>
    <row r="773" spans="1:24" ht="25.5" hidden="1" outlineLevel="5">
      <c r="A773" s="45" t="s">
        <v>406</v>
      </c>
      <c r="B773" s="41" t="s">
        <v>710</v>
      </c>
      <c r="C773" s="41" t="s">
        <v>597</v>
      </c>
      <c r="D773" s="41" t="s">
        <v>580</v>
      </c>
      <c r="E773" s="41" t="s">
        <v>716</v>
      </c>
      <c r="F773" s="41" t="s">
        <v>183</v>
      </c>
      <c r="G773" s="42"/>
      <c r="H773" s="42"/>
      <c r="I773" s="42"/>
      <c r="J773" s="24">
        <f>J774</f>
        <v>-949400</v>
      </c>
      <c r="K773" s="24"/>
      <c r="L773" s="64"/>
      <c r="M773" s="98"/>
      <c r="N773" s="77"/>
      <c r="O773" s="77"/>
      <c r="P773" s="77"/>
      <c r="Q773" s="77"/>
      <c r="R773" s="77"/>
      <c r="S773" s="77">
        <f>S774</f>
        <v>0</v>
      </c>
      <c r="T773" s="77"/>
      <c r="U773" s="77">
        <f>U774</f>
        <v>0</v>
      </c>
      <c r="V773" s="75">
        <f>V774</f>
        <v>949400</v>
      </c>
      <c r="W773" s="43">
        <f>W774</f>
        <v>0</v>
      </c>
      <c r="X773" s="28">
        <f>X774</f>
        <v>0</v>
      </c>
    </row>
    <row r="774" spans="1:24" ht="51" hidden="1" outlineLevel="6">
      <c r="A774" s="13" t="s">
        <v>717</v>
      </c>
      <c r="B774" s="41" t="s">
        <v>710</v>
      </c>
      <c r="C774" s="41" t="s">
        <v>597</v>
      </c>
      <c r="D774" s="41" t="s">
        <v>580</v>
      </c>
      <c r="E774" s="41" t="s">
        <v>716</v>
      </c>
      <c r="F774" s="41" t="s">
        <v>718</v>
      </c>
      <c r="G774" s="42">
        <v>949400</v>
      </c>
      <c r="H774" s="42"/>
      <c r="I774" s="42"/>
      <c r="J774" s="24">
        <v>-949400</v>
      </c>
      <c r="K774" s="24"/>
      <c r="L774" s="64"/>
      <c r="M774" s="98"/>
      <c r="N774" s="77"/>
      <c r="O774" s="77"/>
      <c r="P774" s="77"/>
      <c r="Q774" s="77"/>
      <c r="R774" s="77"/>
      <c r="S774" s="77">
        <v>0</v>
      </c>
      <c r="T774" s="77"/>
      <c r="U774" s="77">
        <f>J774+I774+H774+G774</f>
        <v>0</v>
      </c>
      <c r="V774" s="75">
        <v>949400</v>
      </c>
      <c r="W774" s="43">
        <v>0</v>
      </c>
      <c r="X774" s="28">
        <v>0</v>
      </c>
    </row>
    <row r="775" spans="1:24" ht="51" outlineLevel="6">
      <c r="A775" s="45" t="s">
        <v>405</v>
      </c>
      <c r="B775" s="41" t="s">
        <v>710</v>
      </c>
      <c r="C775" s="41" t="s">
        <v>597</v>
      </c>
      <c r="D775" s="41" t="s">
        <v>580</v>
      </c>
      <c r="E775" s="41" t="s">
        <v>716</v>
      </c>
      <c r="F775" s="41" t="s">
        <v>182</v>
      </c>
      <c r="G775" s="42"/>
      <c r="H775" s="42"/>
      <c r="I775" s="42"/>
      <c r="J775" s="24">
        <f>J777</f>
        <v>949400</v>
      </c>
      <c r="K775" s="24"/>
      <c r="L775" s="64"/>
      <c r="M775" s="98"/>
      <c r="N775" s="77"/>
      <c r="O775" s="77"/>
      <c r="P775" s="77"/>
      <c r="Q775" s="77"/>
      <c r="R775" s="77"/>
      <c r="S775" s="77">
        <f>S776</f>
        <v>248395</v>
      </c>
      <c r="T775" s="77"/>
      <c r="U775" s="77">
        <f>U776</f>
        <v>1197795</v>
      </c>
      <c r="V775" s="75">
        <f>V777</f>
        <v>0</v>
      </c>
      <c r="W775" s="43">
        <f>W777</f>
        <v>949400</v>
      </c>
      <c r="X775" s="28">
        <v>949400</v>
      </c>
    </row>
    <row r="776" spans="1:24" ht="25.5" outlineLevel="6">
      <c r="A776" s="13" t="s">
        <v>37</v>
      </c>
      <c r="B776" s="41" t="s">
        <v>710</v>
      </c>
      <c r="C776" s="41" t="s">
        <v>597</v>
      </c>
      <c r="D776" s="41" t="s">
        <v>580</v>
      </c>
      <c r="E776" s="41" t="s">
        <v>716</v>
      </c>
      <c r="F776" s="41" t="s">
        <v>36</v>
      </c>
      <c r="G776" s="42"/>
      <c r="H776" s="42"/>
      <c r="I776" s="42"/>
      <c r="J776" s="24"/>
      <c r="K776" s="24"/>
      <c r="L776" s="64"/>
      <c r="M776" s="98"/>
      <c r="N776" s="77"/>
      <c r="O776" s="77"/>
      <c r="P776" s="77"/>
      <c r="Q776" s="77"/>
      <c r="R776" s="77"/>
      <c r="S776" s="77">
        <f>S777</f>
        <v>248395</v>
      </c>
      <c r="T776" s="77"/>
      <c r="U776" s="77">
        <f>U777</f>
        <v>1197795</v>
      </c>
      <c r="V776" s="75"/>
      <c r="W776" s="43"/>
      <c r="X776" s="28"/>
    </row>
    <row r="777" spans="1:24" ht="63.75" outlineLevel="6">
      <c r="A777" s="13" t="s">
        <v>605</v>
      </c>
      <c r="B777" s="41" t="s">
        <v>710</v>
      </c>
      <c r="C777" s="41" t="s">
        <v>597</v>
      </c>
      <c r="D777" s="41" t="s">
        <v>580</v>
      </c>
      <c r="E777" s="41" t="s">
        <v>716</v>
      </c>
      <c r="F777" s="41" t="s">
        <v>606</v>
      </c>
      <c r="G777" s="42"/>
      <c r="H777" s="42"/>
      <c r="I777" s="42"/>
      <c r="J777" s="24">
        <v>949400</v>
      </c>
      <c r="K777" s="24"/>
      <c r="L777" s="64"/>
      <c r="M777" s="98"/>
      <c r="N777" s="77"/>
      <c r="O777" s="77"/>
      <c r="P777" s="77"/>
      <c r="Q777" s="77"/>
      <c r="R777" s="77"/>
      <c r="S777" s="77">
        <v>248395</v>
      </c>
      <c r="T777" s="77"/>
      <c r="U777" s="77">
        <f>J777+I777+H777+G777+K777+L777+M777+N777+O777+P777+Q777+R777+S777</f>
        <v>1197795</v>
      </c>
      <c r="V777" s="75"/>
      <c r="W777" s="43">
        <v>949400</v>
      </c>
      <c r="X777" s="28">
        <v>949400</v>
      </c>
    </row>
    <row r="778" spans="1:24" ht="63.75" outlineLevel="5">
      <c r="A778" s="13" t="s">
        <v>74</v>
      </c>
      <c r="B778" s="41" t="s">
        <v>710</v>
      </c>
      <c r="C778" s="41" t="s">
        <v>597</v>
      </c>
      <c r="D778" s="41" t="s">
        <v>580</v>
      </c>
      <c r="E778" s="41" t="s">
        <v>75</v>
      </c>
      <c r="F778" s="41"/>
      <c r="G778" s="42"/>
      <c r="H778" s="42"/>
      <c r="I778" s="42"/>
      <c r="J778" s="24"/>
      <c r="K778" s="24"/>
      <c r="L778" s="64"/>
      <c r="M778" s="98"/>
      <c r="N778" s="77"/>
      <c r="O778" s="77"/>
      <c r="P778" s="77"/>
      <c r="Q778" s="77"/>
      <c r="R778" s="77"/>
      <c r="S778" s="77"/>
      <c r="T778" s="77"/>
      <c r="U778" s="77">
        <f>U779</f>
        <v>6790400</v>
      </c>
      <c r="V778" s="76">
        <f>V779</f>
        <v>6790400</v>
      </c>
      <c r="W778" s="24">
        <f>W779</f>
        <v>6926200</v>
      </c>
      <c r="X778" s="28">
        <f>X779</f>
        <v>7336100</v>
      </c>
    </row>
    <row r="779" spans="1:24" ht="51" outlineLevel="5">
      <c r="A779" s="45" t="s">
        <v>405</v>
      </c>
      <c r="B779" s="41" t="s">
        <v>710</v>
      </c>
      <c r="C779" s="41" t="s">
        <v>597</v>
      </c>
      <c r="D779" s="41" t="s">
        <v>580</v>
      </c>
      <c r="E779" s="41" t="s">
        <v>75</v>
      </c>
      <c r="F779" s="41" t="s">
        <v>182</v>
      </c>
      <c r="G779" s="42"/>
      <c r="H779" s="42"/>
      <c r="I779" s="42"/>
      <c r="J779" s="24"/>
      <c r="K779" s="24"/>
      <c r="L779" s="64"/>
      <c r="M779" s="98"/>
      <c r="N779" s="77"/>
      <c r="O779" s="77"/>
      <c r="P779" s="77"/>
      <c r="Q779" s="77"/>
      <c r="R779" s="77"/>
      <c r="S779" s="77"/>
      <c r="T779" s="77"/>
      <c r="U779" s="77">
        <f>U780</f>
        <v>6790400</v>
      </c>
      <c r="V779" s="75">
        <f>V781</f>
        <v>6790400</v>
      </c>
      <c r="W779" s="43">
        <f>W781</f>
        <v>6926200</v>
      </c>
      <c r="X779" s="28">
        <f>X781</f>
        <v>7336100</v>
      </c>
    </row>
    <row r="780" spans="1:24" ht="25.5" outlineLevel="5">
      <c r="A780" s="13" t="s">
        <v>37</v>
      </c>
      <c r="B780" s="41" t="s">
        <v>710</v>
      </c>
      <c r="C780" s="41" t="s">
        <v>597</v>
      </c>
      <c r="D780" s="41" t="s">
        <v>580</v>
      </c>
      <c r="E780" s="41" t="s">
        <v>75</v>
      </c>
      <c r="F780" s="41" t="s">
        <v>36</v>
      </c>
      <c r="G780" s="42"/>
      <c r="H780" s="42"/>
      <c r="I780" s="42"/>
      <c r="J780" s="24"/>
      <c r="K780" s="24"/>
      <c r="L780" s="64"/>
      <c r="M780" s="98"/>
      <c r="N780" s="77"/>
      <c r="O780" s="77"/>
      <c r="P780" s="77"/>
      <c r="Q780" s="77"/>
      <c r="R780" s="77"/>
      <c r="S780" s="77"/>
      <c r="T780" s="77"/>
      <c r="U780" s="77">
        <f>U781</f>
        <v>6790400</v>
      </c>
      <c r="V780" s="75"/>
      <c r="W780" s="43"/>
      <c r="X780" s="28"/>
    </row>
    <row r="781" spans="1:24" ht="63.75" outlineLevel="6">
      <c r="A781" s="13" t="s">
        <v>605</v>
      </c>
      <c r="B781" s="41" t="s">
        <v>710</v>
      </c>
      <c r="C781" s="41" t="s">
        <v>597</v>
      </c>
      <c r="D781" s="41" t="s">
        <v>580</v>
      </c>
      <c r="E781" s="41" t="s">
        <v>75</v>
      </c>
      <c r="F781" s="41" t="s">
        <v>606</v>
      </c>
      <c r="G781" s="42">
        <v>6790400</v>
      </c>
      <c r="H781" s="42"/>
      <c r="I781" s="42"/>
      <c r="J781" s="24"/>
      <c r="K781" s="24"/>
      <c r="L781" s="64"/>
      <c r="M781" s="98"/>
      <c r="N781" s="77"/>
      <c r="O781" s="77"/>
      <c r="P781" s="77"/>
      <c r="Q781" s="77"/>
      <c r="R781" s="77"/>
      <c r="S781" s="77"/>
      <c r="T781" s="77"/>
      <c r="U781" s="77">
        <f>J781+I781+H781+G781+K781+L781+M781+N781+O781+P781+Q781+R781+S781</f>
        <v>6790400</v>
      </c>
      <c r="V781" s="75">
        <v>6790400</v>
      </c>
      <c r="W781" s="43">
        <v>6926200</v>
      </c>
      <c r="X781" s="28">
        <v>7336100</v>
      </c>
    </row>
    <row r="782" spans="1:24" ht="63.75" outlineLevel="5">
      <c r="A782" s="13" t="s">
        <v>76</v>
      </c>
      <c r="B782" s="41" t="s">
        <v>710</v>
      </c>
      <c r="C782" s="41" t="s">
        <v>597</v>
      </c>
      <c r="D782" s="41" t="s">
        <v>580</v>
      </c>
      <c r="E782" s="41" t="s">
        <v>77</v>
      </c>
      <c r="F782" s="41"/>
      <c r="G782" s="42"/>
      <c r="H782" s="42"/>
      <c r="I782" s="42"/>
      <c r="J782" s="24"/>
      <c r="K782" s="24"/>
      <c r="L782" s="64"/>
      <c r="M782" s="98"/>
      <c r="N782" s="77"/>
      <c r="O782" s="77"/>
      <c r="P782" s="77"/>
      <c r="Q782" s="77"/>
      <c r="R782" s="77"/>
      <c r="S782" s="77"/>
      <c r="T782" s="77"/>
      <c r="U782" s="77">
        <f>U783</f>
        <v>9461400</v>
      </c>
      <c r="V782" s="75">
        <f>V783</f>
        <v>9461400</v>
      </c>
      <c r="W782" s="43">
        <f>W783</f>
        <v>9650600</v>
      </c>
      <c r="X782" s="28">
        <f>X783</f>
        <v>10221700</v>
      </c>
    </row>
    <row r="783" spans="1:24" ht="51" outlineLevel="5">
      <c r="A783" s="45" t="s">
        <v>405</v>
      </c>
      <c r="B783" s="41" t="s">
        <v>710</v>
      </c>
      <c r="C783" s="41" t="s">
        <v>597</v>
      </c>
      <c r="D783" s="41" t="s">
        <v>580</v>
      </c>
      <c r="E783" s="41" t="s">
        <v>77</v>
      </c>
      <c r="F783" s="41" t="s">
        <v>182</v>
      </c>
      <c r="G783" s="42"/>
      <c r="H783" s="42"/>
      <c r="I783" s="42"/>
      <c r="J783" s="24"/>
      <c r="K783" s="24"/>
      <c r="L783" s="64"/>
      <c r="M783" s="98"/>
      <c r="N783" s="77"/>
      <c r="O783" s="77"/>
      <c r="P783" s="77"/>
      <c r="Q783" s="77"/>
      <c r="R783" s="77"/>
      <c r="S783" s="77"/>
      <c r="T783" s="77"/>
      <c r="U783" s="77">
        <f>U784</f>
        <v>9461400</v>
      </c>
      <c r="V783" s="75">
        <f>V785</f>
        <v>9461400</v>
      </c>
      <c r="W783" s="43">
        <f>W785</f>
        <v>9650600</v>
      </c>
      <c r="X783" s="28">
        <f>X785</f>
        <v>10221700</v>
      </c>
    </row>
    <row r="784" spans="1:24" ht="25.5" outlineLevel="5">
      <c r="A784" s="13" t="s">
        <v>37</v>
      </c>
      <c r="B784" s="41" t="s">
        <v>710</v>
      </c>
      <c r="C784" s="41" t="s">
        <v>597</v>
      </c>
      <c r="D784" s="41" t="s">
        <v>580</v>
      </c>
      <c r="E784" s="41" t="s">
        <v>77</v>
      </c>
      <c r="F784" s="41" t="s">
        <v>36</v>
      </c>
      <c r="G784" s="42"/>
      <c r="H784" s="42"/>
      <c r="I784" s="42"/>
      <c r="J784" s="24"/>
      <c r="K784" s="24"/>
      <c r="L784" s="64"/>
      <c r="M784" s="98"/>
      <c r="N784" s="77"/>
      <c r="O784" s="77"/>
      <c r="P784" s="77"/>
      <c r="Q784" s="77"/>
      <c r="R784" s="77"/>
      <c r="S784" s="77"/>
      <c r="T784" s="77"/>
      <c r="U784" s="77">
        <f>U785</f>
        <v>9461400</v>
      </c>
      <c r="V784" s="75"/>
      <c r="W784" s="43"/>
      <c r="X784" s="28"/>
    </row>
    <row r="785" spans="1:24" ht="63.75" outlineLevel="6">
      <c r="A785" s="13" t="s">
        <v>605</v>
      </c>
      <c r="B785" s="41" t="s">
        <v>710</v>
      </c>
      <c r="C785" s="41" t="s">
        <v>597</v>
      </c>
      <c r="D785" s="41" t="s">
        <v>580</v>
      </c>
      <c r="E785" s="41" t="s">
        <v>77</v>
      </c>
      <c r="F785" s="41" t="s">
        <v>606</v>
      </c>
      <c r="G785" s="42">
        <v>9461400</v>
      </c>
      <c r="H785" s="42"/>
      <c r="I785" s="42"/>
      <c r="J785" s="24"/>
      <c r="K785" s="24"/>
      <c r="L785" s="64"/>
      <c r="M785" s="98"/>
      <c r="N785" s="77"/>
      <c r="O785" s="77"/>
      <c r="P785" s="77"/>
      <c r="Q785" s="77"/>
      <c r="R785" s="77"/>
      <c r="S785" s="77"/>
      <c r="T785" s="77"/>
      <c r="U785" s="77">
        <f>J785+I785+H785+G785+K785+L785+M785+N785+O785+P785+Q785+R785+S785</f>
        <v>9461400</v>
      </c>
      <c r="V785" s="75">
        <v>9461400</v>
      </c>
      <c r="W785" s="43">
        <v>9650600</v>
      </c>
      <c r="X785" s="28">
        <v>10221700</v>
      </c>
    </row>
    <row r="786" spans="1:24" ht="63.75" outlineLevel="5">
      <c r="A786" s="13" t="s">
        <v>78</v>
      </c>
      <c r="B786" s="41" t="s">
        <v>710</v>
      </c>
      <c r="C786" s="41" t="s">
        <v>597</v>
      </c>
      <c r="D786" s="41" t="s">
        <v>580</v>
      </c>
      <c r="E786" s="41" t="s">
        <v>79</v>
      </c>
      <c r="F786" s="41"/>
      <c r="G786" s="42"/>
      <c r="H786" s="42"/>
      <c r="I786" s="42"/>
      <c r="J786" s="24"/>
      <c r="K786" s="24"/>
      <c r="L786" s="64"/>
      <c r="M786" s="98"/>
      <c r="N786" s="77"/>
      <c r="O786" s="77"/>
      <c r="P786" s="77"/>
      <c r="Q786" s="77"/>
      <c r="R786" s="77"/>
      <c r="S786" s="77"/>
      <c r="T786" s="77"/>
      <c r="U786" s="77">
        <f>U787</f>
        <v>20808600</v>
      </c>
      <c r="V786" s="75">
        <f>V787</f>
        <v>20808600</v>
      </c>
      <c r="W786" s="43">
        <f>W787</f>
        <v>21224700</v>
      </c>
      <c r="X786" s="28">
        <f>X787</f>
        <v>22480700</v>
      </c>
    </row>
    <row r="787" spans="1:24" ht="51" outlineLevel="5">
      <c r="A787" s="45" t="s">
        <v>405</v>
      </c>
      <c r="B787" s="41" t="s">
        <v>710</v>
      </c>
      <c r="C787" s="41" t="s">
        <v>597</v>
      </c>
      <c r="D787" s="41" t="s">
        <v>580</v>
      </c>
      <c r="E787" s="41" t="s">
        <v>79</v>
      </c>
      <c r="F787" s="41" t="s">
        <v>182</v>
      </c>
      <c r="G787" s="42"/>
      <c r="H787" s="42"/>
      <c r="I787" s="42"/>
      <c r="J787" s="24"/>
      <c r="K787" s="24"/>
      <c r="L787" s="64"/>
      <c r="M787" s="98"/>
      <c r="N787" s="77"/>
      <c r="O787" s="77"/>
      <c r="P787" s="77"/>
      <c r="Q787" s="77"/>
      <c r="R787" s="77"/>
      <c r="S787" s="77"/>
      <c r="T787" s="77"/>
      <c r="U787" s="77">
        <f>U788</f>
        <v>20808600</v>
      </c>
      <c r="V787" s="75">
        <f>V789</f>
        <v>20808600</v>
      </c>
      <c r="W787" s="43">
        <f>W789</f>
        <v>21224700</v>
      </c>
      <c r="X787" s="28">
        <f>X789</f>
        <v>22480700</v>
      </c>
    </row>
    <row r="788" spans="1:24" ht="25.5" outlineLevel="5">
      <c r="A788" s="13" t="s">
        <v>37</v>
      </c>
      <c r="B788" s="41" t="s">
        <v>710</v>
      </c>
      <c r="C788" s="41" t="s">
        <v>597</v>
      </c>
      <c r="D788" s="41" t="s">
        <v>580</v>
      </c>
      <c r="E788" s="41" t="s">
        <v>79</v>
      </c>
      <c r="F788" s="41" t="s">
        <v>36</v>
      </c>
      <c r="G788" s="42"/>
      <c r="H788" s="42"/>
      <c r="I788" s="42"/>
      <c r="J788" s="24"/>
      <c r="K788" s="24"/>
      <c r="L788" s="64"/>
      <c r="M788" s="98"/>
      <c r="N788" s="77"/>
      <c r="O788" s="77"/>
      <c r="P788" s="77"/>
      <c r="Q788" s="77"/>
      <c r="R788" s="77"/>
      <c r="S788" s="77"/>
      <c r="T788" s="77"/>
      <c r="U788" s="77">
        <f>U789</f>
        <v>20808600</v>
      </c>
      <c r="V788" s="75"/>
      <c r="W788" s="43"/>
      <c r="X788" s="28"/>
    </row>
    <row r="789" spans="1:24" ht="63.75" outlineLevel="6">
      <c r="A789" s="13" t="s">
        <v>605</v>
      </c>
      <c r="B789" s="41" t="s">
        <v>710</v>
      </c>
      <c r="C789" s="41" t="s">
        <v>597</v>
      </c>
      <c r="D789" s="41" t="s">
        <v>580</v>
      </c>
      <c r="E789" s="41" t="s">
        <v>79</v>
      </c>
      <c r="F789" s="41" t="s">
        <v>606</v>
      </c>
      <c r="G789" s="42">
        <v>20808600</v>
      </c>
      <c r="H789" s="42"/>
      <c r="I789" s="42"/>
      <c r="J789" s="24"/>
      <c r="K789" s="24"/>
      <c r="L789" s="64"/>
      <c r="M789" s="98"/>
      <c r="N789" s="77"/>
      <c r="O789" s="77"/>
      <c r="P789" s="77"/>
      <c r="Q789" s="77"/>
      <c r="R789" s="77"/>
      <c r="S789" s="77"/>
      <c r="T789" s="77"/>
      <c r="U789" s="77">
        <f>J789+I789+H789+G789+K789+L789+M789+N789+O789+P789+Q789+R789+S789</f>
        <v>20808600</v>
      </c>
      <c r="V789" s="75">
        <v>20808600</v>
      </c>
      <c r="W789" s="43">
        <v>21224700</v>
      </c>
      <c r="X789" s="28">
        <v>22480700</v>
      </c>
    </row>
    <row r="790" spans="1:24" ht="63.75" outlineLevel="5">
      <c r="A790" s="13" t="s">
        <v>80</v>
      </c>
      <c r="B790" s="41" t="s">
        <v>710</v>
      </c>
      <c r="C790" s="41" t="s">
        <v>597</v>
      </c>
      <c r="D790" s="41" t="s">
        <v>580</v>
      </c>
      <c r="E790" s="41" t="s">
        <v>81</v>
      </c>
      <c r="F790" s="41"/>
      <c r="G790" s="42"/>
      <c r="H790" s="42"/>
      <c r="I790" s="42"/>
      <c r="J790" s="24"/>
      <c r="K790" s="24"/>
      <c r="L790" s="64"/>
      <c r="M790" s="98"/>
      <c r="N790" s="77"/>
      <c r="O790" s="77"/>
      <c r="P790" s="77"/>
      <c r="Q790" s="77"/>
      <c r="R790" s="77"/>
      <c r="S790" s="77"/>
      <c r="T790" s="77"/>
      <c r="U790" s="77">
        <f>U791</f>
        <v>14502400</v>
      </c>
      <c r="V790" s="75">
        <f>V791</f>
        <v>14502400</v>
      </c>
      <c r="W790" s="43">
        <f>W791</f>
        <v>14792400</v>
      </c>
      <c r="X790" s="28">
        <f>X791</f>
        <v>15667800</v>
      </c>
    </row>
    <row r="791" spans="1:24" ht="51" outlineLevel="5">
      <c r="A791" s="45" t="s">
        <v>405</v>
      </c>
      <c r="B791" s="41" t="s">
        <v>710</v>
      </c>
      <c r="C791" s="41" t="s">
        <v>597</v>
      </c>
      <c r="D791" s="41" t="s">
        <v>580</v>
      </c>
      <c r="E791" s="41" t="s">
        <v>81</v>
      </c>
      <c r="F791" s="41" t="s">
        <v>182</v>
      </c>
      <c r="G791" s="42"/>
      <c r="H791" s="42"/>
      <c r="I791" s="42"/>
      <c r="J791" s="24"/>
      <c r="K791" s="24"/>
      <c r="L791" s="64"/>
      <c r="M791" s="98"/>
      <c r="N791" s="77"/>
      <c r="O791" s="77"/>
      <c r="P791" s="77"/>
      <c r="Q791" s="77"/>
      <c r="R791" s="77"/>
      <c r="S791" s="77"/>
      <c r="T791" s="77"/>
      <c r="U791" s="77">
        <f>U792</f>
        <v>14502400</v>
      </c>
      <c r="V791" s="75">
        <f>V793</f>
        <v>14502400</v>
      </c>
      <c r="W791" s="43">
        <f>W793</f>
        <v>14792400</v>
      </c>
      <c r="X791" s="28">
        <f>X793</f>
        <v>15667800</v>
      </c>
    </row>
    <row r="792" spans="1:24" ht="25.5" outlineLevel="5">
      <c r="A792" s="13" t="s">
        <v>37</v>
      </c>
      <c r="B792" s="41" t="s">
        <v>710</v>
      </c>
      <c r="C792" s="41" t="s">
        <v>597</v>
      </c>
      <c r="D792" s="41" t="s">
        <v>580</v>
      </c>
      <c r="E792" s="41" t="s">
        <v>81</v>
      </c>
      <c r="F792" s="41" t="s">
        <v>36</v>
      </c>
      <c r="G792" s="42"/>
      <c r="H792" s="42"/>
      <c r="I792" s="42"/>
      <c r="J792" s="24"/>
      <c r="K792" s="24"/>
      <c r="L792" s="64"/>
      <c r="M792" s="98"/>
      <c r="N792" s="77"/>
      <c r="O792" s="77"/>
      <c r="P792" s="77"/>
      <c r="Q792" s="77"/>
      <c r="R792" s="77"/>
      <c r="S792" s="77"/>
      <c r="T792" s="77"/>
      <c r="U792" s="77">
        <f>U793</f>
        <v>14502400</v>
      </c>
      <c r="V792" s="75"/>
      <c r="W792" s="43"/>
      <c r="X792" s="28"/>
    </row>
    <row r="793" spans="1:24" ht="63.75" outlineLevel="6">
      <c r="A793" s="13" t="s">
        <v>605</v>
      </c>
      <c r="B793" s="41" t="s">
        <v>710</v>
      </c>
      <c r="C793" s="41" t="s">
        <v>597</v>
      </c>
      <c r="D793" s="41" t="s">
        <v>580</v>
      </c>
      <c r="E793" s="41" t="s">
        <v>81</v>
      </c>
      <c r="F793" s="41" t="s">
        <v>606</v>
      </c>
      <c r="G793" s="42">
        <v>14502400</v>
      </c>
      <c r="H793" s="42"/>
      <c r="I793" s="42"/>
      <c r="J793" s="24"/>
      <c r="K793" s="24"/>
      <c r="L793" s="64"/>
      <c r="M793" s="98"/>
      <c r="N793" s="77"/>
      <c r="O793" s="77"/>
      <c r="P793" s="77"/>
      <c r="Q793" s="77"/>
      <c r="R793" s="77"/>
      <c r="S793" s="77"/>
      <c r="T793" s="77"/>
      <c r="U793" s="77">
        <f>J793+I793+H793+G793+K793+L793+M793+N793+O793+P793+Q793+R793</f>
        <v>14502400</v>
      </c>
      <c r="V793" s="75">
        <v>14502400</v>
      </c>
      <c r="W793" s="43">
        <v>14792400</v>
      </c>
      <c r="X793" s="28">
        <v>15667800</v>
      </c>
    </row>
    <row r="794" spans="1:24" ht="63.75" outlineLevel="5">
      <c r="A794" s="13" t="s">
        <v>82</v>
      </c>
      <c r="B794" s="41" t="s">
        <v>710</v>
      </c>
      <c r="C794" s="41" t="s">
        <v>597</v>
      </c>
      <c r="D794" s="41" t="s">
        <v>580</v>
      </c>
      <c r="E794" s="41" t="s">
        <v>83</v>
      </c>
      <c r="F794" s="41"/>
      <c r="G794" s="42"/>
      <c r="H794" s="42"/>
      <c r="I794" s="42"/>
      <c r="J794" s="24"/>
      <c r="K794" s="24"/>
      <c r="L794" s="64"/>
      <c r="M794" s="98"/>
      <c r="N794" s="77"/>
      <c r="O794" s="77"/>
      <c r="P794" s="77"/>
      <c r="Q794" s="77"/>
      <c r="R794" s="77"/>
      <c r="S794" s="77"/>
      <c r="T794" s="77"/>
      <c r="U794" s="77">
        <f>U795</f>
        <v>21031300</v>
      </c>
      <c r="V794" s="75">
        <f>V795</f>
        <v>21031300</v>
      </c>
      <c r="W794" s="43">
        <f>W795</f>
        <v>21451900</v>
      </c>
      <c r="X794" s="28">
        <f>X795</f>
        <v>22721400</v>
      </c>
    </row>
    <row r="795" spans="1:24" ht="51" outlineLevel="5">
      <c r="A795" s="45" t="s">
        <v>405</v>
      </c>
      <c r="B795" s="41" t="s">
        <v>710</v>
      </c>
      <c r="C795" s="41" t="s">
        <v>597</v>
      </c>
      <c r="D795" s="41" t="s">
        <v>580</v>
      </c>
      <c r="E795" s="41" t="s">
        <v>83</v>
      </c>
      <c r="F795" s="41" t="s">
        <v>182</v>
      </c>
      <c r="G795" s="42"/>
      <c r="H795" s="42"/>
      <c r="I795" s="42"/>
      <c r="J795" s="24"/>
      <c r="K795" s="24"/>
      <c r="L795" s="64"/>
      <c r="M795" s="98"/>
      <c r="N795" s="77"/>
      <c r="O795" s="77"/>
      <c r="P795" s="77"/>
      <c r="Q795" s="77"/>
      <c r="R795" s="77"/>
      <c r="S795" s="77"/>
      <c r="T795" s="77"/>
      <c r="U795" s="77">
        <f>U796</f>
        <v>21031300</v>
      </c>
      <c r="V795" s="75">
        <f>V797</f>
        <v>21031300</v>
      </c>
      <c r="W795" s="43">
        <f>W797</f>
        <v>21451900</v>
      </c>
      <c r="X795" s="28">
        <f>X797</f>
        <v>22721400</v>
      </c>
    </row>
    <row r="796" spans="1:24" ht="25.5" outlineLevel="5">
      <c r="A796" s="13" t="s">
        <v>37</v>
      </c>
      <c r="B796" s="41" t="s">
        <v>710</v>
      </c>
      <c r="C796" s="41" t="s">
        <v>597</v>
      </c>
      <c r="D796" s="41" t="s">
        <v>580</v>
      </c>
      <c r="E796" s="41" t="s">
        <v>83</v>
      </c>
      <c r="F796" s="41" t="s">
        <v>36</v>
      </c>
      <c r="G796" s="42"/>
      <c r="H796" s="42"/>
      <c r="I796" s="42"/>
      <c r="J796" s="24"/>
      <c r="K796" s="24"/>
      <c r="L796" s="64"/>
      <c r="M796" s="98"/>
      <c r="N796" s="77"/>
      <c r="O796" s="77"/>
      <c r="P796" s="77"/>
      <c r="Q796" s="77"/>
      <c r="R796" s="77"/>
      <c r="S796" s="77"/>
      <c r="T796" s="77"/>
      <c r="U796" s="77">
        <f>U797</f>
        <v>21031300</v>
      </c>
      <c r="V796" s="75"/>
      <c r="W796" s="43"/>
      <c r="X796" s="28"/>
    </row>
    <row r="797" spans="1:24" ht="63.75" outlineLevel="6">
      <c r="A797" s="13" t="s">
        <v>605</v>
      </c>
      <c r="B797" s="41" t="s">
        <v>710</v>
      </c>
      <c r="C797" s="41" t="s">
        <v>597</v>
      </c>
      <c r="D797" s="41" t="s">
        <v>580</v>
      </c>
      <c r="E797" s="41" t="s">
        <v>83</v>
      </c>
      <c r="F797" s="41" t="s">
        <v>606</v>
      </c>
      <c r="G797" s="42">
        <v>21031300</v>
      </c>
      <c r="H797" s="42"/>
      <c r="I797" s="42"/>
      <c r="J797" s="24"/>
      <c r="K797" s="24"/>
      <c r="L797" s="64"/>
      <c r="M797" s="98"/>
      <c r="N797" s="77"/>
      <c r="O797" s="77"/>
      <c r="P797" s="77"/>
      <c r="Q797" s="77"/>
      <c r="R797" s="77"/>
      <c r="S797" s="77"/>
      <c r="T797" s="77"/>
      <c r="U797" s="77">
        <f>J797+I797+H797+G797+K797+L797+M797+N797+O797+P797+Q797+R797+S797</f>
        <v>21031300</v>
      </c>
      <c r="V797" s="75">
        <v>21031300</v>
      </c>
      <c r="W797" s="43">
        <v>21451900</v>
      </c>
      <c r="X797" s="28">
        <v>22721400</v>
      </c>
    </row>
    <row r="798" spans="1:24" ht="63.75" outlineLevel="5">
      <c r="A798" s="13" t="s">
        <v>84</v>
      </c>
      <c r="B798" s="41" t="s">
        <v>710</v>
      </c>
      <c r="C798" s="41" t="s">
        <v>597</v>
      </c>
      <c r="D798" s="41" t="s">
        <v>580</v>
      </c>
      <c r="E798" s="41" t="s">
        <v>85</v>
      </c>
      <c r="F798" s="41"/>
      <c r="G798" s="42"/>
      <c r="H798" s="42"/>
      <c r="I798" s="42"/>
      <c r="J798" s="24"/>
      <c r="K798" s="24"/>
      <c r="L798" s="64"/>
      <c r="M798" s="98"/>
      <c r="N798" s="77"/>
      <c r="O798" s="77"/>
      <c r="P798" s="77"/>
      <c r="Q798" s="77"/>
      <c r="R798" s="77"/>
      <c r="S798" s="77"/>
      <c r="T798" s="77"/>
      <c r="U798" s="77">
        <f>U799</f>
        <v>11382900</v>
      </c>
      <c r="V798" s="75">
        <f>V799</f>
        <v>11382900</v>
      </c>
      <c r="W798" s="43">
        <f>W799</f>
        <v>11610500</v>
      </c>
      <c r="X798" s="28">
        <f>X799</f>
        <v>12297600</v>
      </c>
    </row>
    <row r="799" spans="1:24" ht="51" outlineLevel="5">
      <c r="A799" s="45" t="s">
        <v>405</v>
      </c>
      <c r="B799" s="41" t="s">
        <v>710</v>
      </c>
      <c r="C799" s="41" t="s">
        <v>597</v>
      </c>
      <c r="D799" s="41" t="s">
        <v>580</v>
      </c>
      <c r="E799" s="41" t="s">
        <v>85</v>
      </c>
      <c r="F799" s="41" t="s">
        <v>182</v>
      </c>
      <c r="G799" s="42"/>
      <c r="H799" s="42"/>
      <c r="I799" s="42"/>
      <c r="J799" s="24"/>
      <c r="K799" s="24"/>
      <c r="L799" s="64"/>
      <c r="M799" s="98"/>
      <c r="N799" s="77"/>
      <c r="O799" s="77"/>
      <c r="P799" s="77"/>
      <c r="Q799" s="77"/>
      <c r="R799" s="77"/>
      <c r="S799" s="77"/>
      <c r="T799" s="77"/>
      <c r="U799" s="77">
        <f>U800</f>
        <v>11382900</v>
      </c>
      <c r="V799" s="75">
        <f>V801</f>
        <v>11382900</v>
      </c>
      <c r="W799" s="43">
        <f>W801</f>
        <v>11610500</v>
      </c>
      <c r="X799" s="28">
        <f>X801</f>
        <v>12297600</v>
      </c>
    </row>
    <row r="800" spans="1:24" ht="25.5" outlineLevel="5">
      <c r="A800" s="13" t="s">
        <v>37</v>
      </c>
      <c r="B800" s="41" t="s">
        <v>710</v>
      </c>
      <c r="C800" s="41" t="s">
        <v>597</v>
      </c>
      <c r="D800" s="41" t="s">
        <v>580</v>
      </c>
      <c r="E800" s="41" t="s">
        <v>85</v>
      </c>
      <c r="F800" s="41" t="s">
        <v>36</v>
      </c>
      <c r="G800" s="42"/>
      <c r="H800" s="42"/>
      <c r="I800" s="42"/>
      <c r="J800" s="24"/>
      <c r="K800" s="24"/>
      <c r="L800" s="64"/>
      <c r="M800" s="98"/>
      <c r="N800" s="77"/>
      <c r="O800" s="77"/>
      <c r="P800" s="77"/>
      <c r="Q800" s="77"/>
      <c r="R800" s="77"/>
      <c r="S800" s="77"/>
      <c r="T800" s="77"/>
      <c r="U800" s="77">
        <f>U801</f>
        <v>11382900</v>
      </c>
      <c r="V800" s="75"/>
      <c r="W800" s="43"/>
      <c r="X800" s="28"/>
    </row>
    <row r="801" spans="1:24" ht="63.75" outlineLevel="6">
      <c r="A801" s="13" t="s">
        <v>605</v>
      </c>
      <c r="B801" s="41" t="s">
        <v>710</v>
      </c>
      <c r="C801" s="41" t="s">
        <v>597</v>
      </c>
      <c r="D801" s="41" t="s">
        <v>580</v>
      </c>
      <c r="E801" s="41" t="s">
        <v>85</v>
      </c>
      <c r="F801" s="41" t="s">
        <v>606</v>
      </c>
      <c r="G801" s="42">
        <v>11382900</v>
      </c>
      <c r="H801" s="42"/>
      <c r="I801" s="42"/>
      <c r="J801" s="24"/>
      <c r="K801" s="24"/>
      <c r="L801" s="64"/>
      <c r="M801" s="98"/>
      <c r="N801" s="77"/>
      <c r="O801" s="77"/>
      <c r="P801" s="77"/>
      <c r="Q801" s="77"/>
      <c r="R801" s="77"/>
      <c r="S801" s="77"/>
      <c r="T801" s="77"/>
      <c r="U801" s="77">
        <f>J801+I801+H801+G801+K801+L801+M801+N801+O801+P801+Q801+R801+S801</f>
        <v>11382900</v>
      </c>
      <c r="V801" s="75">
        <v>11382900</v>
      </c>
      <c r="W801" s="43">
        <v>11610500</v>
      </c>
      <c r="X801" s="28">
        <v>12297600</v>
      </c>
    </row>
    <row r="802" spans="1:24" ht="63.75" outlineLevel="5">
      <c r="A802" s="13" t="s">
        <v>86</v>
      </c>
      <c r="B802" s="41" t="s">
        <v>710</v>
      </c>
      <c r="C802" s="41" t="s">
        <v>597</v>
      </c>
      <c r="D802" s="41" t="s">
        <v>580</v>
      </c>
      <c r="E802" s="41" t="s">
        <v>87</v>
      </c>
      <c r="F802" s="41"/>
      <c r="G802" s="42"/>
      <c r="H802" s="42"/>
      <c r="I802" s="42"/>
      <c r="J802" s="24"/>
      <c r="K802" s="24"/>
      <c r="L802" s="64"/>
      <c r="M802" s="98"/>
      <c r="N802" s="77"/>
      <c r="O802" s="77"/>
      <c r="P802" s="77"/>
      <c r="Q802" s="77"/>
      <c r="R802" s="77"/>
      <c r="S802" s="77">
        <f>S803</f>
        <v>100000</v>
      </c>
      <c r="T802" s="77"/>
      <c r="U802" s="77">
        <f>U803</f>
        <v>5814500</v>
      </c>
      <c r="V802" s="75">
        <f>V803</f>
        <v>5714500</v>
      </c>
      <c r="W802" s="43">
        <f>W803</f>
        <v>5828700</v>
      </c>
      <c r="X802" s="28">
        <f>X803</f>
        <v>6173600</v>
      </c>
    </row>
    <row r="803" spans="1:24" ht="51" outlineLevel="5">
      <c r="A803" s="45" t="s">
        <v>405</v>
      </c>
      <c r="B803" s="41" t="s">
        <v>710</v>
      </c>
      <c r="C803" s="41" t="s">
        <v>597</v>
      </c>
      <c r="D803" s="41" t="s">
        <v>580</v>
      </c>
      <c r="E803" s="41" t="s">
        <v>87</v>
      </c>
      <c r="F803" s="41" t="s">
        <v>182</v>
      </c>
      <c r="G803" s="42"/>
      <c r="H803" s="42"/>
      <c r="I803" s="42"/>
      <c r="J803" s="24"/>
      <c r="K803" s="24"/>
      <c r="L803" s="64"/>
      <c r="M803" s="98"/>
      <c r="N803" s="77"/>
      <c r="O803" s="77"/>
      <c r="P803" s="77"/>
      <c r="Q803" s="77"/>
      <c r="R803" s="77"/>
      <c r="S803" s="77">
        <f>S804</f>
        <v>100000</v>
      </c>
      <c r="T803" s="77"/>
      <c r="U803" s="77">
        <f>U804</f>
        <v>5814500</v>
      </c>
      <c r="V803" s="75">
        <f>V805</f>
        <v>5714500</v>
      </c>
      <c r="W803" s="43">
        <f>W805</f>
        <v>5828700</v>
      </c>
      <c r="X803" s="28">
        <f>X805</f>
        <v>6173600</v>
      </c>
    </row>
    <row r="804" spans="1:24" ht="25.5" outlineLevel="5">
      <c r="A804" s="13" t="s">
        <v>37</v>
      </c>
      <c r="B804" s="41" t="s">
        <v>710</v>
      </c>
      <c r="C804" s="41" t="s">
        <v>597</v>
      </c>
      <c r="D804" s="41" t="s">
        <v>580</v>
      </c>
      <c r="E804" s="41" t="s">
        <v>87</v>
      </c>
      <c r="F804" s="41" t="s">
        <v>36</v>
      </c>
      <c r="G804" s="42"/>
      <c r="H804" s="42"/>
      <c r="I804" s="42"/>
      <c r="J804" s="24"/>
      <c r="K804" s="24"/>
      <c r="L804" s="64"/>
      <c r="M804" s="98"/>
      <c r="N804" s="77"/>
      <c r="O804" s="77"/>
      <c r="P804" s="77"/>
      <c r="Q804" s="77"/>
      <c r="R804" s="77"/>
      <c r="S804" s="77">
        <f>S805</f>
        <v>100000</v>
      </c>
      <c r="T804" s="77"/>
      <c r="U804" s="77">
        <f>U805</f>
        <v>5814500</v>
      </c>
      <c r="V804" s="75"/>
      <c r="W804" s="43"/>
      <c r="X804" s="28"/>
    </row>
    <row r="805" spans="1:24" ht="63.75" outlineLevel="6">
      <c r="A805" s="13" t="s">
        <v>605</v>
      </c>
      <c r="B805" s="41" t="s">
        <v>710</v>
      </c>
      <c r="C805" s="41" t="s">
        <v>597</v>
      </c>
      <c r="D805" s="41" t="s">
        <v>580</v>
      </c>
      <c r="E805" s="41" t="s">
        <v>87</v>
      </c>
      <c r="F805" s="41" t="s">
        <v>606</v>
      </c>
      <c r="G805" s="42">
        <v>5714500</v>
      </c>
      <c r="H805" s="42"/>
      <c r="I805" s="42"/>
      <c r="J805" s="24"/>
      <c r="K805" s="24"/>
      <c r="L805" s="64"/>
      <c r="M805" s="98"/>
      <c r="N805" s="77"/>
      <c r="O805" s="77"/>
      <c r="P805" s="77"/>
      <c r="Q805" s="77"/>
      <c r="R805" s="77"/>
      <c r="S805" s="77">
        <v>100000</v>
      </c>
      <c r="T805" s="77"/>
      <c r="U805" s="77">
        <f>J805+I805+H805+G805+K805+L805+M805+N805+O805+P805+Q805+R805+S805</f>
        <v>5814500</v>
      </c>
      <c r="V805" s="75">
        <v>5714500</v>
      </c>
      <c r="W805" s="43">
        <v>5828700</v>
      </c>
      <c r="X805" s="28">
        <v>6173600</v>
      </c>
    </row>
    <row r="806" spans="1:24" ht="63.75" outlineLevel="5">
      <c r="A806" s="13" t="s">
        <v>88</v>
      </c>
      <c r="B806" s="41" t="s">
        <v>710</v>
      </c>
      <c r="C806" s="41" t="s">
        <v>597</v>
      </c>
      <c r="D806" s="41" t="s">
        <v>580</v>
      </c>
      <c r="E806" s="41" t="s">
        <v>89</v>
      </c>
      <c r="F806" s="41"/>
      <c r="G806" s="42"/>
      <c r="H806" s="42"/>
      <c r="I806" s="42"/>
      <c r="J806" s="24"/>
      <c r="K806" s="24"/>
      <c r="L806" s="64"/>
      <c r="M806" s="98"/>
      <c r="N806" s="77"/>
      <c r="O806" s="77"/>
      <c r="P806" s="77"/>
      <c r="Q806" s="77"/>
      <c r="R806" s="77"/>
      <c r="S806" s="77"/>
      <c r="T806" s="77"/>
      <c r="U806" s="77">
        <f>U807</f>
        <v>13015744.14</v>
      </c>
      <c r="V806" s="75">
        <f>V807</f>
        <v>13015744.14</v>
      </c>
      <c r="W806" s="43">
        <f>W807</f>
        <v>13305861.83</v>
      </c>
      <c r="X806" s="28">
        <f>X807</f>
        <v>14276114.89</v>
      </c>
    </row>
    <row r="807" spans="1:24" ht="51" outlineLevel="5">
      <c r="A807" s="45" t="s">
        <v>405</v>
      </c>
      <c r="B807" s="41" t="s">
        <v>710</v>
      </c>
      <c r="C807" s="41" t="s">
        <v>597</v>
      </c>
      <c r="D807" s="41" t="s">
        <v>580</v>
      </c>
      <c r="E807" s="41" t="s">
        <v>89</v>
      </c>
      <c r="F807" s="41" t="s">
        <v>182</v>
      </c>
      <c r="G807" s="42"/>
      <c r="H807" s="42"/>
      <c r="I807" s="42"/>
      <c r="J807" s="24"/>
      <c r="K807" s="24"/>
      <c r="L807" s="64"/>
      <c r="M807" s="98"/>
      <c r="N807" s="77"/>
      <c r="O807" s="77"/>
      <c r="P807" s="77"/>
      <c r="Q807" s="77"/>
      <c r="R807" s="77"/>
      <c r="S807" s="77"/>
      <c r="T807" s="77"/>
      <c r="U807" s="77">
        <f>U808</f>
        <v>13015744.14</v>
      </c>
      <c r="V807" s="75">
        <f>V809</f>
        <v>13015744.14</v>
      </c>
      <c r="W807" s="43">
        <f>W809</f>
        <v>13305861.83</v>
      </c>
      <c r="X807" s="28">
        <f>X809</f>
        <v>14276114.89</v>
      </c>
    </row>
    <row r="808" spans="1:24" ht="25.5" outlineLevel="5">
      <c r="A808" s="13" t="s">
        <v>37</v>
      </c>
      <c r="B808" s="41" t="s">
        <v>710</v>
      </c>
      <c r="C808" s="41" t="s">
        <v>597</v>
      </c>
      <c r="D808" s="41" t="s">
        <v>580</v>
      </c>
      <c r="E808" s="41" t="s">
        <v>89</v>
      </c>
      <c r="F808" s="41" t="s">
        <v>36</v>
      </c>
      <c r="G808" s="42"/>
      <c r="H808" s="42"/>
      <c r="I808" s="42"/>
      <c r="J808" s="24"/>
      <c r="K808" s="24"/>
      <c r="L808" s="64"/>
      <c r="M808" s="98"/>
      <c r="N808" s="77"/>
      <c r="O808" s="77"/>
      <c r="P808" s="77"/>
      <c r="Q808" s="77"/>
      <c r="R808" s="77"/>
      <c r="S808" s="77"/>
      <c r="T808" s="77"/>
      <c r="U808" s="77">
        <f>U809</f>
        <v>13015744.14</v>
      </c>
      <c r="V808" s="75"/>
      <c r="W808" s="43"/>
      <c r="X808" s="28"/>
    </row>
    <row r="809" spans="1:24" ht="63.75" outlineLevel="6">
      <c r="A809" s="13" t="s">
        <v>605</v>
      </c>
      <c r="B809" s="41" t="s">
        <v>710</v>
      </c>
      <c r="C809" s="41" t="s">
        <v>597</v>
      </c>
      <c r="D809" s="41" t="s">
        <v>580</v>
      </c>
      <c r="E809" s="41" t="s">
        <v>89</v>
      </c>
      <c r="F809" s="41" t="s">
        <v>606</v>
      </c>
      <c r="G809" s="42">
        <v>13015744.14</v>
      </c>
      <c r="H809" s="42"/>
      <c r="I809" s="42"/>
      <c r="J809" s="24"/>
      <c r="K809" s="24"/>
      <c r="L809" s="64"/>
      <c r="M809" s="98"/>
      <c r="N809" s="77"/>
      <c r="O809" s="77"/>
      <c r="P809" s="77"/>
      <c r="Q809" s="77"/>
      <c r="R809" s="77"/>
      <c r="S809" s="77"/>
      <c r="T809" s="77"/>
      <c r="U809" s="77">
        <f>J809+I809+H809+G809+K809+L809+M809+N809+O809+P809+Q809+R809+S809</f>
        <v>13015744.14</v>
      </c>
      <c r="V809" s="75">
        <v>13015744.14</v>
      </c>
      <c r="W809" s="43">
        <v>13305861.83</v>
      </c>
      <c r="X809" s="28">
        <v>14276114.89</v>
      </c>
    </row>
    <row r="810" spans="1:24" ht="63.75" outlineLevel="5">
      <c r="A810" s="13" t="s">
        <v>90</v>
      </c>
      <c r="B810" s="41" t="s">
        <v>710</v>
      </c>
      <c r="C810" s="41" t="s">
        <v>597</v>
      </c>
      <c r="D810" s="41" t="s">
        <v>580</v>
      </c>
      <c r="E810" s="41" t="s">
        <v>91</v>
      </c>
      <c r="F810" s="41"/>
      <c r="G810" s="42"/>
      <c r="H810" s="42"/>
      <c r="I810" s="42"/>
      <c r="J810" s="24"/>
      <c r="K810" s="24"/>
      <c r="L810" s="64"/>
      <c r="M810" s="98"/>
      <c r="N810" s="77"/>
      <c r="O810" s="77"/>
      <c r="P810" s="77"/>
      <c r="Q810" s="77"/>
      <c r="R810" s="77"/>
      <c r="S810" s="77"/>
      <c r="T810" s="77"/>
      <c r="U810" s="77">
        <f>U811</f>
        <v>13659500</v>
      </c>
      <c r="V810" s="75">
        <f>V811</f>
        <v>13659500</v>
      </c>
      <c r="W810" s="43">
        <f>W811</f>
        <v>13932600</v>
      </c>
      <c r="X810" s="28">
        <f>X811</f>
        <v>14575100</v>
      </c>
    </row>
    <row r="811" spans="1:24" ht="51" outlineLevel="5">
      <c r="A811" s="45" t="s">
        <v>405</v>
      </c>
      <c r="B811" s="41" t="s">
        <v>710</v>
      </c>
      <c r="C811" s="41" t="s">
        <v>597</v>
      </c>
      <c r="D811" s="41" t="s">
        <v>580</v>
      </c>
      <c r="E811" s="41" t="s">
        <v>91</v>
      </c>
      <c r="F811" s="41" t="s">
        <v>182</v>
      </c>
      <c r="G811" s="42"/>
      <c r="H811" s="42"/>
      <c r="I811" s="42"/>
      <c r="J811" s="24"/>
      <c r="K811" s="24"/>
      <c r="L811" s="64"/>
      <c r="M811" s="98"/>
      <c r="N811" s="77"/>
      <c r="O811" s="77"/>
      <c r="P811" s="77"/>
      <c r="Q811" s="77"/>
      <c r="R811" s="77"/>
      <c r="S811" s="77"/>
      <c r="T811" s="77"/>
      <c r="U811" s="77">
        <f>U812</f>
        <v>13659500</v>
      </c>
      <c r="V811" s="75">
        <f>V813</f>
        <v>13659500</v>
      </c>
      <c r="W811" s="43">
        <f>W813</f>
        <v>13932600</v>
      </c>
      <c r="X811" s="28">
        <f>X813</f>
        <v>14575100</v>
      </c>
    </row>
    <row r="812" spans="1:24" ht="25.5" outlineLevel="5">
      <c r="A812" s="13" t="s">
        <v>37</v>
      </c>
      <c r="B812" s="41" t="s">
        <v>710</v>
      </c>
      <c r="C812" s="41" t="s">
        <v>597</v>
      </c>
      <c r="D812" s="41" t="s">
        <v>580</v>
      </c>
      <c r="E812" s="41" t="s">
        <v>91</v>
      </c>
      <c r="F812" s="41" t="s">
        <v>36</v>
      </c>
      <c r="G812" s="42"/>
      <c r="H812" s="42"/>
      <c r="I812" s="42"/>
      <c r="J812" s="24"/>
      <c r="K812" s="24"/>
      <c r="L812" s="64"/>
      <c r="M812" s="98"/>
      <c r="N812" s="77"/>
      <c r="O812" s="77"/>
      <c r="P812" s="77"/>
      <c r="Q812" s="77"/>
      <c r="R812" s="77"/>
      <c r="S812" s="77"/>
      <c r="T812" s="77"/>
      <c r="U812" s="77">
        <f>U813</f>
        <v>13659500</v>
      </c>
      <c r="V812" s="75"/>
      <c r="W812" s="43"/>
      <c r="X812" s="28"/>
    </row>
    <row r="813" spans="1:24" ht="63.75" outlineLevel="6">
      <c r="A813" s="13" t="s">
        <v>605</v>
      </c>
      <c r="B813" s="41" t="s">
        <v>710</v>
      </c>
      <c r="C813" s="41" t="s">
        <v>597</v>
      </c>
      <c r="D813" s="41" t="s">
        <v>580</v>
      </c>
      <c r="E813" s="41" t="s">
        <v>91</v>
      </c>
      <c r="F813" s="41" t="s">
        <v>606</v>
      </c>
      <c r="G813" s="42">
        <v>13659500</v>
      </c>
      <c r="H813" s="42"/>
      <c r="I813" s="42"/>
      <c r="J813" s="24"/>
      <c r="K813" s="24"/>
      <c r="L813" s="64"/>
      <c r="M813" s="98"/>
      <c r="N813" s="77"/>
      <c r="O813" s="77"/>
      <c r="P813" s="77"/>
      <c r="Q813" s="77"/>
      <c r="R813" s="77"/>
      <c r="S813" s="77"/>
      <c r="T813" s="77"/>
      <c r="U813" s="77">
        <f>J813+I813+H813+G813+K813+L813+M813+N813+O813+P813+Q813+R813+S813</f>
        <v>13659500</v>
      </c>
      <c r="V813" s="75">
        <v>13659500</v>
      </c>
      <c r="W813" s="43">
        <v>13932600</v>
      </c>
      <c r="X813" s="28">
        <v>14575100</v>
      </c>
    </row>
    <row r="814" spans="1:24" ht="63.75" outlineLevel="5">
      <c r="A814" s="13" t="s">
        <v>92</v>
      </c>
      <c r="B814" s="41" t="s">
        <v>710</v>
      </c>
      <c r="C814" s="41" t="s">
        <v>597</v>
      </c>
      <c r="D814" s="41" t="s">
        <v>580</v>
      </c>
      <c r="E814" s="41" t="s">
        <v>93</v>
      </c>
      <c r="F814" s="41"/>
      <c r="G814" s="42"/>
      <c r="H814" s="42"/>
      <c r="I814" s="42"/>
      <c r="J814" s="24"/>
      <c r="K814" s="24"/>
      <c r="L814" s="64"/>
      <c r="M814" s="98"/>
      <c r="N814" s="77"/>
      <c r="O814" s="77"/>
      <c r="P814" s="77"/>
      <c r="Q814" s="77"/>
      <c r="R814" s="77"/>
      <c r="S814" s="77"/>
      <c r="T814" s="77"/>
      <c r="U814" s="77">
        <f>U815</f>
        <v>11709700</v>
      </c>
      <c r="V814" s="75">
        <f>V815</f>
        <v>11709700</v>
      </c>
      <c r="W814" s="43">
        <f>W815</f>
        <v>11943800</v>
      </c>
      <c r="X814" s="28">
        <f>X815</f>
        <v>12650600</v>
      </c>
    </row>
    <row r="815" spans="1:24" ht="51" outlineLevel="5">
      <c r="A815" s="45" t="s">
        <v>405</v>
      </c>
      <c r="B815" s="41" t="s">
        <v>710</v>
      </c>
      <c r="C815" s="41" t="s">
        <v>597</v>
      </c>
      <c r="D815" s="41" t="s">
        <v>580</v>
      </c>
      <c r="E815" s="41" t="s">
        <v>93</v>
      </c>
      <c r="F815" s="41" t="s">
        <v>182</v>
      </c>
      <c r="G815" s="42"/>
      <c r="H815" s="42"/>
      <c r="I815" s="42"/>
      <c r="J815" s="24"/>
      <c r="K815" s="24"/>
      <c r="L815" s="64"/>
      <c r="M815" s="98"/>
      <c r="N815" s="77"/>
      <c r="O815" s="77"/>
      <c r="P815" s="77"/>
      <c r="Q815" s="77"/>
      <c r="R815" s="77"/>
      <c r="S815" s="77"/>
      <c r="T815" s="77"/>
      <c r="U815" s="77">
        <f>U816</f>
        <v>11709700</v>
      </c>
      <c r="V815" s="75">
        <f>V817</f>
        <v>11709700</v>
      </c>
      <c r="W815" s="43">
        <f>W817</f>
        <v>11943800</v>
      </c>
      <c r="X815" s="28">
        <f>X817</f>
        <v>12650600</v>
      </c>
    </row>
    <row r="816" spans="1:24" ht="25.5" outlineLevel="5">
      <c r="A816" s="13" t="s">
        <v>37</v>
      </c>
      <c r="B816" s="41" t="s">
        <v>710</v>
      </c>
      <c r="C816" s="41" t="s">
        <v>597</v>
      </c>
      <c r="D816" s="41" t="s">
        <v>580</v>
      </c>
      <c r="E816" s="41" t="s">
        <v>93</v>
      </c>
      <c r="F816" s="41" t="s">
        <v>36</v>
      </c>
      <c r="G816" s="42"/>
      <c r="H816" s="42"/>
      <c r="I816" s="42"/>
      <c r="J816" s="24"/>
      <c r="K816" s="24"/>
      <c r="L816" s="64"/>
      <c r="M816" s="98"/>
      <c r="N816" s="77"/>
      <c r="O816" s="77"/>
      <c r="P816" s="77"/>
      <c r="Q816" s="77"/>
      <c r="R816" s="77"/>
      <c r="S816" s="77"/>
      <c r="T816" s="77"/>
      <c r="U816" s="77">
        <f>U817</f>
        <v>11709700</v>
      </c>
      <c r="V816" s="75"/>
      <c r="W816" s="43"/>
      <c r="X816" s="28"/>
    </row>
    <row r="817" spans="1:24" ht="63.75" outlineLevel="6">
      <c r="A817" s="13" t="s">
        <v>605</v>
      </c>
      <c r="B817" s="41" t="s">
        <v>710</v>
      </c>
      <c r="C817" s="41" t="s">
        <v>597</v>
      </c>
      <c r="D817" s="41" t="s">
        <v>580</v>
      </c>
      <c r="E817" s="41" t="s">
        <v>93</v>
      </c>
      <c r="F817" s="41" t="s">
        <v>606</v>
      </c>
      <c r="G817" s="42">
        <v>11709700</v>
      </c>
      <c r="H817" s="42"/>
      <c r="I817" s="42"/>
      <c r="J817" s="24"/>
      <c r="K817" s="24"/>
      <c r="L817" s="64"/>
      <c r="M817" s="98"/>
      <c r="N817" s="77"/>
      <c r="O817" s="77"/>
      <c r="P817" s="77"/>
      <c r="Q817" s="77"/>
      <c r="R817" s="77"/>
      <c r="S817" s="77"/>
      <c r="T817" s="77"/>
      <c r="U817" s="77">
        <f>J817+I817+H817+G817+K817+L817+M817+N817+O817+P817+Q817+R817+S817</f>
        <v>11709700</v>
      </c>
      <c r="V817" s="75">
        <v>11709700</v>
      </c>
      <c r="W817" s="43">
        <v>11943800</v>
      </c>
      <c r="X817" s="28">
        <v>12650600</v>
      </c>
    </row>
    <row r="818" spans="1:24" ht="63.75" outlineLevel="5">
      <c r="A818" s="13" t="s">
        <v>94</v>
      </c>
      <c r="B818" s="41" t="s">
        <v>710</v>
      </c>
      <c r="C818" s="41" t="s">
        <v>597</v>
      </c>
      <c r="D818" s="41" t="s">
        <v>580</v>
      </c>
      <c r="E818" s="41" t="s">
        <v>95</v>
      </c>
      <c r="F818" s="41"/>
      <c r="G818" s="42"/>
      <c r="H818" s="42"/>
      <c r="I818" s="42"/>
      <c r="J818" s="24"/>
      <c r="K818" s="24"/>
      <c r="L818" s="64"/>
      <c r="M818" s="98"/>
      <c r="N818" s="77"/>
      <c r="O818" s="77"/>
      <c r="P818" s="77"/>
      <c r="Q818" s="77">
        <f>Q819</f>
        <v>52638</v>
      </c>
      <c r="R818" s="77"/>
      <c r="S818" s="77">
        <f>S819</f>
        <v>4683900.11</v>
      </c>
      <c r="T818" s="77"/>
      <c r="U818" s="77">
        <f>U819</f>
        <v>27686238.11</v>
      </c>
      <c r="V818" s="75">
        <f>V819</f>
        <v>22949700</v>
      </c>
      <c r="W818" s="43">
        <f>W819</f>
        <v>23408600</v>
      </c>
      <c r="X818" s="28">
        <f>X819</f>
        <v>24793900</v>
      </c>
    </row>
    <row r="819" spans="1:24" ht="51" outlineLevel="5">
      <c r="A819" s="45" t="s">
        <v>405</v>
      </c>
      <c r="B819" s="41" t="s">
        <v>710</v>
      </c>
      <c r="C819" s="41" t="s">
        <v>597</v>
      </c>
      <c r="D819" s="41" t="s">
        <v>580</v>
      </c>
      <c r="E819" s="41" t="s">
        <v>95</v>
      </c>
      <c r="F819" s="41" t="s">
        <v>182</v>
      </c>
      <c r="G819" s="42"/>
      <c r="H819" s="42"/>
      <c r="I819" s="42"/>
      <c r="J819" s="24"/>
      <c r="K819" s="24"/>
      <c r="L819" s="64"/>
      <c r="M819" s="98"/>
      <c r="N819" s="77"/>
      <c r="O819" s="77"/>
      <c r="P819" s="77"/>
      <c r="Q819" s="77">
        <f>Q820</f>
        <v>52638</v>
      </c>
      <c r="R819" s="77"/>
      <c r="S819" s="77">
        <f>S820</f>
        <v>4683900.11</v>
      </c>
      <c r="T819" s="77"/>
      <c r="U819" s="77">
        <f>U820</f>
        <v>27686238.11</v>
      </c>
      <c r="V819" s="75">
        <f>V821</f>
        <v>22949700</v>
      </c>
      <c r="W819" s="43">
        <f>W821</f>
        <v>23408600</v>
      </c>
      <c r="X819" s="28">
        <f>X821</f>
        <v>24793900</v>
      </c>
    </row>
    <row r="820" spans="1:24" ht="25.5" outlineLevel="5">
      <c r="A820" s="13" t="s">
        <v>37</v>
      </c>
      <c r="B820" s="41" t="s">
        <v>710</v>
      </c>
      <c r="C820" s="41" t="s">
        <v>597</v>
      </c>
      <c r="D820" s="41" t="s">
        <v>580</v>
      </c>
      <c r="E820" s="41" t="s">
        <v>95</v>
      </c>
      <c r="F820" s="41" t="s">
        <v>36</v>
      </c>
      <c r="G820" s="42"/>
      <c r="H820" s="42"/>
      <c r="I820" s="42"/>
      <c r="J820" s="24"/>
      <c r="K820" s="24"/>
      <c r="L820" s="64"/>
      <c r="M820" s="98"/>
      <c r="N820" s="77"/>
      <c r="O820" s="77"/>
      <c r="P820" s="77"/>
      <c r="Q820" s="77">
        <f>Q821</f>
        <v>52638</v>
      </c>
      <c r="R820" s="77"/>
      <c r="S820" s="77">
        <f>S821</f>
        <v>4683900.11</v>
      </c>
      <c r="T820" s="77"/>
      <c r="U820" s="77">
        <f>U821</f>
        <v>27686238.11</v>
      </c>
      <c r="V820" s="75"/>
      <c r="W820" s="43"/>
      <c r="X820" s="28"/>
    </row>
    <row r="821" spans="1:24" ht="63.75" outlineLevel="6">
      <c r="A821" s="13" t="s">
        <v>605</v>
      </c>
      <c r="B821" s="41" t="s">
        <v>710</v>
      </c>
      <c r="C821" s="41" t="s">
        <v>597</v>
      </c>
      <c r="D821" s="41" t="s">
        <v>580</v>
      </c>
      <c r="E821" s="41" t="s">
        <v>95</v>
      </c>
      <c r="F821" s="41" t="s">
        <v>606</v>
      </c>
      <c r="G821" s="42">
        <v>22949700</v>
      </c>
      <c r="H821" s="42"/>
      <c r="I821" s="42"/>
      <c r="J821" s="24"/>
      <c r="K821" s="24"/>
      <c r="L821" s="64"/>
      <c r="M821" s="98"/>
      <c r="N821" s="77"/>
      <c r="O821" s="77"/>
      <c r="P821" s="77"/>
      <c r="Q821" s="77">
        <v>52638</v>
      </c>
      <c r="R821" s="77"/>
      <c r="S821" s="77">
        <v>4683900.11</v>
      </c>
      <c r="T821" s="77"/>
      <c r="U821" s="77">
        <f>J821+I821+H821+G821+K821+L821+M821+N821+O821+P821+Q821+R821+S821</f>
        <v>27686238.11</v>
      </c>
      <c r="V821" s="75">
        <v>22949700</v>
      </c>
      <c r="W821" s="43">
        <v>23408600</v>
      </c>
      <c r="X821" s="28">
        <v>24793900</v>
      </c>
    </row>
    <row r="822" spans="1:24" ht="30" customHeight="1" outlineLevel="6">
      <c r="A822" s="13" t="s">
        <v>486</v>
      </c>
      <c r="B822" s="41" t="s">
        <v>710</v>
      </c>
      <c r="C822" s="41" t="s">
        <v>597</v>
      </c>
      <c r="D822" s="41" t="s">
        <v>580</v>
      </c>
      <c r="E822" s="41" t="s">
        <v>487</v>
      </c>
      <c r="F822" s="41"/>
      <c r="G822" s="42"/>
      <c r="H822" s="42"/>
      <c r="I822" s="42"/>
      <c r="J822" s="24"/>
      <c r="K822" s="24"/>
      <c r="L822" s="64"/>
      <c r="M822" s="98"/>
      <c r="N822" s="77">
        <f>N823</f>
        <v>21000</v>
      </c>
      <c r="O822" s="77"/>
      <c r="P822" s="77"/>
      <c r="Q822" s="77"/>
      <c r="R822" s="77"/>
      <c r="S822" s="77">
        <f aca="true" t="shared" si="134" ref="S822:U825">S823</f>
        <v>19000</v>
      </c>
      <c r="T822" s="77"/>
      <c r="U822" s="77">
        <f t="shared" si="134"/>
        <v>40000</v>
      </c>
      <c r="V822" s="75"/>
      <c r="W822" s="43"/>
      <c r="X822" s="28"/>
    </row>
    <row r="823" spans="1:24" ht="76.5" customHeight="1" outlineLevel="6">
      <c r="A823" s="13" t="s">
        <v>542</v>
      </c>
      <c r="B823" s="41" t="s">
        <v>710</v>
      </c>
      <c r="C823" s="41" t="s">
        <v>597</v>
      </c>
      <c r="D823" s="41" t="s">
        <v>580</v>
      </c>
      <c r="E823" s="41" t="s">
        <v>543</v>
      </c>
      <c r="F823" s="41"/>
      <c r="G823" s="42"/>
      <c r="H823" s="42"/>
      <c r="I823" s="42"/>
      <c r="J823" s="24"/>
      <c r="K823" s="24"/>
      <c r="L823" s="64"/>
      <c r="M823" s="98"/>
      <c r="N823" s="77">
        <f>N824</f>
        <v>21000</v>
      </c>
      <c r="O823" s="77"/>
      <c r="P823" s="77"/>
      <c r="Q823" s="77"/>
      <c r="R823" s="77"/>
      <c r="S823" s="77">
        <f t="shared" si="134"/>
        <v>19000</v>
      </c>
      <c r="T823" s="77"/>
      <c r="U823" s="77">
        <f t="shared" si="134"/>
        <v>40000</v>
      </c>
      <c r="V823" s="75"/>
      <c r="W823" s="43"/>
      <c r="X823" s="28"/>
    </row>
    <row r="824" spans="1:24" ht="59.25" customHeight="1" outlineLevel="6">
      <c r="A824" s="45" t="s">
        <v>405</v>
      </c>
      <c r="B824" s="41" t="s">
        <v>710</v>
      </c>
      <c r="C824" s="41" t="s">
        <v>597</v>
      </c>
      <c r="D824" s="41" t="s">
        <v>580</v>
      </c>
      <c r="E824" s="41" t="s">
        <v>543</v>
      </c>
      <c r="F824" s="41" t="s">
        <v>182</v>
      </c>
      <c r="G824" s="42"/>
      <c r="H824" s="42"/>
      <c r="I824" s="42"/>
      <c r="J824" s="24"/>
      <c r="K824" s="24"/>
      <c r="L824" s="64"/>
      <c r="M824" s="98"/>
      <c r="N824" s="77">
        <f>N826</f>
        <v>21000</v>
      </c>
      <c r="O824" s="77"/>
      <c r="P824" s="77"/>
      <c r="Q824" s="77"/>
      <c r="R824" s="77"/>
      <c r="S824" s="77">
        <f t="shared" si="134"/>
        <v>19000</v>
      </c>
      <c r="T824" s="77"/>
      <c r="U824" s="77">
        <f t="shared" si="134"/>
        <v>40000</v>
      </c>
      <c r="V824" s="75"/>
      <c r="W824" s="43"/>
      <c r="X824" s="28"/>
    </row>
    <row r="825" spans="1:24" ht="30" customHeight="1" outlineLevel="6">
      <c r="A825" s="13" t="s">
        <v>37</v>
      </c>
      <c r="B825" s="41" t="s">
        <v>710</v>
      </c>
      <c r="C825" s="41" t="s">
        <v>597</v>
      </c>
      <c r="D825" s="41" t="s">
        <v>580</v>
      </c>
      <c r="E825" s="41" t="s">
        <v>543</v>
      </c>
      <c r="F825" s="41" t="s">
        <v>36</v>
      </c>
      <c r="G825" s="42"/>
      <c r="H825" s="42"/>
      <c r="I825" s="42"/>
      <c r="J825" s="24"/>
      <c r="K825" s="24"/>
      <c r="L825" s="64"/>
      <c r="M825" s="98"/>
      <c r="N825" s="77"/>
      <c r="O825" s="77"/>
      <c r="P825" s="77"/>
      <c r="Q825" s="77"/>
      <c r="R825" s="77"/>
      <c r="S825" s="77">
        <f t="shared" si="134"/>
        <v>19000</v>
      </c>
      <c r="T825" s="77"/>
      <c r="U825" s="77">
        <f t="shared" si="134"/>
        <v>40000</v>
      </c>
      <c r="V825" s="75"/>
      <c r="W825" s="43"/>
      <c r="X825" s="28"/>
    </row>
    <row r="826" spans="1:24" ht="30" customHeight="1" outlineLevel="6">
      <c r="A826" s="13" t="s">
        <v>758</v>
      </c>
      <c r="B826" s="41" t="s">
        <v>710</v>
      </c>
      <c r="C826" s="41" t="s">
        <v>597</v>
      </c>
      <c r="D826" s="41" t="s">
        <v>580</v>
      </c>
      <c r="E826" s="41" t="s">
        <v>543</v>
      </c>
      <c r="F826" s="41" t="s">
        <v>622</v>
      </c>
      <c r="G826" s="42"/>
      <c r="H826" s="42"/>
      <c r="I826" s="42"/>
      <c r="J826" s="24"/>
      <c r="K826" s="24"/>
      <c r="L826" s="64"/>
      <c r="M826" s="98"/>
      <c r="N826" s="77">
        <v>21000</v>
      </c>
      <c r="O826" s="77"/>
      <c r="P826" s="77"/>
      <c r="Q826" s="77"/>
      <c r="R826" s="77"/>
      <c r="S826" s="77">
        <v>19000</v>
      </c>
      <c r="T826" s="77"/>
      <c r="U826" s="77">
        <f>J826+I826+H826+G826+K826+L826+M826+N826+O826+P826+Q826+R826+S826</f>
        <v>40000</v>
      </c>
      <c r="V826" s="75"/>
      <c r="W826" s="43"/>
      <c r="X826" s="28"/>
    </row>
    <row r="827" spans="1:24" ht="30" customHeight="1" outlineLevel="6">
      <c r="A827" s="139" t="s">
        <v>777</v>
      </c>
      <c r="B827" s="41" t="s">
        <v>710</v>
      </c>
      <c r="C827" s="41" t="s">
        <v>597</v>
      </c>
      <c r="D827" s="41" t="s">
        <v>580</v>
      </c>
      <c r="E827" s="41" t="s">
        <v>778</v>
      </c>
      <c r="F827" s="41"/>
      <c r="G827" s="42"/>
      <c r="H827" s="42"/>
      <c r="I827" s="42"/>
      <c r="J827" s="24"/>
      <c r="K827" s="24"/>
      <c r="L827" s="64"/>
      <c r="M827" s="98"/>
      <c r="N827" s="77"/>
      <c r="O827" s="77"/>
      <c r="P827" s="77"/>
      <c r="Q827" s="77"/>
      <c r="R827" s="77"/>
      <c r="S827" s="77">
        <f aca="true" t="shared" si="135" ref="S827:U829">S828</f>
        <v>706900</v>
      </c>
      <c r="T827" s="77"/>
      <c r="U827" s="77">
        <f t="shared" si="135"/>
        <v>706900</v>
      </c>
      <c r="V827" s="75"/>
      <c r="W827" s="43"/>
      <c r="X827" s="28"/>
    </row>
    <row r="828" spans="1:24" ht="30" customHeight="1" outlineLevel="6">
      <c r="A828" s="45" t="s">
        <v>405</v>
      </c>
      <c r="B828" s="41" t="s">
        <v>710</v>
      </c>
      <c r="C828" s="41" t="s">
        <v>597</v>
      </c>
      <c r="D828" s="41" t="s">
        <v>580</v>
      </c>
      <c r="E828" s="41" t="s">
        <v>778</v>
      </c>
      <c r="F828" s="41" t="s">
        <v>182</v>
      </c>
      <c r="G828" s="42"/>
      <c r="H828" s="42"/>
      <c r="I828" s="42"/>
      <c r="J828" s="24"/>
      <c r="K828" s="24"/>
      <c r="L828" s="64"/>
      <c r="M828" s="98"/>
      <c r="N828" s="77"/>
      <c r="O828" s="77"/>
      <c r="P828" s="77"/>
      <c r="Q828" s="77"/>
      <c r="R828" s="77"/>
      <c r="S828" s="77">
        <f t="shared" si="135"/>
        <v>706900</v>
      </c>
      <c r="T828" s="77"/>
      <c r="U828" s="77">
        <f t="shared" si="135"/>
        <v>706900</v>
      </c>
      <c r="V828" s="75"/>
      <c r="W828" s="43"/>
      <c r="X828" s="28"/>
    </row>
    <row r="829" spans="1:24" ht="30" customHeight="1" outlineLevel="6">
      <c r="A829" s="13" t="s">
        <v>37</v>
      </c>
      <c r="B829" s="41" t="s">
        <v>710</v>
      </c>
      <c r="C829" s="41" t="s">
        <v>597</v>
      </c>
      <c r="D829" s="41" t="s">
        <v>580</v>
      </c>
      <c r="E829" s="41" t="s">
        <v>778</v>
      </c>
      <c r="F829" s="41" t="s">
        <v>36</v>
      </c>
      <c r="G829" s="42"/>
      <c r="H829" s="42"/>
      <c r="I829" s="42"/>
      <c r="J829" s="24"/>
      <c r="K829" s="24"/>
      <c r="L829" s="64"/>
      <c r="M829" s="98"/>
      <c r="N829" s="77"/>
      <c r="O829" s="77"/>
      <c r="P829" s="77"/>
      <c r="Q829" s="77"/>
      <c r="R829" s="77"/>
      <c r="S829" s="77">
        <f t="shared" si="135"/>
        <v>706900</v>
      </c>
      <c r="T829" s="77"/>
      <c r="U829" s="77">
        <f t="shared" si="135"/>
        <v>706900</v>
      </c>
      <c r="V829" s="75"/>
      <c r="W829" s="43"/>
      <c r="X829" s="28"/>
    </row>
    <row r="830" spans="1:24" ht="30" customHeight="1" outlineLevel="6">
      <c r="A830" s="13" t="s">
        <v>758</v>
      </c>
      <c r="B830" s="41" t="s">
        <v>710</v>
      </c>
      <c r="C830" s="41" t="s">
        <v>597</v>
      </c>
      <c r="D830" s="41" t="s">
        <v>580</v>
      </c>
      <c r="E830" s="41" t="s">
        <v>778</v>
      </c>
      <c r="F830" s="41" t="s">
        <v>622</v>
      </c>
      <c r="G830" s="42"/>
      <c r="H830" s="42"/>
      <c r="I830" s="42"/>
      <c r="J830" s="24"/>
      <c r="K830" s="24"/>
      <c r="L830" s="64"/>
      <c r="M830" s="98"/>
      <c r="N830" s="77"/>
      <c r="O830" s="77"/>
      <c r="P830" s="77"/>
      <c r="Q830" s="77"/>
      <c r="R830" s="77"/>
      <c r="S830" s="77">
        <v>706900</v>
      </c>
      <c r="T830" s="77"/>
      <c r="U830" s="77">
        <f>J830+I830+H830+G830+K830+L830+M830+N830+O830+P830+Q830+R830+S830</f>
        <v>706900</v>
      </c>
      <c r="V830" s="75"/>
      <c r="W830" s="43"/>
      <c r="X830" s="28"/>
    </row>
    <row r="831" spans="1:24" ht="38.25" outlineLevel="2">
      <c r="A831" s="13" t="s">
        <v>96</v>
      </c>
      <c r="B831" s="41" t="s">
        <v>710</v>
      </c>
      <c r="C831" s="41" t="s">
        <v>597</v>
      </c>
      <c r="D831" s="41" t="s">
        <v>545</v>
      </c>
      <c r="E831" s="41"/>
      <c r="F831" s="41"/>
      <c r="G831" s="42"/>
      <c r="H831" s="42"/>
      <c r="I831" s="42"/>
      <c r="J831" s="24"/>
      <c r="K831" s="24"/>
      <c r="L831" s="64"/>
      <c r="M831" s="98"/>
      <c r="N831" s="77"/>
      <c r="O831" s="77"/>
      <c r="P831" s="77"/>
      <c r="Q831" s="77">
        <f aca="true" t="shared" si="136" ref="Q831:X832">Q832</f>
        <v>-4500</v>
      </c>
      <c r="R831" s="77">
        <f t="shared" si="136"/>
        <v>-104000</v>
      </c>
      <c r="S831" s="77">
        <f t="shared" si="136"/>
        <v>-56200</v>
      </c>
      <c r="T831" s="77"/>
      <c r="U831" s="77">
        <f t="shared" si="136"/>
        <v>32300</v>
      </c>
      <c r="V831" s="75">
        <f t="shared" si="136"/>
        <v>197000</v>
      </c>
      <c r="W831" s="43">
        <f t="shared" si="136"/>
        <v>197000</v>
      </c>
      <c r="X831" s="28">
        <f t="shared" si="136"/>
        <v>197000</v>
      </c>
    </row>
    <row r="832" spans="1:24" ht="25.5" outlineLevel="3">
      <c r="A832" s="13" t="s">
        <v>97</v>
      </c>
      <c r="B832" s="41" t="s">
        <v>710</v>
      </c>
      <c r="C832" s="41" t="s">
        <v>597</v>
      </c>
      <c r="D832" s="41" t="s">
        <v>545</v>
      </c>
      <c r="E832" s="41" t="s">
        <v>98</v>
      </c>
      <c r="F832" s="41"/>
      <c r="G832" s="42"/>
      <c r="H832" s="42"/>
      <c r="I832" s="42"/>
      <c r="J832" s="24"/>
      <c r="K832" s="24"/>
      <c r="L832" s="64"/>
      <c r="M832" s="98"/>
      <c r="N832" s="77"/>
      <c r="O832" s="77"/>
      <c r="P832" s="77"/>
      <c r="Q832" s="77">
        <f t="shared" si="136"/>
        <v>-4500</v>
      </c>
      <c r="R832" s="77">
        <f t="shared" si="136"/>
        <v>-104000</v>
      </c>
      <c r="S832" s="77">
        <f t="shared" si="136"/>
        <v>-56200</v>
      </c>
      <c r="T832" s="77"/>
      <c r="U832" s="77">
        <f t="shared" si="136"/>
        <v>32300</v>
      </c>
      <c r="V832" s="75">
        <f t="shared" si="136"/>
        <v>197000</v>
      </c>
      <c r="W832" s="43">
        <f t="shared" si="136"/>
        <v>197000</v>
      </c>
      <c r="X832" s="28">
        <f t="shared" si="136"/>
        <v>197000</v>
      </c>
    </row>
    <row r="833" spans="1:24" ht="25.5" outlineLevel="4">
      <c r="A833" s="13" t="s">
        <v>186</v>
      </c>
      <c r="B833" s="41" t="s">
        <v>710</v>
      </c>
      <c r="C833" s="41" t="s">
        <v>597</v>
      </c>
      <c r="D833" s="41" t="s">
        <v>545</v>
      </c>
      <c r="E833" s="41" t="s">
        <v>99</v>
      </c>
      <c r="F833" s="41"/>
      <c r="G833" s="42"/>
      <c r="H833" s="42"/>
      <c r="I833" s="42"/>
      <c r="J833" s="24"/>
      <c r="K833" s="24"/>
      <c r="L833" s="64"/>
      <c r="M833" s="98"/>
      <c r="N833" s="77"/>
      <c r="O833" s="77"/>
      <c r="P833" s="77"/>
      <c r="Q833" s="77">
        <f aca="true" t="shared" si="137" ref="Q833:X833">Q834+Q838+Q842+Q846+Q850+Q854+Q858+Q862+Q866+Q870+Q874+Q878</f>
        <v>-4500</v>
      </c>
      <c r="R833" s="77">
        <f t="shared" si="137"/>
        <v>-104000</v>
      </c>
      <c r="S833" s="77">
        <f>S834+S838+S842+S846+S850+S854+S858+S862+S866+S870+S874+S878</f>
        <v>-56200</v>
      </c>
      <c r="T833" s="77"/>
      <c r="U833" s="77">
        <f t="shared" si="137"/>
        <v>32300</v>
      </c>
      <c r="V833" s="75">
        <f t="shared" si="137"/>
        <v>197000</v>
      </c>
      <c r="W833" s="43">
        <f t="shared" si="137"/>
        <v>197000</v>
      </c>
      <c r="X833" s="28">
        <f t="shared" si="137"/>
        <v>197000</v>
      </c>
    </row>
    <row r="834" spans="1:24" ht="51" hidden="1" outlineLevel="4">
      <c r="A834" s="13" t="s">
        <v>187</v>
      </c>
      <c r="B834" s="41" t="s">
        <v>710</v>
      </c>
      <c r="C834" s="41" t="s">
        <v>597</v>
      </c>
      <c r="D834" s="41" t="s">
        <v>545</v>
      </c>
      <c r="E834" s="41" t="s">
        <v>99</v>
      </c>
      <c r="F834" s="41"/>
      <c r="G834" s="42"/>
      <c r="H834" s="42"/>
      <c r="I834" s="42"/>
      <c r="J834" s="24"/>
      <c r="K834" s="24"/>
      <c r="L834" s="64"/>
      <c r="M834" s="98"/>
      <c r="N834" s="77"/>
      <c r="O834" s="77"/>
      <c r="P834" s="77"/>
      <c r="Q834" s="77">
        <f aca="true" t="shared" si="138" ref="Q834:X834">Q835</f>
        <v>-4500</v>
      </c>
      <c r="R834" s="77">
        <f t="shared" si="138"/>
        <v>0</v>
      </c>
      <c r="S834" s="77">
        <f t="shared" si="138"/>
        <v>-14400</v>
      </c>
      <c r="T834" s="77"/>
      <c r="U834" s="134">
        <f t="shared" si="138"/>
        <v>0</v>
      </c>
      <c r="V834" s="75">
        <f t="shared" si="138"/>
        <v>18900</v>
      </c>
      <c r="W834" s="43">
        <f t="shared" si="138"/>
        <v>18900</v>
      </c>
      <c r="X834" s="28">
        <f t="shared" si="138"/>
        <v>18900</v>
      </c>
    </row>
    <row r="835" spans="1:24" ht="51" hidden="1" outlineLevel="4">
      <c r="A835" s="45" t="s">
        <v>405</v>
      </c>
      <c r="B835" s="41" t="s">
        <v>710</v>
      </c>
      <c r="C835" s="41" t="s">
        <v>597</v>
      </c>
      <c r="D835" s="41" t="s">
        <v>545</v>
      </c>
      <c r="E835" s="41" t="s">
        <v>99</v>
      </c>
      <c r="F835" s="41" t="s">
        <v>182</v>
      </c>
      <c r="G835" s="42"/>
      <c r="H835" s="42"/>
      <c r="I835" s="42"/>
      <c r="J835" s="24"/>
      <c r="K835" s="24"/>
      <c r="L835" s="64"/>
      <c r="M835" s="98"/>
      <c r="N835" s="77"/>
      <c r="O835" s="77"/>
      <c r="P835" s="77"/>
      <c r="Q835" s="77">
        <f>Q836</f>
        <v>-4500</v>
      </c>
      <c r="R835" s="77"/>
      <c r="S835" s="77">
        <f>S836</f>
        <v>-14400</v>
      </c>
      <c r="T835" s="77"/>
      <c r="U835" s="134">
        <f>U836</f>
        <v>0</v>
      </c>
      <c r="V835" s="75">
        <f>V837</f>
        <v>18900</v>
      </c>
      <c r="W835" s="43">
        <f>W837</f>
        <v>18900</v>
      </c>
      <c r="X835" s="28">
        <f>X837</f>
        <v>18900</v>
      </c>
    </row>
    <row r="836" spans="1:24" ht="25.5" hidden="1" outlineLevel="4">
      <c r="A836" s="13" t="s">
        <v>37</v>
      </c>
      <c r="B836" s="41" t="s">
        <v>710</v>
      </c>
      <c r="C836" s="41" t="s">
        <v>597</v>
      </c>
      <c r="D836" s="41" t="s">
        <v>545</v>
      </c>
      <c r="E836" s="41" t="s">
        <v>99</v>
      </c>
      <c r="F836" s="41" t="s">
        <v>36</v>
      </c>
      <c r="G836" s="42"/>
      <c r="H836" s="42"/>
      <c r="I836" s="42"/>
      <c r="J836" s="24"/>
      <c r="K836" s="24"/>
      <c r="L836" s="64"/>
      <c r="M836" s="98"/>
      <c r="N836" s="77"/>
      <c r="O836" s="77"/>
      <c r="P836" s="77"/>
      <c r="Q836" s="77">
        <f>Q837</f>
        <v>-4500</v>
      </c>
      <c r="R836" s="77"/>
      <c r="S836" s="77">
        <f>S837</f>
        <v>-14400</v>
      </c>
      <c r="T836" s="77"/>
      <c r="U836" s="134">
        <f>U837</f>
        <v>0</v>
      </c>
      <c r="V836" s="75"/>
      <c r="W836" s="43"/>
      <c r="X836" s="28"/>
    </row>
    <row r="837" spans="1:24" ht="63.75" hidden="1" outlineLevel="6">
      <c r="A837" s="13" t="s">
        <v>605</v>
      </c>
      <c r="B837" s="41" t="s">
        <v>710</v>
      </c>
      <c r="C837" s="41" t="s">
        <v>597</v>
      </c>
      <c r="D837" s="41" t="s">
        <v>545</v>
      </c>
      <c r="E837" s="41" t="s">
        <v>99</v>
      </c>
      <c r="F837" s="41" t="s">
        <v>606</v>
      </c>
      <c r="G837" s="42">
        <v>18900</v>
      </c>
      <c r="H837" s="42"/>
      <c r="I837" s="42"/>
      <c r="J837" s="24"/>
      <c r="K837" s="24"/>
      <c r="L837" s="64"/>
      <c r="M837" s="98"/>
      <c r="N837" s="77"/>
      <c r="O837" s="77"/>
      <c r="P837" s="77"/>
      <c r="Q837" s="77">
        <v>-4500</v>
      </c>
      <c r="R837" s="77"/>
      <c r="S837" s="77">
        <v>-14400</v>
      </c>
      <c r="T837" s="77"/>
      <c r="U837" s="134">
        <f>J837+I837+H837+G837+K837+L837+M837+N837+O837+P837+Q837+R837+S837</f>
        <v>0</v>
      </c>
      <c r="V837" s="75">
        <v>18900</v>
      </c>
      <c r="W837" s="43">
        <v>18900</v>
      </c>
      <c r="X837" s="28">
        <v>18900</v>
      </c>
    </row>
    <row r="838" spans="1:24" ht="38.25" hidden="1" outlineLevel="5">
      <c r="A838" s="13" t="s">
        <v>100</v>
      </c>
      <c r="B838" s="41" t="s">
        <v>710</v>
      </c>
      <c r="C838" s="41" t="s">
        <v>597</v>
      </c>
      <c r="D838" s="41" t="s">
        <v>545</v>
      </c>
      <c r="E838" s="41" t="s">
        <v>101</v>
      </c>
      <c r="F838" s="41"/>
      <c r="G838" s="42"/>
      <c r="H838" s="42"/>
      <c r="I838" s="42"/>
      <c r="J838" s="24"/>
      <c r="K838" s="24"/>
      <c r="L838" s="64"/>
      <c r="M838" s="98"/>
      <c r="N838" s="77"/>
      <c r="O838" s="77"/>
      <c r="P838" s="77"/>
      <c r="Q838" s="77"/>
      <c r="R838" s="77">
        <f>R839</f>
        <v>-28500</v>
      </c>
      <c r="S838" s="77"/>
      <c r="T838" s="77"/>
      <c r="U838" s="134">
        <f>U839</f>
        <v>0</v>
      </c>
      <c r="V838" s="75">
        <f>V839</f>
        <v>28500</v>
      </c>
      <c r="W838" s="43">
        <v>28500</v>
      </c>
      <c r="X838" s="28">
        <v>28500</v>
      </c>
    </row>
    <row r="839" spans="1:24" ht="51" hidden="1" outlineLevel="5">
      <c r="A839" s="45" t="s">
        <v>405</v>
      </c>
      <c r="B839" s="41" t="s">
        <v>710</v>
      </c>
      <c r="C839" s="41" t="s">
        <v>597</v>
      </c>
      <c r="D839" s="41" t="s">
        <v>545</v>
      </c>
      <c r="E839" s="41" t="s">
        <v>101</v>
      </c>
      <c r="F839" s="41" t="s">
        <v>182</v>
      </c>
      <c r="G839" s="42"/>
      <c r="H839" s="42"/>
      <c r="I839" s="42"/>
      <c r="J839" s="24"/>
      <c r="K839" s="24"/>
      <c r="L839" s="64"/>
      <c r="M839" s="98"/>
      <c r="N839" s="77"/>
      <c r="O839" s="77"/>
      <c r="P839" s="77"/>
      <c r="Q839" s="77"/>
      <c r="R839" s="77">
        <f>R840</f>
        <v>-28500</v>
      </c>
      <c r="S839" s="77"/>
      <c r="T839" s="77"/>
      <c r="U839" s="134">
        <f>U840</f>
        <v>0</v>
      </c>
      <c r="V839" s="75">
        <f>V841</f>
        <v>28500</v>
      </c>
      <c r="W839" s="43">
        <f>W841</f>
        <v>28500</v>
      </c>
      <c r="X839" s="28">
        <f>X841</f>
        <v>28500</v>
      </c>
    </row>
    <row r="840" spans="1:24" ht="25.5" hidden="1" outlineLevel="5">
      <c r="A840" s="13" t="s">
        <v>37</v>
      </c>
      <c r="B840" s="41" t="s">
        <v>710</v>
      </c>
      <c r="C840" s="41" t="s">
        <v>597</v>
      </c>
      <c r="D840" s="41" t="s">
        <v>545</v>
      </c>
      <c r="E840" s="41" t="s">
        <v>101</v>
      </c>
      <c r="F840" s="41" t="s">
        <v>36</v>
      </c>
      <c r="G840" s="42"/>
      <c r="H840" s="42"/>
      <c r="I840" s="42"/>
      <c r="J840" s="24"/>
      <c r="K840" s="24"/>
      <c r="L840" s="64"/>
      <c r="M840" s="98"/>
      <c r="N840" s="77"/>
      <c r="O840" s="77"/>
      <c r="P840" s="77"/>
      <c r="Q840" s="77"/>
      <c r="R840" s="77">
        <f>R841</f>
        <v>-28500</v>
      </c>
      <c r="S840" s="77"/>
      <c r="T840" s="77"/>
      <c r="U840" s="134">
        <f>U841</f>
        <v>0</v>
      </c>
      <c r="V840" s="75"/>
      <c r="W840" s="43"/>
      <c r="X840" s="28"/>
    </row>
    <row r="841" spans="1:24" ht="63.75" hidden="1" outlineLevel="6">
      <c r="A841" s="13" t="s">
        <v>605</v>
      </c>
      <c r="B841" s="41" t="s">
        <v>710</v>
      </c>
      <c r="C841" s="41" t="s">
        <v>597</v>
      </c>
      <c r="D841" s="41" t="s">
        <v>545</v>
      </c>
      <c r="E841" s="41" t="s">
        <v>101</v>
      </c>
      <c r="F841" s="41" t="s">
        <v>606</v>
      </c>
      <c r="G841" s="42">
        <v>28500</v>
      </c>
      <c r="H841" s="42"/>
      <c r="I841" s="42"/>
      <c r="J841" s="24"/>
      <c r="K841" s="24"/>
      <c r="L841" s="64"/>
      <c r="M841" s="98"/>
      <c r="N841" s="77"/>
      <c r="O841" s="77"/>
      <c r="P841" s="77"/>
      <c r="Q841" s="77"/>
      <c r="R841" s="77">
        <v>-28500</v>
      </c>
      <c r="S841" s="77"/>
      <c r="T841" s="77"/>
      <c r="U841" s="134">
        <f>J841+I841+H841+G841+K841+L841+M841+N841+O841+P841+Q841+R841+S841</f>
        <v>0</v>
      </c>
      <c r="V841" s="75">
        <v>28500</v>
      </c>
      <c r="W841" s="43">
        <v>28500</v>
      </c>
      <c r="X841" s="28">
        <v>28500</v>
      </c>
    </row>
    <row r="842" spans="1:24" ht="38.25" hidden="1" outlineLevel="5" collapsed="1">
      <c r="A842" s="13" t="s">
        <v>102</v>
      </c>
      <c r="B842" s="41" t="s">
        <v>710</v>
      </c>
      <c r="C842" s="41" t="s">
        <v>597</v>
      </c>
      <c r="D842" s="41" t="s">
        <v>545</v>
      </c>
      <c r="E842" s="41" t="s">
        <v>103</v>
      </c>
      <c r="F842" s="41"/>
      <c r="G842" s="42"/>
      <c r="H842" s="42"/>
      <c r="I842" s="42"/>
      <c r="J842" s="24"/>
      <c r="K842" s="24"/>
      <c r="L842" s="64"/>
      <c r="M842" s="98"/>
      <c r="N842" s="77"/>
      <c r="O842" s="77"/>
      <c r="P842" s="77"/>
      <c r="Q842" s="77"/>
      <c r="R842" s="77"/>
      <c r="S842" s="77">
        <f>S843</f>
        <v>-18000</v>
      </c>
      <c r="T842" s="77"/>
      <c r="U842" s="134">
        <f>U843</f>
        <v>0</v>
      </c>
      <c r="V842" s="75">
        <f>V843</f>
        <v>18000</v>
      </c>
      <c r="W842" s="43">
        <f>W843</f>
        <v>18000</v>
      </c>
      <c r="X842" s="28">
        <f>X843</f>
        <v>18000</v>
      </c>
    </row>
    <row r="843" spans="1:24" ht="51" hidden="1" outlineLevel="5">
      <c r="A843" s="45" t="s">
        <v>405</v>
      </c>
      <c r="B843" s="41" t="s">
        <v>710</v>
      </c>
      <c r="C843" s="41" t="s">
        <v>597</v>
      </c>
      <c r="D843" s="41" t="s">
        <v>545</v>
      </c>
      <c r="E843" s="41" t="s">
        <v>103</v>
      </c>
      <c r="F843" s="41" t="s">
        <v>182</v>
      </c>
      <c r="G843" s="42"/>
      <c r="H843" s="42"/>
      <c r="I843" s="42"/>
      <c r="J843" s="24"/>
      <c r="K843" s="24"/>
      <c r="L843" s="64"/>
      <c r="M843" s="98"/>
      <c r="N843" s="77"/>
      <c r="O843" s="77"/>
      <c r="P843" s="77"/>
      <c r="Q843" s="77"/>
      <c r="R843" s="77"/>
      <c r="S843" s="77">
        <f>S844</f>
        <v>-18000</v>
      </c>
      <c r="T843" s="77"/>
      <c r="U843" s="134">
        <f>U844</f>
        <v>0</v>
      </c>
      <c r="V843" s="75">
        <f>V845</f>
        <v>18000</v>
      </c>
      <c r="W843" s="43">
        <f>W845</f>
        <v>18000</v>
      </c>
      <c r="X843" s="28">
        <f>X845</f>
        <v>18000</v>
      </c>
    </row>
    <row r="844" spans="1:24" ht="25.5" hidden="1" outlineLevel="5">
      <c r="A844" s="13" t="s">
        <v>37</v>
      </c>
      <c r="B844" s="41" t="s">
        <v>710</v>
      </c>
      <c r="C844" s="41" t="s">
        <v>597</v>
      </c>
      <c r="D844" s="41" t="s">
        <v>545</v>
      </c>
      <c r="E844" s="41" t="s">
        <v>103</v>
      </c>
      <c r="F844" s="41" t="s">
        <v>36</v>
      </c>
      <c r="G844" s="42"/>
      <c r="H844" s="42"/>
      <c r="I844" s="42"/>
      <c r="J844" s="24"/>
      <c r="K844" s="24"/>
      <c r="L844" s="64"/>
      <c r="M844" s="98"/>
      <c r="N844" s="77"/>
      <c r="O844" s="77"/>
      <c r="P844" s="77"/>
      <c r="Q844" s="77"/>
      <c r="R844" s="77"/>
      <c r="S844" s="77">
        <f>S845</f>
        <v>-18000</v>
      </c>
      <c r="T844" s="77"/>
      <c r="U844" s="134">
        <f>U845</f>
        <v>0</v>
      </c>
      <c r="V844" s="75"/>
      <c r="W844" s="43"/>
      <c r="X844" s="28"/>
    </row>
    <row r="845" spans="1:24" ht="63.75" hidden="1" outlineLevel="6">
      <c r="A845" s="13" t="s">
        <v>605</v>
      </c>
      <c r="B845" s="41" t="s">
        <v>710</v>
      </c>
      <c r="C845" s="41" t="s">
        <v>597</v>
      </c>
      <c r="D845" s="41" t="s">
        <v>545</v>
      </c>
      <c r="E845" s="41" t="s">
        <v>103</v>
      </c>
      <c r="F845" s="41" t="s">
        <v>606</v>
      </c>
      <c r="G845" s="42">
        <v>18000</v>
      </c>
      <c r="H845" s="42"/>
      <c r="I845" s="42"/>
      <c r="J845" s="24"/>
      <c r="K845" s="24"/>
      <c r="L845" s="64"/>
      <c r="M845" s="98"/>
      <c r="N845" s="77"/>
      <c r="O845" s="77"/>
      <c r="P845" s="77"/>
      <c r="Q845" s="77"/>
      <c r="R845" s="77"/>
      <c r="S845" s="77">
        <v>-18000</v>
      </c>
      <c r="T845" s="77"/>
      <c r="U845" s="134">
        <f>J845+I845+H845+G845+K845+L845+M845+N845+O845+P845+Q845+R845+S845</f>
        <v>0</v>
      </c>
      <c r="V845" s="75">
        <v>18000</v>
      </c>
      <c r="W845" s="43">
        <v>18000</v>
      </c>
      <c r="X845" s="28">
        <v>18000</v>
      </c>
    </row>
    <row r="846" spans="1:24" ht="38.25" outlineLevel="5" collapsed="1">
      <c r="A846" s="13" t="s">
        <v>104</v>
      </c>
      <c r="B846" s="41" t="s">
        <v>710</v>
      </c>
      <c r="C846" s="41" t="s">
        <v>597</v>
      </c>
      <c r="D846" s="41" t="s">
        <v>545</v>
      </c>
      <c r="E846" s="41" t="s">
        <v>105</v>
      </c>
      <c r="F846" s="41"/>
      <c r="G846" s="42"/>
      <c r="H846" s="42"/>
      <c r="I846" s="42"/>
      <c r="J846" s="24"/>
      <c r="K846" s="24"/>
      <c r="L846" s="64"/>
      <c r="M846" s="98"/>
      <c r="N846" s="77"/>
      <c r="O846" s="77"/>
      <c r="P846" s="77"/>
      <c r="Q846" s="77"/>
      <c r="R846" s="77">
        <f>R847</f>
        <v>-7500</v>
      </c>
      <c r="S846" s="77"/>
      <c r="T846" s="77"/>
      <c r="U846" s="77">
        <f>U847</f>
        <v>3000</v>
      </c>
      <c r="V846" s="75">
        <f>V847</f>
        <v>10500</v>
      </c>
      <c r="W846" s="43">
        <f>W847</f>
        <v>10500</v>
      </c>
      <c r="X846" s="28">
        <f>X847</f>
        <v>10500</v>
      </c>
    </row>
    <row r="847" spans="1:24" ht="51" outlineLevel="5">
      <c r="A847" s="45" t="s">
        <v>405</v>
      </c>
      <c r="B847" s="41" t="s">
        <v>710</v>
      </c>
      <c r="C847" s="41" t="s">
        <v>597</v>
      </c>
      <c r="D847" s="41" t="s">
        <v>545</v>
      </c>
      <c r="E847" s="41" t="s">
        <v>105</v>
      </c>
      <c r="F847" s="41" t="s">
        <v>182</v>
      </c>
      <c r="G847" s="42"/>
      <c r="H847" s="42"/>
      <c r="I847" s="42"/>
      <c r="J847" s="24"/>
      <c r="K847" s="24"/>
      <c r="L847" s="64"/>
      <c r="M847" s="98"/>
      <c r="N847" s="77"/>
      <c r="O847" s="77"/>
      <c r="P847" s="77"/>
      <c r="Q847" s="77"/>
      <c r="R847" s="77">
        <f>R848</f>
        <v>-7500</v>
      </c>
      <c r="S847" s="77"/>
      <c r="T847" s="77"/>
      <c r="U847" s="77">
        <f>U848</f>
        <v>3000</v>
      </c>
      <c r="V847" s="75">
        <f>V849</f>
        <v>10500</v>
      </c>
      <c r="W847" s="43">
        <f>W849</f>
        <v>10500</v>
      </c>
      <c r="X847" s="28">
        <f>X849</f>
        <v>10500</v>
      </c>
    </row>
    <row r="848" spans="1:24" ht="25.5" outlineLevel="5">
      <c r="A848" s="13" t="s">
        <v>37</v>
      </c>
      <c r="B848" s="41" t="s">
        <v>710</v>
      </c>
      <c r="C848" s="41" t="s">
        <v>597</v>
      </c>
      <c r="D848" s="41" t="s">
        <v>545</v>
      </c>
      <c r="E848" s="41" t="s">
        <v>105</v>
      </c>
      <c r="F848" s="41" t="s">
        <v>36</v>
      </c>
      <c r="G848" s="42"/>
      <c r="H848" s="42"/>
      <c r="I848" s="42"/>
      <c r="J848" s="24"/>
      <c r="K848" s="24"/>
      <c r="L848" s="64"/>
      <c r="M848" s="98"/>
      <c r="N848" s="77"/>
      <c r="O848" s="77"/>
      <c r="P848" s="77"/>
      <c r="Q848" s="77"/>
      <c r="R848" s="77">
        <f>R849</f>
        <v>-7500</v>
      </c>
      <c r="S848" s="77"/>
      <c r="T848" s="77"/>
      <c r="U848" s="77">
        <f>U849</f>
        <v>3000</v>
      </c>
      <c r="V848" s="75"/>
      <c r="W848" s="43"/>
      <c r="X848" s="28"/>
    </row>
    <row r="849" spans="1:24" ht="63.75" outlineLevel="6">
      <c r="A849" s="13" t="s">
        <v>605</v>
      </c>
      <c r="B849" s="41" t="s">
        <v>710</v>
      </c>
      <c r="C849" s="41" t="s">
        <v>597</v>
      </c>
      <c r="D849" s="41" t="s">
        <v>545</v>
      </c>
      <c r="E849" s="41" t="s">
        <v>105</v>
      </c>
      <c r="F849" s="41" t="s">
        <v>606</v>
      </c>
      <c r="G849" s="42">
        <v>10500</v>
      </c>
      <c r="H849" s="42"/>
      <c r="I849" s="42"/>
      <c r="J849" s="24"/>
      <c r="K849" s="24"/>
      <c r="L849" s="64"/>
      <c r="M849" s="98"/>
      <c r="N849" s="77"/>
      <c r="O849" s="77"/>
      <c r="P849" s="77"/>
      <c r="Q849" s="77"/>
      <c r="R849" s="77">
        <v>-7500</v>
      </c>
      <c r="S849" s="77"/>
      <c r="T849" s="77"/>
      <c r="U849" s="77">
        <f>J849+I849+H849+G849+K849+L849+M849+N849+O849+P849+Q849+R849+S849</f>
        <v>3000</v>
      </c>
      <c r="V849" s="75">
        <v>10500</v>
      </c>
      <c r="W849" s="43">
        <v>10500</v>
      </c>
      <c r="X849" s="28">
        <v>10500</v>
      </c>
    </row>
    <row r="850" spans="1:24" ht="38.25" hidden="1" outlineLevel="5">
      <c r="A850" s="13" t="s">
        <v>106</v>
      </c>
      <c r="B850" s="41" t="s">
        <v>710</v>
      </c>
      <c r="C850" s="41" t="s">
        <v>597</v>
      </c>
      <c r="D850" s="41" t="s">
        <v>545</v>
      </c>
      <c r="E850" s="41" t="s">
        <v>107</v>
      </c>
      <c r="F850" s="41"/>
      <c r="G850" s="42"/>
      <c r="H850" s="42"/>
      <c r="I850" s="42"/>
      <c r="J850" s="24"/>
      <c r="K850" s="24"/>
      <c r="L850" s="64"/>
      <c r="M850" s="98"/>
      <c r="N850" s="77"/>
      <c r="O850" s="77"/>
      <c r="P850" s="77"/>
      <c r="Q850" s="77"/>
      <c r="R850" s="77"/>
      <c r="S850" s="77">
        <f>S851</f>
        <v>-23800</v>
      </c>
      <c r="T850" s="77"/>
      <c r="U850" s="134">
        <f>U851</f>
        <v>0</v>
      </c>
      <c r="V850" s="75">
        <f>V851</f>
        <v>23800</v>
      </c>
      <c r="W850" s="43">
        <f>W851</f>
        <v>23800</v>
      </c>
      <c r="X850" s="28">
        <f>X851</f>
        <v>23800</v>
      </c>
    </row>
    <row r="851" spans="1:24" ht="51" hidden="1" outlineLevel="5">
      <c r="A851" s="45" t="s">
        <v>405</v>
      </c>
      <c r="B851" s="41" t="s">
        <v>710</v>
      </c>
      <c r="C851" s="41" t="s">
        <v>597</v>
      </c>
      <c r="D851" s="41" t="s">
        <v>545</v>
      </c>
      <c r="E851" s="41" t="s">
        <v>107</v>
      </c>
      <c r="F851" s="41" t="s">
        <v>182</v>
      </c>
      <c r="G851" s="42"/>
      <c r="H851" s="42"/>
      <c r="I851" s="42"/>
      <c r="J851" s="24"/>
      <c r="K851" s="24"/>
      <c r="L851" s="64"/>
      <c r="M851" s="98"/>
      <c r="N851" s="77"/>
      <c r="O851" s="77"/>
      <c r="P851" s="77"/>
      <c r="Q851" s="77"/>
      <c r="R851" s="77"/>
      <c r="S851" s="77">
        <f>S852</f>
        <v>-23800</v>
      </c>
      <c r="T851" s="77"/>
      <c r="U851" s="134">
        <f>U852</f>
        <v>0</v>
      </c>
      <c r="V851" s="75">
        <f>V853</f>
        <v>23800</v>
      </c>
      <c r="W851" s="43">
        <f>W853</f>
        <v>23800</v>
      </c>
      <c r="X851" s="28">
        <f>X853</f>
        <v>23800</v>
      </c>
    </row>
    <row r="852" spans="1:24" ht="25.5" hidden="1" outlineLevel="5">
      <c r="A852" s="13" t="s">
        <v>37</v>
      </c>
      <c r="B852" s="41" t="s">
        <v>710</v>
      </c>
      <c r="C852" s="41" t="s">
        <v>597</v>
      </c>
      <c r="D852" s="41" t="s">
        <v>545</v>
      </c>
      <c r="E852" s="41" t="s">
        <v>107</v>
      </c>
      <c r="F852" s="41" t="s">
        <v>36</v>
      </c>
      <c r="G852" s="42"/>
      <c r="H852" s="42"/>
      <c r="I852" s="42"/>
      <c r="J852" s="24"/>
      <c r="K852" s="24"/>
      <c r="L852" s="64"/>
      <c r="M852" s="98"/>
      <c r="N852" s="77"/>
      <c r="O852" s="77"/>
      <c r="P852" s="77"/>
      <c r="Q852" s="77"/>
      <c r="R852" s="77"/>
      <c r="S852" s="77">
        <f>S853</f>
        <v>-23800</v>
      </c>
      <c r="T852" s="77"/>
      <c r="U852" s="134">
        <f>U853</f>
        <v>0</v>
      </c>
      <c r="V852" s="75"/>
      <c r="W852" s="43"/>
      <c r="X852" s="28"/>
    </row>
    <row r="853" spans="1:24" ht="63.75" hidden="1" outlineLevel="6">
      <c r="A853" s="13" t="s">
        <v>605</v>
      </c>
      <c r="B853" s="41" t="s">
        <v>710</v>
      </c>
      <c r="C853" s="41" t="s">
        <v>597</v>
      </c>
      <c r="D853" s="41" t="s">
        <v>545</v>
      </c>
      <c r="E853" s="41" t="s">
        <v>107</v>
      </c>
      <c r="F853" s="41" t="s">
        <v>606</v>
      </c>
      <c r="G853" s="42">
        <v>23800</v>
      </c>
      <c r="H853" s="42"/>
      <c r="I853" s="42"/>
      <c r="J853" s="24"/>
      <c r="K853" s="24"/>
      <c r="L853" s="64"/>
      <c r="M853" s="98"/>
      <c r="N853" s="77"/>
      <c r="O853" s="77"/>
      <c r="P853" s="77"/>
      <c r="Q853" s="77"/>
      <c r="R853" s="77"/>
      <c r="S853" s="77">
        <v>-23800</v>
      </c>
      <c r="T853" s="77"/>
      <c r="U853" s="134">
        <f>J853+I853+H853+G853+K853+L853+M853+N853+O853+P853+Q853+R853+S853</f>
        <v>0</v>
      </c>
      <c r="V853" s="75">
        <v>23800</v>
      </c>
      <c r="W853" s="43">
        <v>23800</v>
      </c>
      <c r="X853" s="28">
        <v>23800</v>
      </c>
    </row>
    <row r="854" spans="1:24" ht="38.25" hidden="1" outlineLevel="5">
      <c r="A854" s="13" t="s">
        <v>108</v>
      </c>
      <c r="B854" s="41" t="s">
        <v>710</v>
      </c>
      <c r="C854" s="41" t="s">
        <v>597</v>
      </c>
      <c r="D854" s="41" t="s">
        <v>545</v>
      </c>
      <c r="E854" s="41" t="s">
        <v>109</v>
      </c>
      <c r="F854" s="41"/>
      <c r="G854" s="42"/>
      <c r="H854" s="42"/>
      <c r="I854" s="42"/>
      <c r="J854" s="24"/>
      <c r="K854" s="24"/>
      <c r="L854" s="64"/>
      <c r="M854" s="98"/>
      <c r="N854" s="77"/>
      <c r="O854" s="77"/>
      <c r="P854" s="77"/>
      <c r="Q854" s="77"/>
      <c r="R854" s="77">
        <f>R855</f>
        <v>-6000</v>
      </c>
      <c r="S854" s="77"/>
      <c r="T854" s="77"/>
      <c r="U854" s="77">
        <f>U855</f>
        <v>0</v>
      </c>
      <c r="V854" s="75">
        <f>V855</f>
        <v>6000</v>
      </c>
      <c r="W854" s="43">
        <f>W855</f>
        <v>6000</v>
      </c>
      <c r="X854" s="28">
        <f>X855</f>
        <v>6000</v>
      </c>
    </row>
    <row r="855" spans="1:24" ht="51" hidden="1" outlineLevel="5">
      <c r="A855" s="45" t="s">
        <v>405</v>
      </c>
      <c r="B855" s="41" t="s">
        <v>710</v>
      </c>
      <c r="C855" s="41" t="s">
        <v>597</v>
      </c>
      <c r="D855" s="41" t="s">
        <v>545</v>
      </c>
      <c r="E855" s="41" t="s">
        <v>109</v>
      </c>
      <c r="F855" s="41" t="s">
        <v>182</v>
      </c>
      <c r="G855" s="42"/>
      <c r="H855" s="42"/>
      <c r="I855" s="42"/>
      <c r="J855" s="24"/>
      <c r="K855" s="24"/>
      <c r="L855" s="64"/>
      <c r="M855" s="98"/>
      <c r="N855" s="77"/>
      <c r="O855" s="77"/>
      <c r="P855" s="77"/>
      <c r="Q855" s="77"/>
      <c r="R855" s="77">
        <f>R856</f>
        <v>-6000</v>
      </c>
      <c r="S855" s="77"/>
      <c r="T855" s="77"/>
      <c r="U855" s="77">
        <f>U856</f>
        <v>0</v>
      </c>
      <c r="V855" s="75">
        <f>V857</f>
        <v>6000</v>
      </c>
      <c r="W855" s="43">
        <f>W857</f>
        <v>6000</v>
      </c>
      <c r="X855" s="28">
        <f>X857</f>
        <v>6000</v>
      </c>
    </row>
    <row r="856" spans="1:24" ht="25.5" hidden="1" outlineLevel="5">
      <c r="A856" s="13" t="s">
        <v>37</v>
      </c>
      <c r="B856" s="41" t="s">
        <v>710</v>
      </c>
      <c r="C856" s="41" t="s">
        <v>597</v>
      </c>
      <c r="D856" s="41" t="s">
        <v>545</v>
      </c>
      <c r="E856" s="41" t="s">
        <v>109</v>
      </c>
      <c r="F856" s="41" t="s">
        <v>36</v>
      </c>
      <c r="G856" s="42"/>
      <c r="H856" s="42"/>
      <c r="I856" s="42"/>
      <c r="J856" s="24"/>
      <c r="K856" s="24"/>
      <c r="L856" s="64"/>
      <c r="M856" s="98"/>
      <c r="N856" s="77"/>
      <c r="O856" s="77"/>
      <c r="P856" s="77"/>
      <c r="Q856" s="77"/>
      <c r="R856" s="77">
        <f>R857</f>
        <v>-6000</v>
      </c>
      <c r="S856" s="77"/>
      <c r="T856" s="77"/>
      <c r="U856" s="77">
        <f>U857</f>
        <v>0</v>
      </c>
      <c r="V856" s="75"/>
      <c r="W856" s="43"/>
      <c r="X856" s="28"/>
    </row>
    <row r="857" spans="1:24" ht="63.75" hidden="1" outlineLevel="6">
      <c r="A857" s="13" t="s">
        <v>605</v>
      </c>
      <c r="B857" s="41" t="s">
        <v>710</v>
      </c>
      <c r="C857" s="41" t="s">
        <v>597</v>
      </c>
      <c r="D857" s="41" t="s">
        <v>545</v>
      </c>
      <c r="E857" s="41" t="s">
        <v>109</v>
      </c>
      <c r="F857" s="41" t="s">
        <v>606</v>
      </c>
      <c r="G857" s="42">
        <v>6000</v>
      </c>
      <c r="H857" s="42"/>
      <c r="I857" s="42"/>
      <c r="J857" s="24"/>
      <c r="K857" s="24"/>
      <c r="L857" s="64"/>
      <c r="M857" s="98"/>
      <c r="N857" s="77"/>
      <c r="O857" s="77"/>
      <c r="P857" s="77"/>
      <c r="Q857" s="77"/>
      <c r="R857" s="77">
        <v>-6000</v>
      </c>
      <c r="S857" s="77"/>
      <c r="T857" s="77"/>
      <c r="U857" s="77">
        <f>J857+I857+H857+G857+K857+L857+M857+N857+O857+P857+Q857+R857+S857</f>
        <v>0</v>
      </c>
      <c r="V857" s="75">
        <v>6000</v>
      </c>
      <c r="W857" s="43">
        <v>6000</v>
      </c>
      <c r="X857" s="28">
        <v>6000</v>
      </c>
    </row>
    <row r="858" spans="1:24" ht="38.25" outlineLevel="5" collapsed="1">
      <c r="A858" s="13" t="s">
        <v>110</v>
      </c>
      <c r="B858" s="41" t="s">
        <v>710</v>
      </c>
      <c r="C858" s="41" t="s">
        <v>597</v>
      </c>
      <c r="D858" s="41" t="s">
        <v>545</v>
      </c>
      <c r="E858" s="41" t="s">
        <v>111</v>
      </c>
      <c r="F858" s="41"/>
      <c r="G858" s="42"/>
      <c r="H858" s="42"/>
      <c r="I858" s="42"/>
      <c r="J858" s="24"/>
      <c r="K858" s="24"/>
      <c r="L858" s="64"/>
      <c r="M858" s="98"/>
      <c r="N858" s="77"/>
      <c r="O858" s="77"/>
      <c r="P858" s="77"/>
      <c r="Q858" s="77"/>
      <c r="R858" s="77">
        <f>R859</f>
        <v>-7000</v>
      </c>
      <c r="S858" s="77"/>
      <c r="T858" s="77"/>
      <c r="U858" s="77">
        <f>U859</f>
        <v>2000</v>
      </c>
      <c r="V858" s="75">
        <f>V859</f>
        <v>9000</v>
      </c>
      <c r="W858" s="43">
        <f>W859</f>
        <v>9000</v>
      </c>
      <c r="X858" s="28">
        <f>X859</f>
        <v>9000</v>
      </c>
    </row>
    <row r="859" spans="1:24" ht="51" outlineLevel="5">
      <c r="A859" s="45" t="s">
        <v>405</v>
      </c>
      <c r="B859" s="41" t="s">
        <v>710</v>
      </c>
      <c r="C859" s="41" t="s">
        <v>597</v>
      </c>
      <c r="D859" s="41" t="s">
        <v>545</v>
      </c>
      <c r="E859" s="41" t="s">
        <v>111</v>
      </c>
      <c r="F859" s="41" t="s">
        <v>182</v>
      </c>
      <c r="G859" s="42"/>
      <c r="H859" s="42"/>
      <c r="I859" s="42"/>
      <c r="J859" s="24"/>
      <c r="K859" s="24"/>
      <c r="L859" s="64"/>
      <c r="M859" s="98"/>
      <c r="N859" s="77"/>
      <c r="O859" s="77"/>
      <c r="P859" s="77"/>
      <c r="Q859" s="77"/>
      <c r="R859" s="77">
        <f>R860</f>
        <v>-7000</v>
      </c>
      <c r="S859" s="77"/>
      <c r="T859" s="77"/>
      <c r="U859" s="77">
        <f>U860</f>
        <v>2000</v>
      </c>
      <c r="V859" s="75">
        <f>V861</f>
        <v>9000</v>
      </c>
      <c r="W859" s="43">
        <f>W861</f>
        <v>9000</v>
      </c>
      <c r="X859" s="28">
        <f>X861</f>
        <v>9000</v>
      </c>
    </row>
    <row r="860" spans="1:24" ht="25.5" outlineLevel="5">
      <c r="A860" s="13" t="s">
        <v>37</v>
      </c>
      <c r="B860" s="41" t="s">
        <v>710</v>
      </c>
      <c r="C860" s="41" t="s">
        <v>597</v>
      </c>
      <c r="D860" s="41" t="s">
        <v>545</v>
      </c>
      <c r="E860" s="41" t="s">
        <v>111</v>
      </c>
      <c r="F860" s="41" t="s">
        <v>36</v>
      </c>
      <c r="G860" s="42"/>
      <c r="H860" s="42"/>
      <c r="I860" s="42"/>
      <c r="J860" s="24"/>
      <c r="K860" s="24"/>
      <c r="L860" s="64"/>
      <c r="M860" s="98"/>
      <c r="N860" s="77"/>
      <c r="O860" s="77"/>
      <c r="P860" s="77"/>
      <c r="Q860" s="77"/>
      <c r="R860" s="77">
        <f>R861</f>
        <v>-7000</v>
      </c>
      <c r="S860" s="77"/>
      <c r="T860" s="77"/>
      <c r="U860" s="77">
        <f>U861</f>
        <v>2000</v>
      </c>
      <c r="V860" s="75"/>
      <c r="W860" s="43"/>
      <c r="X860" s="28"/>
    </row>
    <row r="861" spans="1:24" ht="63.75" outlineLevel="6">
      <c r="A861" s="13" t="s">
        <v>605</v>
      </c>
      <c r="B861" s="41" t="s">
        <v>710</v>
      </c>
      <c r="C861" s="41" t="s">
        <v>597</v>
      </c>
      <c r="D861" s="41" t="s">
        <v>545</v>
      </c>
      <c r="E861" s="41" t="s">
        <v>111</v>
      </c>
      <c r="F861" s="41" t="s">
        <v>606</v>
      </c>
      <c r="G861" s="42">
        <v>9000</v>
      </c>
      <c r="H861" s="42"/>
      <c r="I861" s="42"/>
      <c r="J861" s="24"/>
      <c r="K861" s="24"/>
      <c r="L861" s="64"/>
      <c r="M861" s="98"/>
      <c r="N861" s="77"/>
      <c r="O861" s="77"/>
      <c r="P861" s="77"/>
      <c r="Q861" s="77"/>
      <c r="R861" s="77">
        <v>-7000</v>
      </c>
      <c r="S861" s="77"/>
      <c r="T861" s="77"/>
      <c r="U861" s="77">
        <f>J861+I861+H861+G861+K861+L861+M861+N861+O861+P861+Q861+R861+S861</f>
        <v>2000</v>
      </c>
      <c r="V861" s="75">
        <v>9000</v>
      </c>
      <c r="W861" s="43">
        <v>9000</v>
      </c>
      <c r="X861" s="28">
        <v>9000</v>
      </c>
    </row>
    <row r="862" spans="1:24" ht="38.25" hidden="1" outlineLevel="5">
      <c r="A862" s="13" t="s">
        <v>112</v>
      </c>
      <c r="B862" s="41" t="s">
        <v>710</v>
      </c>
      <c r="C862" s="41" t="s">
        <v>597</v>
      </c>
      <c r="D862" s="41" t="s">
        <v>545</v>
      </c>
      <c r="E862" s="41" t="s">
        <v>113</v>
      </c>
      <c r="F862" s="41"/>
      <c r="G862" s="42"/>
      <c r="H862" s="42"/>
      <c r="I862" s="42"/>
      <c r="J862" s="24"/>
      <c r="K862" s="24"/>
      <c r="L862" s="64"/>
      <c r="M862" s="98"/>
      <c r="N862" s="77"/>
      <c r="O862" s="77"/>
      <c r="P862" s="77"/>
      <c r="Q862" s="77"/>
      <c r="R862" s="77">
        <f>R863</f>
        <v>-22500</v>
      </c>
      <c r="S862" s="77"/>
      <c r="T862" s="77"/>
      <c r="U862" s="77">
        <f>U863</f>
        <v>0</v>
      </c>
      <c r="V862" s="75">
        <f>V863</f>
        <v>22500</v>
      </c>
      <c r="W862" s="43">
        <f>W863</f>
        <v>22500</v>
      </c>
      <c r="X862" s="28">
        <f>X863</f>
        <v>22500</v>
      </c>
    </row>
    <row r="863" spans="1:24" ht="51" hidden="1" outlineLevel="5">
      <c r="A863" s="45" t="s">
        <v>405</v>
      </c>
      <c r="B863" s="41" t="s">
        <v>710</v>
      </c>
      <c r="C863" s="41" t="s">
        <v>597</v>
      </c>
      <c r="D863" s="41" t="s">
        <v>545</v>
      </c>
      <c r="E863" s="41" t="s">
        <v>113</v>
      </c>
      <c r="F863" s="41" t="s">
        <v>182</v>
      </c>
      <c r="G863" s="42"/>
      <c r="H863" s="42"/>
      <c r="I863" s="42"/>
      <c r="J863" s="24"/>
      <c r="K863" s="24"/>
      <c r="L863" s="64"/>
      <c r="M863" s="98"/>
      <c r="N863" s="77"/>
      <c r="O863" s="77"/>
      <c r="P863" s="77"/>
      <c r="Q863" s="77"/>
      <c r="R863" s="77">
        <f>R864</f>
        <v>-22500</v>
      </c>
      <c r="S863" s="77"/>
      <c r="T863" s="77"/>
      <c r="U863" s="77">
        <f>U864</f>
        <v>0</v>
      </c>
      <c r="V863" s="75">
        <f>V865</f>
        <v>22500</v>
      </c>
      <c r="W863" s="43">
        <f>W865</f>
        <v>22500</v>
      </c>
      <c r="X863" s="28">
        <f>X865</f>
        <v>22500</v>
      </c>
    </row>
    <row r="864" spans="1:24" ht="25.5" hidden="1" outlineLevel="5">
      <c r="A864" s="13" t="s">
        <v>37</v>
      </c>
      <c r="B864" s="41" t="s">
        <v>710</v>
      </c>
      <c r="C864" s="41" t="s">
        <v>597</v>
      </c>
      <c r="D864" s="41" t="s">
        <v>545</v>
      </c>
      <c r="E864" s="41" t="s">
        <v>113</v>
      </c>
      <c r="F864" s="41" t="s">
        <v>36</v>
      </c>
      <c r="G864" s="42"/>
      <c r="H864" s="42"/>
      <c r="I864" s="42"/>
      <c r="J864" s="24"/>
      <c r="K864" s="24"/>
      <c r="L864" s="64"/>
      <c r="M864" s="98"/>
      <c r="N864" s="77"/>
      <c r="O864" s="77"/>
      <c r="P864" s="77"/>
      <c r="Q864" s="77"/>
      <c r="R864" s="77">
        <f>R865</f>
        <v>-22500</v>
      </c>
      <c r="S864" s="77"/>
      <c r="T864" s="77"/>
      <c r="U864" s="77">
        <f>U865</f>
        <v>0</v>
      </c>
      <c r="V864" s="75"/>
      <c r="W864" s="43"/>
      <c r="X864" s="28"/>
    </row>
    <row r="865" spans="1:24" ht="63.75" hidden="1" outlineLevel="6">
      <c r="A865" s="13" t="s">
        <v>605</v>
      </c>
      <c r="B865" s="41" t="s">
        <v>710</v>
      </c>
      <c r="C865" s="41" t="s">
        <v>597</v>
      </c>
      <c r="D865" s="41" t="s">
        <v>545</v>
      </c>
      <c r="E865" s="41" t="s">
        <v>113</v>
      </c>
      <c r="F865" s="41" t="s">
        <v>606</v>
      </c>
      <c r="G865" s="42">
        <v>22500</v>
      </c>
      <c r="H865" s="42"/>
      <c r="I865" s="42"/>
      <c r="J865" s="24"/>
      <c r="K865" s="24"/>
      <c r="L865" s="64"/>
      <c r="M865" s="98"/>
      <c r="N865" s="77"/>
      <c r="O865" s="77"/>
      <c r="P865" s="77"/>
      <c r="Q865" s="77"/>
      <c r="R865" s="77">
        <v>-22500</v>
      </c>
      <c r="S865" s="77"/>
      <c r="T865" s="77"/>
      <c r="U865" s="77">
        <f>J865+I865+H865+G865+K865+L865+M865+N865+O865+P865+Q865+R865+S865</f>
        <v>0</v>
      </c>
      <c r="V865" s="75">
        <v>22500</v>
      </c>
      <c r="W865" s="43">
        <v>22500</v>
      </c>
      <c r="X865" s="28">
        <v>22500</v>
      </c>
    </row>
    <row r="866" spans="1:24" ht="38.25" outlineLevel="5" collapsed="1">
      <c r="A866" s="13" t="s">
        <v>114</v>
      </c>
      <c r="B866" s="41" t="s">
        <v>710</v>
      </c>
      <c r="C866" s="41" t="s">
        <v>597</v>
      </c>
      <c r="D866" s="41" t="s">
        <v>545</v>
      </c>
      <c r="E866" s="41" t="s">
        <v>115</v>
      </c>
      <c r="F866" s="41"/>
      <c r="G866" s="42"/>
      <c r="H866" s="42"/>
      <c r="I866" s="42"/>
      <c r="J866" s="24"/>
      <c r="K866" s="24"/>
      <c r="L866" s="64"/>
      <c r="M866" s="98"/>
      <c r="N866" s="77"/>
      <c r="O866" s="77"/>
      <c r="P866" s="77"/>
      <c r="Q866" s="77"/>
      <c r="R866" s="77">
        <f>R867</f>
        <v>-18600</v>
      </c>
      <c r="S866" s="77"/>
      <c r="T866" s="77"/>
      <c r="U866" s="77">
        <f>U867</f>
        <v>3000</v>
      </c>
      <c r="V866" s="75">
        <f>V867</f>
        <v>21600</v>
      </c>
      <c r="W866" s="43">
        <f>W867</f>
        <v>21600</v>
      </c>
      <c r="X866" s="28">
        <f>X867</f>
        <v>21600</v>
      </c>
    </row>
    <row r="867" spans="1:24" ht="51" outlineLevel="5">
      <c r="A867" s="45" t="s">
        <v>405</v>
      </c>
      <c r="B867" s="41" t="s">
        <v>710</v>
      </c>
      <c r="C867" s="41" t="s">
        <v>597</v>
      </c>
      <c r="D867" s="41" t="s">
        <v>545</v>
      </c>
      <c r="E867" s="41" t="s">
        <v>115</v>
      </c>
      <c r="F867" s="41" t="s">
        <v>182</v>
      </c>
      <c r="G867" s="42"/>
      <c r="H867" s="42"/>
      <c r="I867" s="42"/>
      <c r="J867" s="24"/>
      <c r="K867" s="24"/>
      <c r="L867" s="64"/>
      <c r="M867" s="98"/>
      <c r="N867" s="77"/>
      <c r="O867" s="77"/>
      <c r="P867" s="77"/>
      <c r="Q867" s="77"/>
      <c r="R867" s="77">
        <f>R868</f>
        <v>-18600</v>
      </c>
      <c r="S867" s="77"/>
      <c r="T867" s="77"/>
      <c r="U867" s="77">
        <f>U868</f>
        <v>3000</v>
      </c>
      <c r="V867" s="75">
        <f>V869</f>
        <v>21600</v>
      </c>
      <c r="W867" s="43">
        <f>W869</f>
        <v>21600</v>
      </c>
      <c r="X867" s="28">
        <f>X869</f>
        <v>21600</v>
      </c>
    </row>
    <row r="868" spans="1:24" ht="25.5" outlineLevel="5">
      <c r="A868" s="13" t="s">
        <v>37</v>
      </c>
      <c r="B868" s="41" t="s">
        <v>710</v>
      </c>
      <c r="C868" s="41" t="s">
        <v>597</v>
      </c>
      <c r="D868" s="41" t="s">
        <v>545</v>
      </c>
      <c r="E868" s="41" t="s">
        <v>115</v>
      </c>
      <c r="F868" s="41" t="s">
        <v>36</v>
      </c>
      <c r="G868" s="42"/>
      <c r="H868" s="42"/>
      <c r="I868" s="42"/>
      <c r="J868" s="24"/>
      <c r="K868" s="24"/>
      <c r="L868" s="64"/>
      <c r="M868" s="98"/>
      <c r="N868" s="77"/>
      <c r="O868" s="77"/>
      <c r="P868" s="77"/>
      <c r="Q868" s="77"/>
      <c r="R868" s="77">
        <f>R869</f>
        <v>-18600</v>
      </c>
      <c r="S868" s="77"/>
      <c r="T868" s="77"/>
      <c r="U868" s="77">
        <f>U869</f>
        <v>3000</v>
      </c>
      <c r="V868" s="75"/>
      <c r="W868" s="43"/>
      <c r="X868" s="28"/>
    </row>
    <row r="869" spans="1:24" ht="63.75" outlineLevel="6">
      <c r="A869" s="13" t="s">
        <v>605</v>
      </c>
      <c r="B869" s="41" t="s">
        <v>710</v>
      </c>
      <c r="C869" s="41" t="s">
        <v>597</v>
      </c>
      <c r="D869" s="41" t="s">
        <v>545</v>
      </c>
      <c r="E869" s="41" t="s">
        <v>115</v>
      </c>
      <c r="F869" s="41" t="s">
        <v>606</v>
      </c>
      <c r="G869" s="42">
        <v>21600</v>
      </c>
      <c r="H869" s="42"/>
      <c r="I869" s="42"/>
      <c r="J869" s="24"/>
      <c r="K869" s="24"/>
      <c r="L869" s="64"/>
      <c r="M869" s="98"/>
      <c r="N869" s="77"/>
      <c r="O869" s="77"/>
      <c r="P869" s="77"/>
      <c r="Q869" s="77"/>
      <c r="R869" s="77">
        <v>-18600</v>
      </c>
      <c r="S869" s="77"/>
      <c r="T869" s="77"/>
      <c r="U869" s="77">
        <f>J869+I869+H869+G869+K869+L869+M869+N869+O869+P869+Q869+R869+S869</f>
        <v>3000</v>
      </c>
      <c r="V869" s="75">
        <v>21600</v>
      </c>
      <c r="W869" s="43">
        <v>21600</v>
      </c>
      <c r="X869" s="28">
        <v>21600</v>
      </c>
    </row>
    <row r="870" spans="1:24" ht="38.25" outlineLevel="5">
      <c r="A870" s="13" t="s">
        <v>116</v>
      </c>
      <c r="B870" s="41" t="s">
        <v>710</v>
      </c>
      <c r="C870" s="41" t="s">
        <v>597</v>
      </c>
      <c r="D870" s="41" t="s">
        <v>545</v>
      </c>
      <c r="E870" s="41" t="s">
        <v>117</v>
      </c>
      <c r="F870" s="41" t="s">
        <v>177</v>
      </c>
      <c r="G870" s="42"/>
      <c r="H870" s="42"/>
      <c r="I870" s="42"/>
      <c r="J870" s="24"/>
      <c r="K870" s="24"/>
      <c r="L870" s="64"/>
      <c r="M870" s="98"/>
      <c r="N870" s="77"/>
      <c r="O870" s="77"/>
      <c r="P870" s="77"/>
      <c r="Q870" s="77"/>
      <c r="R870" s="77">
        <f>R871</f>
        <v>-2700</v>
      </c>
      <c r="S870" s="77"/>
      <c r="T870" s="77"/>
      <c r="U870" s="77">
        <f>U871</f>
        <v>6400</v>
      </c>
      <c r="V870" s="75">
        <f>V871</f>
        <v>9100</v>
      </c>
      <c r="W870" s="43">
        <f>W871</f>
        <v>9100</v>
      </c>
      <c r="X870" s="28">
        <f>X871</f>
        <v>9100</v>
      </c>
    </row>
    <row r="871" spans="1:24" ht="51" outlineLevel="5">
      <c r="A871" s="45" t="s">
        <v>405</v>
      </c>
      <c r="B871" s="41" t="s">
        <v>710</v>
      </c>
      <c r="C871" s="41" t="s">
        <v>597</v>
      </c>
      <c r="D871" s="41" t="s">
        <v>545</v>
      </c>
      <c r="E871" s="41" t="s">
        <v>117</v>
      </c>
      <c r="F871" s="41" t="s">
        <v>182</v>
      </c>
      <c r="G871" s="42"/>
      <c r="H871" s="42"/>
      <c r="I871" s="42"/>
      <c r="J871" s="24"/>
      <c r="K871" s="24"/>
      <c r="L871" s="64"/>
      <c r="M871" s="98"/>
      <c r="N871" s="77"/>
      <c r="O871" s="77"/>
      <c r="P871" s="77"/>
      <c r="Q871" s="77"/>
      <c r="R871" s="77">
        <f>R872</f>
        <v>-2700</v>
      </c>
      <c r="S871" s="77"/>
      <c r="T871" s="77"/>
      <c r="U871" s="77">
        <f>U872</f>
        <v>6400</v>
      </c>
      <c r="V871" s="75">
        <f>V873</f>
        <v>9100</v>
      </c>
      <c r="W871" s="43">
        <f>W873</f>
        <v>9100</v>
      </c>
      <c r="X871" s="28">
        <f>X873</f>
        <v>9100</v>
      </c>
    </row>
    <row r="872" spans="1:24" ht="25.5" outlineLevel="5">
      <c r="A872" s="13" t="s">
        <v>37</v>
      </c>
      <c r="B872" s="41" t="s">
        <v>710</v>
      </c>
      <c r="C872" s="41" t="s">
        <v>597</v>
      </c>
      <c r="D872" s="41" t="s">
        <v>545</v>
      </c>
      <c r="E872" s="41" t="s">
        <v>117</v>
      </c>
      <c r="F872" s="41" t="s">
        <v>36</v>
      </c>
      <c r="G872" s="42"/>
      <c r="H872" s="42"/>
      <c r="I872" s="42"/>
      <c r="J872" s="24"/>
      <c r="K872" s="24"/>
      <c r="L872" s="64"/>
      <c r="M872" s="98"/>
      <c r="N872" s="77"/>
      <c r="O872" s="77"/>
      <c r="P872" s="77"/>
      <c r="Q872" s="77"/>
      <c r="R872" s="77">
        <f>R873</f>
        <v>-2700</v>
      </c>
      <c r="S872" s="77"/>
      <c r="T872" s="77"/>
      <c r="U872" s="77">
        <f>U873</f>
        <v>6400</v>
      </c>
      <c r="V872" s="75"/>
      <c r="W872" s="43"/>
      <c r="X872" s="28"/>
    </row>
    <row r="873" spans="1:24" ht="63.75" outlineLevel="6">
      <c r="A873" s="13" t="s">
        <v>605</v>
      </c>
      <c r="B873" s="41" t="s">
        <v>710</v>
      </c>
      <c r="C873" s="41" t="s">
        <v>597</v>
      </c>
      <c r="D873" s="41" t="s">
        <v>545</v>
      </c>
      <c r="E873" s="41" t="s">
        <v>117</v>
      </c>
      <c r="F873" s="41" t="s">
        <v>606</v>
      </c>
      <c r="G873" s="42">
        <v>9100</v>
      </c>
      <c r="H873" s="42"/>
      <c r="I873" s="42"/>
      <c r="J873" s="24"/>
      <c r="K873" s="24"/>
      <c r="L873" s="64"/>
      <c r="M873" s="98"/>
      <c r="N873" s="77"/>
      <c r="O873" s="77"/>
      <c r="P873" s="77"/>
      <c r="Q873" s="77"/>
      <c r="R873" s="77">
        <v>-2700</v>
      </c>
      <c r="S873" s="77"/>
      <c r="T873" s="77"/>
      <c r="U873" s="77">
        <f>J873+I873+H873+G873+K873+L873+M873+N873+O873+P873+Q873+R873+S873</f>
        <v>6400</v>
      </c>
      <c r="V873" s="75">
        <v>9100</v>
      </c>
      <c r="W873" s="43">
        <v>9100</v>
      </c>
      <c r="X873" s="28">
        <v>9100</v>
      </c>
    </row>
    <row r="874" spans="1:24" ht="38.25" hidden="1" outlineLevel="5">
      <c r="A874" s="13" t="s">
        <v>118</v>
      </c>
      <c r="B874" s="41" t="s">
        <v>710</v>
      </c>
      <c r="C874" s="41" t="s">
        <v>597</v>
      </c>
      <c r="D874" s="41" t="s">
        <v>545</v>
      </c>
      <c r="E874" s="41" t="s">
        <v>119</v>
      </c>
      <c r="F874" s="41" t="s">
        <v>177</v>
      </c>
      <c r="G874" s="42"/>
      <c r="H874" s="42"/>
      <c r="I874" s="42"/>
      <c r="J874" s="24"/>
      <c r="K874" s="24"/>
      <c r="L874" s="64"/>
      <c r="M874" s="98"/>
      <c r="N874" s="77"/>
      <c r="O874" s="77"/>
      <c r="P874" s="77"/>
      <c r="Q874" s="77"/>
      <c r="R874" s="77">
        <f>R875</f>
        <v>-11200</v>
      </c>
      <c r="S874" s="77"/>
      <c r="T874" s="77"/>
      <c r="U874" s="77">
        <f>U875</f>
        <v>0</v>
      </c>
      <c r="V874" s="75">
        <f>V875</f>
        <v>11200</v>
      </c>
      <c r="W874" s="43">
        <f>W875</f>
        <v>11200</v>
      </c>
      <c r="X874" s="28">
        <f>X875</f>
        <v>11200</v>
      </c>
    </row>
    <row r="875" spans="1:24" ht="51" hidden="1" outlineLevel="5">
      <c r="A875" s="45" t="s">
        <v>405</v>
      </c>
      <c r="B875" s="41" t="s">
        <v>710</v>
      </c>
      <c r="C875" s="41" t="s">
        <v>597</v>
      </c>
      <c r="D875" s="41" t="s">
        <v>545</v>
      </c>
      <c r="E875" s="41" t="s">
        <v>119</v>
      </c>
      <c r="F875" s="41" t="s">
        <v>182</v>
      </c>
      <c r="G875" s="42"/>
      <c r="H875" s="42"/>
      <c r="I875" s="42"/>
      <c r="J875" s="24"/>
      <c r="K875" s="24"/>
      <c r="L875" s="64"/>
      <c r="M875" s="98"/>
      <c r="N875" s="77"/>
      <c r="O875" s="77"/>
      <c r="P875" s="77"/>
      <c r="Q875" s="77"/>
      <c r="R875" s="77">
        <f>R877</f>
        <v>-11200</v>
      </c>
      <c r="S875" s="77"/>
      <c r="T875" s="77"/>
      <c r="U875" s="77">
        <f>U877</f>
        <v>0</v>
      </c>
      <c r="V875" s="75">
        <f>V877</f>
        <v>11200</v>
      </c>
      <c r="W875" s="43">
        <f>W877</f>
        <v>11200</v>
      </c>
      <c r="X875" s="28">
        <f>X877</f>
        <v>11200</v>
      </c>
    </row>
    <row r="876" spans="1:24" ht="25.5" hidden="1" outlineLevel="5">
      <c r="A876" s="13" t="s">
        <v>37</v>
      </c>
      <c r="B876" s="41" t="s">
        <v>710</v>
      </c>
      <c r="C876" s="41" t="s">
        <v>597</v>
      </c>
      <c r="D876" s="41" t="s">
        <v>545</v>
      </c>
      <c r="E876" s="41" t="s">
        <v>119</v>
      </c>
      <c r="F876" s="41" t="s">
        <v>36</v>
      </c>
      <c r="G876" s="42"/>
      <c r="H876" s="42"/>
      <c r="I876" s="42"/>
      <c r="J876" s="24"/>
      <c r="K876" s="24"/>
      <c r="L876" s="64"/>
      <c r="M876" s="98"/>
      <c r="N876" s="77"/>
      <c r="O876" s="77"/>
      <c r="P876" s="77"/>
      <c r="Q876" s="77"/>
      <c r="R876" s="77">
        <f>R877</f>
        <v>-11200</v>
      </c>
      <c r="S876" s="77"/>
      <c r="T876" s="77"/>
      <c r="U876" s="77">
        <f>U877</f>
        <v>0</v>
      </c>
      <c r="V876" s="75"/>
      <c r="W876" s="43"/>
      <c r="X876" s="28"/>
    </row>
    <row r="877" spans="1:24" ht="63.75" hidden="1" outlineLevel="6">
      <c r="A877" s="13" t="s">
        <v>605</v>
      </c>
      <c r="B877" s="41" t="s">
        <v>710</v>
      </c>
      <c r="C877" s="41" t="s">
        <v>597</v>
      </c>
      <c r="D877" s="41" t="s">
        <v>545</v>
      </c>
      <c r="E877" s="41" t="s">
        <v>119</v>
      </c>
      <c r="F877" s="41" t="s">
        <v>606</v>
      </c>
      <c r="G877" s="42">
        <v>11200</v>
      </c>
      <c r="H877" s="42"/>
      <c r="I877" s="42"/>
      <c r="J877" s="24"/>
      <c r="K877" s="24"/>
      <c r="L877" s="64"/>
      <c r="M877" s="98"/>
      <c r="N877" s="77"/>
      <c r="O877" s="77"/>
      <c r="P877" s="77"/>
      <c r="Q877" s="77"/>
      <c r="R877" s="77">
        <v>-11200</v>
      </c>
      <c r="S877" s="77"/>
      <c r="T877" s="77"/>
      <c r="U877" s="77">
        <f>J877+I877+H877+G877+K877+L877+M877+N877+O877+P877+Q877+R877+S877</f>
        <v>0</v>
      </c>
      <c r="V877" s="75">
        <v>11200</v>
      </c>
      <c r="W877" s="43">
        <v>11200</v>
      </c>
      <c r="X877" s="28">
        <v>11200</v>
      </c>
    </row>
    <row r="878" spans="1:24" ht="25.5" outlineLevel="5" collapsed="1">
      <c r="A878" s="13" t="s">
        <v>120</v>
      </c>
      <c r="B878" s="41" t="s">
        <v>710</v>
      </c>
      <c r="C878" s="41" t="s">
        <v>597</v>
      </c>
      <c r="D878" s="41" t="s">
        <v>545</v>
      </c>
      <c r="E878" s="41" t="s">
        <v>121</v>
      </c>
      <c r="F878" s="41" t="s">
        <v>177</v>
      </c>
      <c r="G878" s="42"/>
      <c r="H878" s="42"/>
      <c r="I878" s="42"/>
      <c r="J878" s="24"/>
      <c r="K878" s="24"/>
      <c r="L878" s="64"/>
      <c r="M878" s="98"/>
      <c r="N878" s="77"/>
      <c r="O878" s="77"/>
      <c r="P878" s="77"/>
      <c r="Q878" s="77"/>
      <c r="R878" s="77"/>
      <c r="S878" s="77"/>
      <c r="T878" s="77"/>
      <c r="U878" s="77">
        <f>U879</f>
        <v>17900</v>
      </c>
      <c r="V878" s="75">
        <f>V879</f>
        <v>17900</v>
      </c>
      <c r="W878" s="43">
        <f>W879</f>
        <v>17900</v>
      </c>
      <c r="X878" s="28">
        <f>X879</f>
        <v>17900</v>
      </c>
    </row>
    <row r="879" spans="1:24" ht="51" outlineLevel="5">
      <c r="A879" s="45" t="s">
        <v>405</v>
      </c>
      <c r="B879" s="41" t="s">
        <v>710</v>
      </c>
      <c r="C879" s="41" t="s">
        <v>597</v>
      </c>
      <c r="D879" s="41" t="s">
        <v>545</v>
      </c>
      <c r="E879" s="41" t="s">
        <v>121</v>
      </c>
      <c r="F879" s="41" t="s">
        <v>182</v>
      </c>
      <c r="G879" s="42"/>
      <c r="H879" s="42"/>
      <c r="I879" s="42"/>
      <c r="J879" s="24"/>
      <c r="K879" s="24"/>
      <c r="L879" s="64"/>
      <c r="M879" s="98"/>
      <c r="N879" s="77"/>
      <c r="O879" s="77"/>
      <c r="P879" s="77"/>
      <c r="Q879" s="77"/>
      <c r="R879" s="77"/>
      <c r="S879" s="77"/>
      <c r="T879" s="77"/>
      <c r="U879" s="77">
        <f>U880</f>
        <v>17900</v>
      </c>
      <c r="V879" s="75">
        <f>V881</f>
        <v>17900</v>
      </c>
      <c r="W879" s="43">
        <f>W881</f>
        <v>17900</v>
      </c>
      <c r="X879" s="28">
        <f>X881</f>
        <v>17900</v>
      </c>
    </row>
    <row r="880" spans="1:24" ht="25.5" outlineLevel="5">
      <c r="A880" s="13" t="s">
        <v>37</v>
      </c>
      <c r="B880" s="41" t="s">
        <v>710</v>
      </c>
      <c r="C880" s="41" t="s">
        <v>597</v>
      </c>
      <c r="D880" s="41" t="s">
        <v>545</v>
      </c>
      <c r="E880" s="41" t="s">
        <v>121</v>
      </c>
      <c r="F880" s="41" t="s">
        <v>36</v>
      </c>
      <c r="G880" s="42"/>
      <c r="H880" s="42"/>
      <c r="I880" s="42"/>
      <c r="J880" s="24"/>
      <c r="K880" s="24"/>
      <c r="L880" s="64"/>
      <c r="M880" s="98"/>
      <c r="N880" s="77"/>
      <c r="O880" s="77"/>
      <c r="P880" s="77"/>
      <c r="Q880" s="77"/>
      <c r="R880" s="77"/>
      <c r="S880" s="77"/>
      <c r="T880" s="77"/>
      <c r="U880" s="77">
        <f>U881</f>
        <v>17900</v>
      </c>
      <c r="V880" s="75"/>
      <c r="W880" s="43"/>
      <c r="X880" s="28"/>
    </row>
    <row r="881" spans="1:24" ht="63.75" outlineLevel="6">
      <c r="A881" s="13" t="s">
        <v>605</v>
      </c>
      <c r="B881" s="41" t="s">
        <v>710</v>
      </c>
      <c r="C881" s="41" t="s">
        <v>597</v>
      </c>
      <c r="D881" s="41" t="s">
        <v>545</v>
      </c>
      <c r="E881" s="41" t="s">
        <v>121</v>
      </c>
      <c r="F881" s="41" t="s">
        <v>606</v>
      </c>
      <c r="G881" s="42">
        <v>17900</v>
      </c>
      <c r="H881" s="42"/>
      <c r="I881" s="42"/>
      <c r="J881" s="24"/>
      <c r="K881" s="24"/>
      <c r="L881" s="64"/>
      <c r="M881" s="98"/>
      <c r="N881" s="77"/>
      <c r="O881" s="77"/>
      <c r="P881" s="77"/>
      <c r="Q881" s="77"/>
      <c r="R881" s="77"/>
      <c r="S881" s="77"/>
      <c r="T881" s="77"/>
      <c r="U881" s="77">
        <f>J881+I881+H881+G881+K881+L881+M881+N881+O881+P881+Q881+R881+S881</f>
        <v>17900</v>
      </c>
      <c r="V881" s="75">
        <v>17900</v>
      </c>
      <c r="W881" s="43">
        <v>17900</v>
      </c>
      <c r="X881" s="28">
        <v>17900</v>
      </c>
    </row>
    <row r="882" spans="1:24" ht="25.5" outlineLevel="6">
      <c r="A882" s="13" t="s">
        <v>362</v>
      </c>
      <c r="B882" s="41" t="s">
        <v>710</v>
      </c>
      <c r="C882" s="41" t="s">
        <v>597</v>
      </c>
      <c r="D882" s="41" t="s">
        <v>597</v>
      </c>
      <c r="E882" s="41"/>
      <c r="F882" s="41"/>
      <c r="G882" s="42"/>
      <c r="H882" s="42"/>
      <c r="I882" s="42"/>
      <c r="J882" s="24">
        <f>J883</f>
        <v>835200</v>
      </c>
      <c r="K882" s="24"/>
      <c r="L882" s="64"/>
      <c r="M882" s="98"/>
      <c r="N882" s="77"/>
      <c r="O882" s="77"/>
      <c r="P882" s="77"/>
      <c r="Q882" s="77"/>
      <c r="R882" s="77"/>
      <c r="S882" s="77"/>
      <c r="T882" s="77"/>
      <c r="U882" s="77">
        <f>U883</f>
        <v>835200</v>
      </c>
      <c r="V882" s="75"/>
      <c r="W882" s="43"/>
      <c r="X882" s="28"/>
    </row>
    <row r="883" spans="1:24" ht="25.5" outlineLevel="6">
      <c r="A883" s="13" t="s">
        <v>275</v>
      </c>
      <c r="B883" s="41" t="s">
        <v>710</v>
      </c>
      <c r="C883" s="41" t="s">
        <v>597</v>
      </c>
      <c r="D883" s="41" t="s">
        <v>597</v>
      </c>
      <c r="E883" s="41" t="s">
        <v>430</v>
      </c>
      <c r="F883" s="41"/>
      <c r="G883" s="42"/>
      <c r="H883" s="42"/>
      <c r="I883" s="42"/>
      <c r="J883" s="24">
        <f>J884</f>
        <v>835200</v>
      </c>
      <c r="K883" s="24"/>
      <c r="L883" s="64"/>
      <c r="M883" s="98"/>
      <c r="N883" s="77"/>
      <c r="O883" s="77"/>
      <c r="P883" s="77"/>
      <c r="Q883" s="77"/>
      <c r="R883" s="77"/>
      <c r="S883" s="77"/>
      <c r="T883" s="77"/>
      <c r="U883" s="77">
        <f>U884</f>
        <v>835200</v>
      </c>
      <c r="V883" s="75"/>
      <c r="W883" s="43"/>
      <c r="X883" s="28"/>
    </row>
    <row r="884" spans="1:24" ht="15" outlineLevel="6">
      <c r="A884" s="13" t="s">
        <v>276</v>
      </c>
      <c r="B884" s="41" t="s">
        <v>710</v>
      </c>
      <c r="C884" s="41" t="s">
        <v>597</v>
      </c>
      <c r="D884" s="41" t="s">
        <v>597</v>
      </c>
      <c r="E884" s="41" t="s">
        <v>431</v>
      </c>
      <c r="F884" s="41"/>
      <c r="G884" s="42"/>
      <c r="H884" s="42"/>
      <c r="I884" s="42"/>
      <c r="J884" s="24">
        <f>J885</f>
        <v>835200</v>
      </c>
      <c r="K884" s="24"/>
      <c r="L884" s="64"/>
      <c r="M884" s="98"/>
      <c r="N884" s="77"/>
      <c r="O884" s="77"/>
      <c r="P884" s="77"/>
      <c r="Q884" s="77"/>
      <c r="R884" s="77"/>
      <c r="S884" s="77"/>
      <c r="T884" s="77"/>
      <c r="U884" s="77">
        <f>U885</f>
        <v>835200</v>
      </c>
      <c r="V884" s="75"/>
      <c r="W884" s="43"/>
      <c r="X884" s="28"/>
    </row>
    <row r="885" spans="1:24" ht="51" outlineLevel="6">
      <c r="A885" s="45" t="s">
        <v>405</v>
      </c>
      <c r="B885" s="41" t="s">
        <v>710</v>
      </c>
      <c r="C885" s="41" t="s">
        <v>597</v>
      </c>
      <c r="D885" s="41" t="s">
        <v>597</v>
      </c>
      <c r="E885" s="41" t="s">
        <v>431</v>
      </c>
      <c r="F885" s="41" t="s">
        <v>182</v>
      </c>
      <c r="G885" s="42"/>
      <c r="H885" s="42"/>
      <c r="I885" s="42"/>
      <c r="J885" s="24">
        <f>J887</f>
        <v>835200</v>
      </c>
      <c r="K885" s="24"/>
      <c r="L885" s="64"/>
      <c r="M885" s="98"/>
      <c r="N885" s="77"/>
      <c r="O885" s="77"/>
      <c r="P885" s="77"/>
      <c r="Q885" s="77"/>
      <c r="R885" s="77"/>
      <c r="S885" s="77"/>
      <c r="T885" s="77"/>
      <c r="U885" s="77">
        <f>U886</f>
        <v>835200</v>
      </c>
      <c r="V885" s="75"/>
      <c r="W885" s="43"/>
      <c r="X885" s="28"/>
    </row>
    <row r="886" spans="1:24" ht="25.5" outlineLevel="6">
      <c r="A886" s="13" t="s">
        <v>37</v>
      </c>
      <c r="B886" s="41" t="s">
        <v>710</v>
      </c>
      <c r="C886" s="41" t="s">
        <v>597</v>
      </c>
      <c r="D886" s="41" t="s">
        <v>597</v>
      </c>
      <c r="E886" s="41" t="s">
        <v>431</v>
      </c>
      <c r="F886" s="41" t="s">
        <v>36</v>
      </c>
      <c r="G886" s="42"/>
      <c r="H886" s="42"/>
      <c r="I886" s="42"/>
      <c r="J886" s="24"/>
      <c r="K886" s="24"/>
      <c r="L886" s="64"/>
      <c r="M886" s="98"/>
      <c r="N886" s="77"/>
      <c r="O886" s="77"/>
      <c r="P886" s="77"/>
      <c r="Q886" s="77"/>
      <c r="R886" s="77"/>
      <c r="S886" s="77"/>
      <c r="T886" s="77"/>
      <c r="U886" s="77">
        <f>U887</f>
        <v>835200</v>
      </c>
      <c r="V886" s="75"/>
      <c r="W886" s="43"/>
      <c r="X886" s="28"/>
    </row>
    <row r="887" spans="1:24" ht="25.5" outlineLevel="6">
      <c r="A887" s="13" t="s">
        <v>306</v>
      </c>
      <c r="B887" s="41" t="s">
        <v>710</v>
      </c>
      <c r="C887" s="41" t="s">
        <v>597</v>
      </c>
      <c r="D887" s="41" t="s">
        <v>597</v>
      </c>
      <c r="E887" s="41" t="s">
        <v>431</v>
      </c>
      <c r="F887" s="41" t="s">
        <v>622</v>
      </c>
      <c r="G887" s="42"/>
      <c r="H887" s="42"/>
      <c r="I887" s="42"/>
      <c r="J887" s="24">
        <v>835200</v>
      </c>
      <c r="K887" s="24"/>
      <c r="L887" s="64"/>
      <c r="M887" s="98"/>
      <c r="N887" s="77"/>
      <c r="O887" s="77"/>
      <c r="P887" s="77"/>
      <c r="Q887" s="77"/>
      <c r="R887" s="77"/>
      <c r="S887" s="77"/>
      <c r="T887" s="77"/>
      <c r="U887" s="77">
        <f>J887+I887+H887+G887+K887+L887+M887+N887+O887+P887+Q887+R887+S887</f>
        <v>835200</v>
      </c>
      <c r="V887" s="75"/>
      <c r="W887" s="43"/>
      <c r="X887" s="28"/>
    </row>
    <row r="888" spans="1:24" ht="25.5" outlineLevel="2">
      <c r="A888" s="13" t="s">
        <v>620</v>
      </c>
      <c r="B888" s="41" t="s">
        <v>710</v>
      </c>
      <c r="C888" s="41" t="s">
        <v>597</v>
      </c>
      <c r="D888" s="41" t="s">
        <v>494</v>
      </c>
      <c r="E888" s="41"/>
      <c r="F888" s="41"/>
      <c r="G888" s="42"/>
      <c r="H888" s="42"/>
      <c r="I888" s="42"/>
      <c r="J888" s="24">
        <f>J889+J903+J908+J917</f>
        <v>209075</v>
      </c>
      <c r="K888" s="24">
        <f>K889+K903+K908+K917</f>
        <v>595600</v>
      </c>
      <c r="L888" s="64">
        <f>L889+L903+L908+L917</f>
        <v>380542</v>
      </c>
      <c r="M888" s="98">
        <f>M889+M903+M908+M917</f>
        <v>196286</v>
      </c>
      <c r="N888" s="77">
        <f>N889+N903+N908+N917</f>
        <v>1805906.25</v>
      </c>
      <c r="O888" s="77"/>
      <c r="P888" s="77">
        <f>P889+P903+P908+P917</f>
        <v>997089.17</v>
      </c>
      <c r="Q888" s="77">
        <f>Q889+Q903+Q908+Q917+Q913</f>
        <v>1714781.96</v>
      </c>
      <c r="R888" s="77">
        <f>R889+R903+R908+R917+R913</f>
        <v>589261</v>
      </c>
      <c r="S888" s="77">
        <f>S889+S903+S908+S917+S913</f>
        <v>3765322.5</v>
      </c>
      <c r="T888" s="77"/>
      <c r="U888" s="77">
        <f>U889+U903+U908+U917+U913</f>
        <v>34770642.88</v>
      </c>
      <c r="V888" s="75">
        <f>V889+V903+V908+V917</f>
        <v>24935779</v>
      </c>
      <c r="W888" s="43">
        <f>W889+W903+W908+W917</f>
        <v>22149600</v>
      </c>
      <c r="X888" s="28">
        <f>X889+X903+X908+X917</f>
        <v>22149600</v>
      </c>
    </row>
    <row r="889" spans="1:24" ht="63.75" outlineLevel="3">
      <c r="A889" s="13" t="s">
        <v>442</v>
      </c>
      <c r="B889" s="41" t="s">
        <v>710</v>
      </c>
      <c r="C889" s="41" t="s">
        <v>597</v>
      </c>
      <c r="D889" s="41" t="s">
        <v>494</v>
      </c>
      <c r="E889" s="41" t="s">
        <v>443</v>
      </c>
      <c r="F889" s="41"/>
      <c r="G889" s="42"/>
      <c r="H889" s="42"/>
      <c r="I889" s="42"/>
      <c r="J889" s="24">
        <f aca="true" t="shared" si="139" ref="J889:X890">J890</f>
        <v>0</v>
      </c>
      <c r="K889" s="24"/>
      <c r="L889" s="64"/>
      <c r="M889" s="98"/>
      <c r="N889" s="77">
        <f t="shared" si="139"/>
        <v>-68300</v>
      </c>
      <c r="O889" s="77"/>
      <c r="P889" s="77"/>
      <c r="Q889" s="77">
        <f t="shared" si="139"/>
        <v>786601</v>
      </c>
      <c r="R889" s="77">
        <f t="shared" si="139"/>
        <v>0</v>
      </c>
      <c r="S889" s="134">
        <f t="shared" si="139"/>
        <v>0</v>
      </c>
      <c r="T889" s="134"/>
      <c r="U889" s="77">
        <f t="shared" si="139"/>
        <v>4414501</v>
      </c>
      <c r="V889" s="75">
        <f t="shared" si="139"/>
        <v>4055200</v>
      </c>
      <c r="W889" s="43">
        <f t="shared" si="139"/>
        <v>3696200</v>
      </c>
      <c r="X889" s="28">
        <f t="shared" si="139"/>
        <v>3696200</v>
      </c>
    </row>
    <row r="890" spans="1:24" ht="15" outlineLevel="4">
      <c r="A890" s="13" t="s">
        <v>444</v>
      </c>
      <c r="B890" s="41" t="s">
        <v>710</v>
      </c>
      <c r="C890" s="41" t="s">
        <v>597</v>
      </c>
      <c r="D890" s="41" t="s">
        <v>494</v>
      </c>
      <c r="E890" s="41" t="s">
        <v>445</v>
      </c>
      <c r="F890" s="41"/>
      <c r="G890" s="42"/>
      <c r="H890" s="42"/>
      <c r="I890" s="42"/>
      <c r="J890" s="24">
        <f t="shared" si="139"/>
        <v>0</v>
      </c>
      <c r="K890" s="24"/>
      <c r="L890" s="64"/>
      <c r="M890" s="98"/>
      <c r="N890" s="77">
        <f t="shared" si="139"/>
        <v>-68300</v>
      </c>
      <c r="O890" s="77"/>
      <c r="P890" s="77"/>
      <c r="Q890" s="77">
        <f t="shared" si="139"/>
        <v>786601</v>
      </c>
      <c r="R890" s="77">
        <f t="shared" si="139"/>
        <v>0</v>
      </c>
      <c r="S890" s="134">
        <f t="shared" si="139"/>
        <v>0</v>
      </c>
      <c r="T890" s="134"/>
      <c r="U890" s="77">
        <f t="shared" si="139"/>
        <v>4414501</v>
      </c>
      <c r="V890" s="75">
        <f t="shared" si="139"/>
        <v>4055200</v>
      </c>
      <c r="W890" s="43">
        <f t="shared" si="139"/>
        <v>3696200</v>
      </c>
      <c r="X890" s="28">
        <f t="shared" si="139"/>
        <v>3696200</v>
      </c>
    </row>
    <row r="891" spans="1:24" ht="38.25" outlineLevel="5">
      <c r="A891" s="13" t="s">
        <v>122</v>
      </c>
      <c r="B891" s="41" t="s">
        <v>710</v>
      </c>
      <c r="C891" s="41" t="s">
        <v>597</v>
      </c>
      <c r="D891" s="41" t="s">
        <v>494</v>
      </c>
      <c r="E891" s="41" t="s">
        <v>123</v>
      </c>
      <c r="F891" s="41"/>
      <c r="G891" s="42"/>
      <c r="H891" s="42"/>
      <c r="I891" s="42"/>
      <c r="J891" s="24">
        <f>J892+J896+J899</f>
        <v>0</v>
      </c>
      <c r="K891" s="24"/>
      <c r="L891" s="64"/>
      <c r="M891" s="98"/>
      <c r="N891" s="77">
        <f>N892+N896+N899</f>
        <v>-68300</v>
      </c>
      <c r="O891" s="77"/>
      <c r="P891" s="77"/>
      <c r="Q891" s="77">
        <f aca="true" t="shared" si="140" ref="Q891:X891">Q892+Q896+Q899</f>
        <v>786601</v>
      </c>
      <c r="R891" s="77">
        <f t="shared" si="140"/>
        <v>0</v>
      </c>
      <c r="S891" s="134">
        <f>S892+S896+S899</f>
        <v>0</v>
      </c>
      <c r="T891" s="134"/>
      <c r="U891" s="77">
        <f t="shared" si="140"/>
        <v>4414501</v>
      </c>
      <c r="V891" s="75">
        <f t="shared" si="140"/>
        <v>4055200</v>
      </c>
      <c r="W891" s="43">
        <f t="shared" si="140"/>
        <v>3696200</v>
      </c>
      <c r="X891" s="28">
        <f t="shared" si="140"/>
        <v>3696200</v>
      </c>
    </row>
    <row r="892" spans="1:24" ht="51" outlineLevel="5">
      <c r="A892" s="44" t="s">
        <v>400</v>
      </c>
      <c r="B892" s="41" t="s">
        <v>710</v>
      </c>
      <c r="C892" s="41" t="s">
        <v>597</v>
      </c>
      <c r="D892" s="41" t="s">
        <v>494</v>
      </c>
      <c r="E892" s="41" t="s">
        <v>123</v>
      </c>
      <c r="F892" s="41" t="s">
        <v>178</v>
      </c>
      <c r="G892" s="42"/>
      <c r="H892" s="42"/>
      <c r="I892" s="42"/>
      <c r="J892" s="24"/>
      <c r="K892" s="24"/>
      <c r="L892" s="64"/>
      <c r="M892" s="98"/>
      <c r="N892" s="77"/>
      <c r="O892" s="77"/>
      <c r="P892" s="77"/>
      <c r="Q892" s="77">
        <f aca="true" t="shared" si="141" ref="Q892:X892">Q893</f>
        <v>786601</v>
      </c>
      <c r="R892" s="77">
        <f t="shared" si="141"/>
        <v>-10000</v>
      </c>
      <c r="S892" s="77">
        <f t="shared" si="141"/>
        <v>9200</v>
      </c>
      <c r="T892" s="77"/>
      <c r="U892" s="77">
        <f t="shared" si="141"/>
        <v>4117001</v>
      </c>
      <c r="V892" s="77">
        <f t="shared" si="141"/>
        <v>3331200</v>
      </c>
      <c r="W892" s="25">
        <f t="shared" si="141"/>
        <v>3460700</v>
      </c>
      <c r="X892" s="25">
        <f t="shared" si="141"/>
        <v>3460700</v>
      </c>
    </row>
    <row r="893" spans="1:24" ht="25.5" outlineLevel="5">
      <c r="A893" s="44" t="s">
        <v>160</v>
      </c>
      <c r="B893" s="41" t="s">
        <v>710</v>
      </c>
      <c r="C893" s="41" t="s">
        <v>597</v>
      </c>
      <c r="D893" s="41" t="s">
        <v>494</v>
      </c>
      <c r="E893" s="41" t="s">
        <v>123</v>
      </c>
      <c r="F893" s="41" t="s">
        <v>158</v>
      </c>
      <c r="G893" s="42"/>
      <c r="H893" s="42"/>
      <c r="I893" s="42"/>
      <c r="J893" s="24"/>
      <c r="K893" s="24"/>
      <c r="L893" s="64"/>
      <c r="M893" s="98"/>
      <c r="N893" s="77"/>
      <c r="O893" s="77"/>
      <c r="P893" s="77"/>
      <c r="Q893" s="77">
        <f aca="true" t="shared" si="142" ref="Q893:X893">Q894+Q895</f>
        <v>786601</v>
      </c>
      <c r="R893" s="77">
        <f t="shared" si="142"/>
        <v>-10000</v>
      </c>
      <c r="S893" s="77">
        <f t="shared" si="142"/>
        <v>9200</v>
      </c>
      <c r="T893" s="77"/>
      <c r="U893" s="77">
        <f t="shared" si="142"/>
        <v>4117001</v>
      </c>
      <c r="V893" s="77">
        <f t="shared" si="142"/>
        <v>3331200</v>
      </c>
      <c r="W893" s="25">
        <f t="shared" si="142"/>
        <v>3460700</v>
      </c>
      <c r="X893" s="25">
        <f t="shared" si="142"/>
        <v>3460700</v>
      </c>
    </row>
    <row r="894" spans="1:24" ht="25.5" outlineLevel="6">
      <c r="A894" s="13" t="s">
        <v>446</v>
      </c>
      <c r="B894" s="41" t="s">
        <v>710</v>
      </c>
      <c r="C894" s="41" t="s">
        <v>597</v>
      </c>
      <c r="D894" s="41" t="s">
        <v>494</v>
      </c>
      <c r="E894" s="41" t="s">
        <v>123</v>
      </c>
      <c r="F894" s="41" t="s">
        <v>447</v>
      </c>
      <c r="G894" s="42">
        <v>3207100</v>
      </c>
      <c r="H894" s="42"/>
      <c r="I894" s="42"/>
      <c r="J894" s="24"/>
      <c r="K894" s="24"/>
      <c r="L894" s="64"/>
      <c r="M894" s="98"/>
      <c r="N894" s="77"/>
      <c r="O894" s="77"/>
      <c r="P894" s="77"/>
      <c r="Q894" s="77">
        <v>786601</v>
      </c>
      <c r="R894" s="77"/>
      <c r="S894" s="77">
        <v>13550</v>
      </c>
      <c r="T894" s="77"/>
      <c r="U894" s="77">
        <f>J894+I894+H894+G894+K894+L894+M894+N894+O894+P894+Q894+R894+S894</f>
        <v>4007251</v>
      </c>
      <c r="V894" s="75">
        <v>3207100</v>
      </c>
      <c r="W894" s="43">
        <v>3336500</v>
      </c>
      <c r="X894" s="28">
        <v>3336500</v>
      </c>
    </row>
    <row r="895" spans="1:24" ht="25.5" outlineLevel="6">
      <c r="A895" s="13" t="s">
        <v>448</v>
      </c>
      <c r="B895" s="41" t="s">
        <v>710</v>
      </c>
      <c r="C895" s="41" t="s">
        <v>597</v>
      </c>
      <c r="D895" s="41" t="s">
        <v>494</v>
      </c>
      <c r="E895" s="41" t="s">
        <v>123</v>
      </c>
      <c r="F895" s="41" t="s">
        <v>449</v>
      </c>
      <c r="G895" s="42">
        <v>124100</v>
      </c>
      <c r="H895" s="42"/>
      <c r="I895" s="42"/>
      <c r="J895" s="24"/>
      <c r="K895" s="24"/>
      <c r="L895" s="64"/>
      <c r="M895" s="98"/>
      <c r="N895" s="77"/>
      <c r="O895" s="77"/>
      <c r="P895" s="77"/>
      <c r="Q895" s="77"/>
      <c r="R895" s="77">
        <v>-10000</v>
      </c>
      <c r="S895" s="77">
        <v>-4350</v>
      </c>
      <c r="T895" s="77"/>
      <c r="U895" s="77">
        <f>J895+I895+H895+G895+K895+L895+M895+N895+O895+P895+Q895+R895+S895</f>
        <v>109750</v>
      </c>
      <c r="V895" s="75">
        <v>124100</v>
      </c>
      <c r="W895" s="43">
        <v>124200</v>
      </c>
      <c r="X895" s="28">
        <v>124200</v>
      </c>
    </row>
    <row r="896" spans="1:24" ht="25.5" outlineLevel="6">
      <c r="A896" s="45" t="s">
        <v>401</v>
      </c>
      <c r="B896" s="41" t="s">
        <v>710</v>
      </c>
      <c r="C896" s="41" t="s">
        <v>597</v>
      </c>
      <c r="D896" s="41" t="s">
        <v>494</v>
      </c>
      <c r="E896" s="41" t="s">
        <v>123</v>
      </c>
      <c r="F896" s="41" t="s">
        <v>179</v>
      </c>
      <c r="G896" s="42"/>
      <c r="H896" s="42"/>
      <c r="I896" s="42"/>
      <c r="J896" s="24">
        <f>J897+J898</f>
        <v>0</v>
      </c>
      <c r="K896" s="24"/>
      <c r="L896" s="64"/>
      <c r="M896" s="98"/>
      <c r="N896" s="77">
        <f>N897+N898</f>
        <v>-68300</v>
      </c>
      <c r="O896" s="77"/>
      <c r="P896" s="77"/>
      <c r="Q896" s="77"/>
      <c r="R896" s="77">
        <f aca="true" t="shared" si="143" ref="R896:X896">R897+R898</f>
        <v>12900.93</v>
      </c>
      <c r="S896" s="77">
        <f t="shared" si="143"/>
        <v>-9200</v>
      </c>
      <c r="T896" s="77"/>
      <c r="U896" s="77">
        <f t="shared" si="143"/>
        <v>294400.93</v>
      </c>
      <c r="V896" s="75">
        <f t="shared" si="143"/>
        <v>718000</v>
      </c>
      <c r="W896" s="43">
        <f t="shared" si="143"/>
        <v>229500</v>
      </c>
      <c r="X896" s="28">
        <f t="shared" si="143"/>
        <v>229500</v>
      </c>
    </row>
    <row r="897" spans="1:24" ht="25.5" outlineLevel="6">
      <c r="A897" s="45" t="s">
        <v>402</v>
      </c>
      <c r="B897" s="41" t="s">
        <v>710</v>
      </c>
      <c r="C897" s="41" t="s">
        <v>597</v>
      </c>
      <c r="D897" s="41" t="s">
        <v>494</v>
      </c>
      <c r="E897" s="41" t="s">
        <v>123</v>
      </c>
      <c r="F897" s="41" t="s">
        <v>529</v>
      </c>
      <c r="G897" s="42"/>
      <c r="H897" s="42"/>
      <c r="I897" s="42"/>
      <c r="J897" s="24">
        <v>359000</v>
      </c>
      <c r="K897" s="24"/>
      <c r="L897" s="64"/>
      <c r="M897" s="98"/>
      <c r="N897" s="77">
        <v>-68300</v>
      </c>
      <c r="O897" s="77"/>
      <c r="P897" s="77"/>
      <c r="Q897" s="77"/>
      <c r="R897" s="77">
        <v>12900.93</v>
      </c>
      <c r="S897" s="77">
        <v>-9200</v>
      </c>
      <c r="T897" s="77"/>
      <c r="U897" s="77">
        <f>J897+I897+H897+G897+K897+L897+M897+N897+O897+P897+Q897+R897+S897</f>
        <v>294400.93</v>
      </c>
      <c r="V897" s="75">
        <f>V898</f>
        <v>359000</v>
      </c>
      <c r="W897" s="43">
        <v>229500</v>
      </c>
      <c r="X897" s="28">
        <v>229500</v>
      </c>
    </row>
    <row r="898" spans="1:24" ht="25.5" hidden="1" outlineLevel="6">
      <c r="A898" s="13" t="s">
        <v>450</v>
      </c>
      <c r="B898" s="41" t="s">
        <v>710</v>
      </c>
      <c r="C898" s="41" t="s">
        <v>597</v>
      </c>
      <c r="D898" s="41" t="s">
        <v>494</v>
      </c>
      <c r="E898" s="41" t="s">
        <v>123</v>
      </c>
      <c r="F898" s="41" t="s">
        <v>451</v>
      </c>
      <c r="G898" s="42">
        <v>359000</v>
      </c>
      <c r="H898" s="42"/>
      <c r="I898" s="42"/>
      <c r="J898" s="24">
        <v>-359000</v>
      </c>
      <c r="K898" s="24"/>
      <c r="L898" s="64"/>
      <c r="M898" s="98"/>
      <c r="N898" s="77"/>
      <c r="O898" s="77"/>
      <c r="P898" s="77"/>
      <c r="Q898" s="77"/>
      <c r="R898" s="77"/>
      <c r="S898" s="77"/>
      <c r="T898" s="77"/>
      <c r="U898" s="77">
        <f>J898+I898+H898+G898</f>
        <v>0</v>
      </c>
      <c r="V898" s="75">
        <v>359000</v>
      </c>
      <c r="W898" s="43">
        <v>0</v>
      </c>
      <c r="X898" s="28">
        <v>0</v>
      </c>
    </row>
    <row r="899" spans="1:24" ht="15" outlineLevel="6">
      <c r="A899" s="45" t="s">
        <v>403</v>
      </c>
      <c r="B899" s="41" t="s">
        <v>710</v>
      </c>
      <c r="C899" s="41" t="s">
        <v>597</v>
      </c>
      <c r="D899" s="41" t="s">
        <v>494</v>
      </c>
      <c r="E899" s="41" t="s">
        <v>123</v>
      </c>
      <c r="F899" s="41" t="s">
        <v>180</v>
      </c>
      <c r="G899" s="42"/>
      <c r="H899" s="42"/>
      <c r="I899" s="42"/>
      <c r="J899" s="24"/>
      <c r="K899" s="24"/>
      <c r="L899" s="64"/>
      <c r="M899" s="98"/>
      <c r="N899" s="77"/>
      <c r="O899" s="77"/>
      <c r="P899" s="77"/>
      <c r="Q899" s="77"/>
      <c r="R899" s="77">
        <f>R900</f>
        <v>-2900.93</v>
      </c>
      <c r="S899" s="77"/>
      <c r="T899" s="77"/>
      <c r="U899" s="77">
        <f>U900</f>
        <v>3099.07</v>
      </c>
      <c r="V899" s="75">
        <f>V901+V902</f>
        <v>6000</v>
      </c>
      <c r="W899" s="43">
        <f>W901+W902</f>
        <v>6000</v>
      </c>
      <c r="X899" s="28">
        <f>X901+X902</f>
        <v>6000</v>
      </c>
    </row>
    <row r="900" spans="1:24" ht="25.5" outlineLevel="6">
      <c r="A900" s="44" t="s">
        <v>33</v>
      </c>
      <c r="B900" s="41" t="s">
        <v>710</v>
      </c>
      <c r="C900" s="41" t="s">
        <v>597</v>
      </c>
      <c r="D900" s="41" t="s">
        <v>494</v>
      </c>
      <c r="E900" s="41" t="s">
        <v>123</v>
      </c>
      <c r="F900" s="41" t="s">
        <v>32</v>
      </c>
      <c r="G900" s="42"/>
      <c r="H900" s="42"/>
      <c r="I900" s="42"/>
      <c r="J900" s="24"/>
      <c r="K900" s="24"/>
      <c r="L900" s="64"/>
      <c r="M900" s="98"/>
      <c r="N900" s="77"/>
      <c r="O900" s="77"/>
      <c r="P900" s="77"/>
      <c r="Q900" s="77"/>
      <c r="R900" s="77">
        <f>R901+R902</f>
        <v>-2900.93</v>
      </c>
      <c r="S900" s="77"/>
      <c r="T900" s="77"/>
      <c r="U900" s="77">
        <f>U901+U902</f>
        <v>3099.07</v>
      </c>
      <c r="V900" s="75"/>
      <c r="W900" s="43"/>
      <c r="X900" s="28"/>
    </row>
    <row r="901" spans="1:24" ht="25.5" outlineLevel="6">
      <c r="A901" s="13" t="s">
        <v>452</v>
      </c>
      <c r="B901" s="41" t="s">
        <v>710</v>
      </c>
      <c r="C901" s="41" t="s">
        <v>597</v>
      </c>
      <c r="D901" s="41" t="s">
        <v>494</v>
      </c>
      <c r="E901" s="41" t="s">
        <v>123</v>
      </c>
      <c r="F901" s="41" t="s">
        <v>453</v>
      </c>
      <c r="G901" s="42">
        <v>3000</v>
      </c>
      <c r="H901" s="42"/>
      <c r="I901" s="42"/>
      <c r="J901" s="24"/>
      <c r="K901" s="24"/>
      <c r="L901" s="64"/>
      <c r="M901" s="98"/>
      <c r="N901" s="77"/>
      <c r="O901" s="77"/>
      <c r="P901" s="77"/>
      <c r="Q901" s="77"/>
      <c r="R901" s="77">
        <v>-2995</v>
      </c>
      <c r="S901" s="77"/>
      <c r="T901" s="77"/>
      <c r="U901" s="77">
        <f>J901+I901+H901+G901+K901+L901+M901+N901+O901+P901+Q901+R901+S901</f>
        <v>5</v>
      </c>
      <c r="V901" s="75">
        <v>3000</v>
      </c>
      <c r="W901" s="43">
        <v>3000</v>
      </c>
      <c r="X901" s="28">
        <v>3000</v>
      </c>
    </row>
    <row r="902" spans="1:24" ht="25.5" outlineLevel="6">
      <c r="A902" s="13" t="s">
        <v>454</v>
      </c>
      <c r="B902" s="41" t="s">
        <v>710</v>
      </c>
      <c r="C902" s="41" t="s">
        <v>597</v>
      </c>
      <c r="D902" s="41" t="s">
        <v>494</v>
      </c>
      <c r="E902" s="41" t="s">
        <v>123</v>
      </c>
      <c r="F902" s="41" t="s">
        <v>455</v>
      </c>
      <c r="G902" s="42">
        <v>3000</v>
      </c>
      <c r="H902" s="42"/>
      <c r="I902" s="42"/>
      <c r="J902" s="24"/>
      <c r="K902" s="24"/>
      <c r="L902" s="64"/>
      <c r="M902" s="98"/>
      <c r="N902" s="77"/>
      <c r="O902" s="77"/>
      <c r="P902" s="77"/>
      <c r="Q902" s="77"/>
      <c r="R902" s="77">
        <v>94.07</v>
      </c>
      <c r="S902" s="77"/>
      <c r="T902" s="77"/>
      <c r="U902" s="77">
        <f>J902+I902+H902+G902+K902+L902+M902+N902+O902+P902+Q902+R902+S902</f>
        <v>3094.07</v>
      </c>
      <c r="V902" s="75">
        <v>3000</v>
      </c>
      <c r="W902" s="43">
        <v>3000</v>
      </c>
      <c r="X902" s="28">
        <v>3000</v>
      </c>
    </row>
    <row r="903" spans="1:24" ht="38.25" outlineLevel="3">
      <c r="A903" s="13" t="s">
        <v>124</v>
      </c>
      <c r="B903" s="41" t="s">
        <v>710</v>
      </c>
      <c r="C903" s="41" t="s">
        <v>597</v>
      </c>
      <c r="D903" s="41" t="s">
        <v>494</v>
      </c>
      <c r="E903" s="41" t="s">
        <v>125</v>
      </c>
      <c r="F903" s="41"/>
      <c r="G903" s="42"/>
      <c r="H903" s="42"/>
      <c r="I903" s="42"/>
      <c r="J903" s="24"/>
      <c r="K903" s="24"/>
      <c r="L903" s="64"/>
      <c r="M903" s="98"/>
      <c r="N903" s="77"/>
      <c r="O903" s="77"/>
      <c r="P903" s="77"/>
      <c r="Q903" s="77"/>
      <c r="R903" s="77"/>
      <c r="S903" s="77">
        <f>S904</f>
        <v>-3102.5</v>
      </c>
      <c r="T903" s="77"/>
      <c r="U903" s="77">
        <f>U904</f>
        <v>1434197.5</v>
      </c>
      <c r="V903" s="75">
        <f>V904</f>
        <v>1437300</v>
      </c>
      <c r="W903" s="43">
        <f>W904</f>
        <v>1437300</v>
      </c>
      <c r="X903" s="28">
        <f>X904</f>
        <v>1437300</v>
      </c>
    </row>
    <row r="904" spans="1:24" ht="25.5" outlineLevel="4">
      <c r="A904" s="13" t="s">
        <v>601</v>
      </c>
      <c r="B904" s="41" t="s">
        <v>710</v>
      </c>
      <c r="C904" s="41" t="s">
        <v>597</v>
      </c>
      <c r="D904" s="41" t="s">
        <v>494</v>
      </c>
      <c r="E904" s="41" t="s">
        <v>126</v>
      </c>
      <c r="F904" s="41"/>
      <c r="G904" s="42"/>
      <c r="H904" s="42"/>
      <c r="I904" s="42"/>
      <c r="J904" s="24"/>
      <c r="K904" s="24"/>
      <c r="L904" s="64"/>
      <c r="M904" s="98"/>
      <c r="N904" s="77"/>
      <c r="O904" s="77"/>
      <c r="P904" s="77"/>
      <c r="Q904" s="77"/>
      <c r="R904" s="77"/>
      <c r="S904" s="77">
        <f aca="true" t="shared" si="144" ref="S904:U906">S905</f>
        <v>-3102.5</v>
      </c>
      <c r="T904" s="77"/>
      <c r="U904" s="77">
        <f t="shared" si="144"/>
        <v>1434197.5</v>
      </c>
      <c r="V904" s="75">
        <v>1437300</v>
      </c>
      <c r="W904" s="43">
        <v>1437300</v>
      </c>
      <c r="X904" s="28">
        <v>1437300</v>
      </c>
    </row>
    <row r="905" spans="1:24" ht="51" outlineLevel="4">
      <c r="A905" s="45" t="s">
        <v>405</v>
      </c>
      <c r="B905" s="41" t="s">
        <v>710</v>
      </c>
      <c r="C905" s="41" t="s">
        <v>597</v>
      </c>
      <c r="D905" s="41" t="s">
        <v>494</v>
      </c>
      <c r="E905" s="41" t="s">
        <v>126</v>
      </c>
      <c r="F905" s="41" t="s">
        <v>182</v>
      </c>
      <c r="G905" s="42"/>
      <c r="H905" s="42"/>
      <c r="I905" s="42"/>
      <c r="J905" s="24"/>
      <c r="K905" s="24"/>
      <c r="L905" s="64"/>
      <c r="M905" s="98"/>
      <c r="N905" s="77"/>
      <c r="O905" s="77"/>
      <c r="P905" s="77"/>
      <c r="Q905" s="77"/>
      <c r="R905" s="77"/>
      <c r="S905" s="77">
        <f t="shared" si="144"/>
        <v>-3102.5</v>
      </c>
      <c r="T905" s="77"/>
      <c r="U905" s="77">
        <f t="shared" si="144"/>
        <v>1434197.5</v>
      </c>
      <c r="V905" s="75">
        <f>V907</f>
        <v>1437300</v>
      </c>
      <c r="W905" s="43">
        <f>W907</f>
        <v>1437300</v>
      </c>
      <c r="X905" s="28">
        <f>X907</f>
        <v>1437300</v>
      </c>
    </row>
    <row r="906" spans="1:24" ht="25.5" outlineLevel="4">
      <c r="A906" s="13" t="s">
        <v>37</v>
      </c>
      <c r="B906" s="41" t="s">
        <v>710</v>
      </c>
      <c r="C906" s="41" t="s">
        <v>597</v>
      </c>
      <c r="D906" s="41" t="s">
        <v>494</v>
      </c>
      <c r="E906" s="41" t="s">
        <v>126</v>
      </c>
      <c r="F906" s="41" t="s">
        <v>36</v>
      </c>
      <c r="G906" s="42"/>
      <c r="H906" s="42"/>
      <c r="I906" s="42"/>
      <c r="J906" s="24"/>
      <c r="K906" s="24"/>
      <c r="L906" s="64"/>
      <c r="M906" s="98"/>
      <c r="N906" s="77"/>
      <c r="O906" s="77"/>
      <c r="P906" s="77"/>
      <c r="Q906" s="77"/>
      <c r="R906" s="77"/>
      <c r="S906" s="77">
        <f t="shared" si="144"/>
        <v>-3102.5</v>
      </c>
      <c r="T906" s="77"/>
      <c r="U906" s="77">
        <f t="shared" si="144"/>
        <v>1434197.5</v>
      </c>
      <c r="V906" s="75"/>
      <c r="W906" s="43"/>
      <c r="X906" s="28"/>
    </row>
    <row r="907" spans="1:24" ht="63.75" outlineLevel="6">
      <c r="A907" s="13" t="s">
        <v>605</v>
      </c>
      <c r="B907" s="41" t="s">
        <v>710</v>
      </c>
      <c r="C907" s="41" t="s">
        <v>597</v>
      </c>
      <c r="D907" s="41" t="s">
        <v>494</v>
      </c>
      <c r="E907" s="41" t="s">
        <v>126</v>
      </c>
      <c r="F907" s="41" t="s">
        <v>606</v>
      </c>
      <c r="G907" s="42">
        <v>1437300</v>
      </c>
      <c r="H907" s="42"/>
      <c r="I907" s="42"/>
      <c r="J907" s="24"/>
      <c r="K907" s="24"/>
      <c r="L907" s="64"/>
      <c r="M907" s="98"/>
      <c r="N907" s="77"/>
      <c r="O907" s="77"/>
      <c r="P907" s="77"/>
      <c r="Q907" s="77"/>
      <c r="R907" s="77"/>
      <c r="S907" s="77">
        <v>-3102.5</v>
      </c>
      <c r="T907" s="77"/>
      <c r="U907" s="77">
        <f>J907+I907+H907+G907+K907+L907+M907+N907+O907+P907+Q907+R907+S907</f>
        <v>1434197.5</v>
      </c>
      <c r="V907" s="75">
        <v>1437300</v>
      </c>
      <c r="W907" s="43">
        <v>1437300</v>
      </c>
      <c r="X907" s="28">
        <v>1437300</v>
      </c>
    </row>
    <row r="908" spans="1:24" ht="76.5" outlineLevel="3">
      <c r="A908" s="13" t="s">
        <v>127</v>
      </c>
      <c r="B908" s="41" t="s">
        <v>710</v>
      </c>
      <c r="C908" s="41" t="s">
        <v>597</v>
      </c>
      <c r="D908" s="41" t="s">
        <v>494</v>
      </c>
      <c r="E908" s="41" t="s">
        <v>128</v>
      </c>
      <c r="F908" s="41"/>
      <c r="G908" s="42"/>
      <c r="H908" s="42"/>
      <c r="I908" s="42"/>
      <c r="J908" s="24"/>
      <c r="K908" s="24"/>
      <c r="L908" s="64"/>
      <c r="M908" s="98"/>
      <c r="N908" s="77"/>
      <c r="O908" s="77"/>
      <c r="P908" s="77"/>
      <c r="Q908" s="77"/>
      <c r="R908" s="77"/>
      <c r="S908" s="77">
        <f aca="true" t="shared" si="145" ref="S908:X909">S909</f>
        <v>3333386</v>
      </c>
      <c r="T908" s="77"/>
      <c r="U908" s="77">
        <f t="shared" si="145"/>
        <v>20349486</v>
      </c>
      <c r="V908" s="75">
        <f t="shared" si="145"/>
        <v>17016100</v>
      </c>
      <c r="W908" s="43">
        <f t="shared" si="145"/>
        <v>17016100</v>
      </c>
      <c r="X908" s="28">
        <f t="shared" si="145"/>
        <v>17016100</v>
      </c>
    </row>
    <row r="909" spans="1:24" ht="25.5" outlineLevel="4">
      <c r="A909" s="13" t="s">
        <v>601</v>
      </c>
      <c r="B909" s="41" t="s">
        <v>710</v>
      </c>
      <c r="C909" s="41" t="s">
        <v>597</v>
      </c>
      <c r="D909" s="41" t="s">
        <v>494</v>
      </c>
      <c r="E909" s="41" t="s">
        <v>129</v>
      </c>
      <c r="F909" s="41"/>
      <c r="G909" s="42"/>
      <c r="H909" s="42"/>
      <c r="I909" s="42"/>
      <c r="J909" s="24"/>
      <c r="K909" s="24"/>
      <c r="L909" s="64"/>
      <c r="M909" s="98"/>
      <c r="N909" s="77"/>
      <c r="O909" s="77"/>
      <c r="P909" s="77"/>
      <c r="Q909" s="77"/>
      <c r="R909" s="77"/>
      <c r="S909" s="77">
        <f t="shared" si="145"/>
        <v>3333386</v>
      </c>
      <c r="T909" s="77"/>
      <c r="U909" s="77">
        <f t="shared" si="145"/>
        <v>20349486</v>
      </c>
      <c r="V909" s="75">
        <f t="shared" si="145"/>
        <v>17016100</v>
      </c>
      <c r="W909" s="43">
        <f t="shared" si="145"/>
        <v>17016100</v>
      </c>
      <c r="X909" s="28">
        <f t="shared" si="145"/>
        <v>17016100</v>
      </c>
    </row>
    <row r="910" spans="1:24" ht="51" outlineLevel="4">
      <c r="A910" s="45" t="s">
        <v>405</v>
      </c>
      <c r="B910" s="41" t="s">
        <v>710</v>
      </c>
      <c r="C910" s="41" t="s">
        <v>597</v>
      </c>
      <c r="D910" s="41" t="s">
        <v>494</v>
      </c>
      <c r="E910" s="41" t="s">
        <v>129</v>
      </c>
      <c r="F910" s="41" t="s">
        <v>182</v>
      </c>
      <c r="G910" s="42"/>
      <c r="H910" s="42"/>
      <c r="I910" s="42"/>
      <c r="J910" s="24"/>
      <c r="K910" s="24"/>
      <c r="L910" s="64"/>
      <c r="M910" s="98"/>
      <c r="N910" s="77"/>
      <c r="O910" s="77"/>
      <c r="P910" s="77"/>
      <c r="Q910" s="77"/>
      <c r="R910" s="77"/>
      <c r="S910" s="77">
        <f>S911</f>
        <v>3333386</v>
      </c>
      <c r="T910" s="77"/>
      <c r="U910" s="77">
        <f>U911</f>
        <v>20349486</v>
      </c>
      <c r="V910" s="75">
        <f>V912</f>
        <v>17016100</v>
      </c>
      <c r="W910" s="43">
        <f>W912</f>
        <v>17016100</v>
      </c>
      <c r="X910" s="28">
        <f>X912</f>
        <v>17016100</v>
      </c>
    </row>
    <row r="911" spans="1:24" ht="25.5" outlineLevel="4">
      <c r="A911" s="13" t="s">
        <v>37</v>
      </c>
      <c r="B911" s="41" t="s">
        <v>710</v>
      </c>
      <c r="C911" s="41" t="s">
        <v>597</v>
      </c>
      <c r="D911" s="41" t="s">
        <v>494</v>
      </c>
      <c r="E911" s="41" t="s">
        <v>129</v>
      </c>
      <c r="F911" s="41" t="s">
        <v>36</v>
      </c>
      <c r="G911" s="42"/>
      <c r="H911" s="42"/>
      <c r="I911" s="42"/>
      <c r="J911" s="24"/>
      <c r="K911" s="24"/>
      <c r="L911" s="64"/>
      <c r="M911" s="98"/>
      <c r="N911" s="77"/>
      <c r="O911" s="77"/>
      <c r="P911" s="77"/>
      <c r="Q911" s="77"/>
      <c r="R911" s="77"/>
      <c r="S911" s="77">
        <f>S912</f>
        <v>3333386</v>
      </c>
      <c r="T911" s="77"/>
      <c r="U911" s="77">
        <f>U912</f>
        <v>20349486</v>
      </c>
      <c r="V911" s="75"/>
      <c r="W911" s="43"/>
      <c r="X911" s="28"/>
    </row>
    <row r="912" spans="1:24" ht="63.75" outlineLevel="6">
      <c r="A912" s="13" t="s">
        <v>605</v>
      </c>
      <c r="B912" s="41" t="s">
        <v>710</v>
      </c>
      <c r="C912" s="41" t="s">
        <v>597</v>
      </c>
      <c r="D912" s="41" t="s">
        <v>494</v>
      </c>
      <c r="E912" s="41" t="s">
        <v>129</v>
      </c>
      <c r="F912" s="41" t="s">
        <v>606</v>
      </c>
      <c r="G912" s="42">
        <v>17016100</v>
      </c>
      <c r="H912" s="42"/>
      <c r="I912" s="42"/>
      <c r="J912" s="24"/>
      <c r="K912" s="24"/>
      <c r="L912" s="64"/>
      <c r="M912" s="98"/>
      <c r="N912" s="77"/>
      <c r="O912" s="77"/>
      <c r="P912" s="77"/>
      <c r="Q912" s="77"/>
      <c r="R912" s="77"/>
      <c r="S912" s="77">
        <v>3333386</v>
      </c>
      <c r="T912" s="77"/>
      <c r="U912" s="77">
        <f>J912+I912+H912+G912+K912+L912+M912+N912+O912+P912+Q912+R912+S912</f>
        <v>20349486</v>
      </c>
      <c r="V912" s="75">
        <v>17016100</v>
      </c>
      <c r="W912" s="43">
        <v>17016100</v>
      </c>
      <c r="X912" s="28">
        <v>17016100</v>
      </c>
    </row>
    <row r="913" spans="1:24" ht="25.5" outlineLevel="6">
      <c r="A913" s="13" t="s">
        <v>684</v>
      </c>
      <c r="B913" s="41" t="s">
        <v>710</v>
      </c>
      <c r="C913" s="41" t="s">
        <v>597</v>
      </c>
      <c r="D913" s="41" t="s">
        <v>494</v>
      </c>
      <c r="E913" s="41" t="s">
        <v>685</v>
      </c>
      <c r="F913" s="41"/>
      <c r="G913" s="42"/>
      <c r="H913" s="42"/>
      <c r="I913" s="42"/>
      <c r="J913" s="24"/>
      <c r="K913" s="24"/>
      <c r="L913" s="64"/>
      <c r="M913" s="98"/>
      <c r="N913" s="77"/>
      <c r="O913" s="77"/>
      <c r="P913" s="77"/>
      <c r="Q913" s="77">
        <f aca="true" t="shared" si="146" ref="Q913:U915">Q914</f>
        <v>0</v>
      </c>
      <c r="R913" s="77">
        <f t="shared" si="146"/>
        <v>447800</v>
      </c>
      <c r="S913" s="77"/>
      <c r="T913" s="77"/>
      <c r="U913" s="77">
        <f t="shared" si="146"/>
        <v>447800</v>
      </c>
      <c r="V913" s="75"/>
      <c r="W913" s="43"/>
      <c r="X913" s="28"/>
    </row>
    <row r="914" spans="1:24" ht="63.75" outlineLevel="6">
      <c r="A914" s="13" t="s">
        <v>45</v>
      </c>
      <c r="B914" s="41" t="s">
        <v>710</v>
      </c>
      <c r="C914" s="41" t="s">
        <v>597</v>
      </c>
      <c r="D914" s="41" t="s">
        <v>494</v>
      </c>
      <c r="E914" s="41" t="s">
        <v>46</v>
      </c>
      <c r="F914" s="41"/>
      <c r="G914" s="42"/>
      <c r="H914" s="42"/>
      <c r="I914" s="42"/>
      <c r="J914" s="24"/>
      <c r="K914" s="24"/>
      <c r="L914" s="64"/>
      <c r="M914" s="98"/>
      <c r="N914" s="77"/>
      <c r="O914" s="77"/>
      <c r="P914" s="77"/>
      <c r="Q914" s="77">
        <f t="shared" si="146"/>
        <v>0</v>
      </c>
      <c r="R914" s="77">
        <f t="shared" si="146"/>
        <v>447800</v>
      </c>
      <c r="S914" s="77"/>
      <c r="T914" s="77"/>
      <c r="U914" s="77">
        <f t="shared" si="146"/>
        <v>447800</v>
      </c>
      <c r="V914" s="75"/>
      <c r="W914" s="43"/>
      <c r="X914" s="28"/>
    </row>
    <row r="915" spans="1:24" ht="25.5" outlineLevel="6">
      <c r="A915" s="45" t="s">
        <v>401</v>
      </c>
      <c r="B915" s="41" t="s">
        <v>710</v>
      </c>
      <c r="C915" s="41" t="s">
        <v>597</v>
      </c>
      <c r="D915" s="41" t="s">
        <v>494</v>
      </c>
      <c r="E915" s="41" t="s">
        <v>46</v>
      </c>
      <c r="F915" s="41" t="s">
        <v>179</v>
      </c>
      <c r="G915" s="42"/>
      <c r="H915" s="42"/>
      <c r="I915" s="42"/>
      <c r="J915" s="24"/>
      <c r="K915" s="24"/>
      <c r="L915" s="64"/>
      <c r="M915" s="98"/>
      <c r="N915" s="77"/>
      <c r="O915" s="77"/>
      <c r="P915" s="77"/>
      <c r="Q915" s="77">
        <f t="shared" si="146"/>
        <v>0</v>
      </c>
      <c r="R915" s="77">
        <f t="shared" si="146"/>
        <v>447800</v>
      </c>
      <c r="S915" s="77"/>
      <c r="T915" s="77"/>
      <c r="U915" s="77">
        <f t="shared" si="146"/>
        <v>447800</v>
      </c>
      <c r="V915" s="75"/>
      <c r="W915" s="43"/>
      <c r="X915" s="28"/>
    </row>
    <row r="916" spans="1:24" ht="25.5" outlineLevel="6">
      <c r="A916" s="45" t="s">
        <v>402</v>
      </c>
      <c r="B916" s="41" t="s">
        <v>710</v>
      </c>
      <c r="C916" s="41" t="s">
        <v>597</v>
      </c>
      <c r="D916" s="41" t="s">
        <v>494</v>
      </c>
      <c r="E916" s="41" t="s">
        <v>46</v>
      </c>
      <c r="F916" s="41" t="s">
        <v>529</v>
      </c>
      <c r="G916" s="42"/>
      <c r="H916" s="42"/>
      <c r="I916" s="42"/>
      <c r="J916" s="24"/>
      <c r="K916" s="24"/>
      <c r="L916" s="64"/>
      <c r="M916" s="98"/>
      <c r="N916" s="77"/>
      <c r="O916" s="77"/>
      <c r="P916" s="77"/>
      <c r="Q916" s="77">
        <v>0</v>
      </c>
      <c r="R916" s="77">
        <v>447800</v>
      </c>
      <c r="S916" s="77"/>
      <c r="T916" s="77"/>
      <c r="U916" s="77">
        <f>J916+I916+H916+G916+K916+L916+M916+N916+O916+P916+Q916+R916+S916</f>
        <v>447800</v>
      </c>
      <c r="V916" s="75"/>
      <c r="W916" s="43"/>
      <c r="X916" s="28"/>
    </row>
    <row r="917" spans="1:24" ht="25.5" outlineLevel="3">
      <c r="A917" s="13" t="s">
        <v>486</v>
      </c>
      <c r="B917" s="41" t="s">
        <v>710</v>
      </c>
      <c r="C917" s="41" t="s">
        <v>597</v>
      </c>
      <c r="D917" s="41" t="s">
        <v>494</v>
      </c>
      <c r="E917" s="41" t="s">
        <v>487</v>
      </c>
      <c r="F917" s="41"/>
      <c r="G917" s="42"/>
      <c r="H917" s="42"/>
      <c r="I917" s="42"/>
      <c r="J917" s="24">
        <f>J918+J922</f>
        <v>209075</v>
      </c>
      <c r="K917" s="24">
        <f>K918+K922</f>
        <v>595600</v>
      </c>
      <c r="L917" s="64">
        <f>L918+L922</f>
        <v>380542</v>
      </c>
      <c r="M917" s="98">
        <f>M918+M922</f>
        <v>196286</v>
      </c>
      <c r="N917" s="77">
        <f>N918+N922+N930</f>
        <v>1874206.25</v>
      </c>
      <c r="O917" s="77"/>
      <c r="P917" s="77">
        <f>P918+P922+P930</f>
        <v>997089.17</v>
      </c>
      <c r="Q917" s="77">
        <f>Q918+Q922+Q930+Q926</f>
        <v>928180.96</v>
      </c>
      <c r="R917" s="77">
        <f>R918+R922+R930+R926</f>
        <v>141461</v>
      </c>
      <c r="S917" s="77">
        <f>S918+S922+S930+S926</f>
        <v>435039</v>
      </c>
      <c r="T917" s="77"/>
      <c r="U917" s="77">
        <f>U918+U922+U930+U926</f>
        <v>8124658.38</v>
      </c>
      <c r="V917" s="75">
        <f>V918+V922</f>
        <v>2427179</v>
      </c>
      <c r="W917" s="43">
        <f>W918+W922</f>
        <v>0</v>
      </c>
      <c r="X917" s="28">
        <f>X918+X922</f>
        <v>0</v>
      </c>
    </row>
    <row r="918" spans="1:24" ht="38.25" outlineLevel="5">
      <c r="A918" s="13" t="s">
        <v>130</v>
      </c>
      <c r="B918" s="41" t="s">
        <v>710</v>
      </c>
      <c r="C918" s="41" t="s">
        <v>597</v>
      </c>
      <c r="D918" s="41" t="s">
        <v>494</v>
      </c>
      <c r="E918" s="41" t="s">
        <v>131</v>
      </c>
      <c r="F918" s="41"/>
      <c r="G918" s="42"/>
      <c r="H918" s="42"/>
      <c r="I918" s="42"/>
      <c r="J918" s="24">
        <f>J919</f>
        <v>209075</v>
      </c>
      <c r="K918" s="24">
        <f>K919</f>
        <v>595600</v>
      </c>
      <c r="L918" s="64">
        <f>L919</f>
        <v>380542</v>
      </c>
      <c r="M918" s="98">
        <f>M919</f>
        <v>196286</v>
      </c>
      <c r="N918" s="77">
        <f>N919</f>
        <v>1805906.25</v>
      </c>
      <c r="O918" s="77"/>
      <c r="P918" s="77">
        <f>P919</f>
        <v>997089.17</v>
      </c>
      <c r="Q918" s="77">
        <f>Q919</f>
        <v>925180.96</v>
      </c>
      <c r="R918" s="77">
        <f>R919</f>
        <v>141461</v>
      </c>
      <c r="S918" s="77">
        <f>S919</f>
        <v>435039</v>
      </c>
      <c r="T918" s="77"/>
      <c r="U918" s="77">
        <f>U919</f>
        <v>6332648.38</v>
      </c>
      <c r="V918" s="75">
        <f>V919</f>
        <v>706469</v>
      </c>
      <c r="W918" s="43">
        <f>W919</f>
        <v>0</v>
      </c>
      <c r="X918" s="28">
        <f>X919</f>
        <v>0</v>
      </c>
    </row>
    <row r="919" spans="1:24" ht="51" outlineLevel="5">
      <c r="A919" s="45" t="s">
        <v>405</v>
      </c>
      <c r="B919" s="41" t="s">
        <v>710</v>
      </c>
      <c r="C919" s="41" t="s">
        <v>597</v>
      </c>
      <c r="D919" s="41" t="s">
        <v>494</v>
      </c>
      <c r="E919" s="41" t="s">
        <v>131</v>
      </c>
      <c r="F919" s="41" t="s">
        <v>182</v>
      </c>
      <c r="G919" s="42"/>
      <c r="H919" s="42"/>
      <c r="I919" s="42"/>
      <c r="J919" s="24">
        <f aca="true" t="shared" si="147" ref="J919:P919">J921</f>
        <v>209075</v>
      </c>
      <c r="K919" s="24">
        <f t="shared" si="147"/>
        <v>595600</v>
      </c>
      <c r="L919" s="64">
        <f t="shared" si="147"/>
        <v>380542</v>
      </c>
      <c r="M919" s="98">
        <f t="shared" si="147"/>
        <v>196286</v>
      </c>
      <c r="N919" s="77">
        <f t="shared" si="147"/>
        <v>1805906.25</v>
      </c>
      <c r="O919" s="77"/>
      <c r="P919" s="77">
        <f t="shared" si="147"/>
        <v>997089.17</v>
      </c>
      <c r="Q919" s="77">
        <f aca="true" t="shared" si="148" ref="Q919:S920">Q920</f>
        <v>925180.96</v>
      </c>
      <c r="R919" s="77">
        <f t="shared" si="148"/>
        <v>141461</v>
      </c>
      <c r="S919" s="77">
        <f t="shared" si="148"/>
        <v>435039</v>
      </c>
      <c r="T919" s="77"/>
      <c r="U919" s="77">
        <f>U920</f>
        <v>6332648.38</v>
      </c>
      <c r="V919" s="75">
        <f>V921</f>
        <v>706469</v>
      </c>
      <c r="W919" s="43">
        <f>W921</f>
        <v>0</v>
      </c>
      <c r="X919" s="28">
        <f>X921</f>
        <v>0</v>
      </c>
    </row>
    <row r="920" spans="1:24" ht="25.5" outlineLevel="5">
      <c r="A920" s="13" t="s">
        <v>37</v>
      </c>
      <c r="B920" s="41" t="s">
        <v>710</v>
      </c>
      <c r="C920" s="41" t="s">
        <v>597</v>
      </c>
      <c r="D920" s="41" t="s">
        <v>494</v>
      </c>
      <c r="E920" s="41" t="s">
        <v>131</v>
      </c>
      <c r="F920" s="41" t="s">
        <v>36</v>
      </c>
      <c r="G920" s="42"/>
      <c r="H920" s="42"/>
      <c r="I920" s="42"/>
      <c r="J920" s="24"/>
      <c r="K920" s="24"/>
      <c r="L920" s="64"/>
      <c r="M920" s="98"/>
      <c r="N920" s="77"/>
      <c r="O920" s="77"/>
      <c r="P920" s="77"/>
      <c r="Q920" s="77">
        <f t="shared" si="148"/>
        <v>925180.96</v>
      </c>
      <c r="R920" s="77">
        <f t="shared" si="148"/>
        <v>141461</v>
      </c>
      <c r="S920" s="77">
        <f t="shared" si="148"/>
        <v>435039</v>
      </c>
      <c r="T920" s="77"/>
      <c r="U920" s="77">
        <f>U921</f>
        <v>6332648.38</v>
      </c>
      <c r="V920" s="75"/>
      <c r="W920" s="43"/>
      <c r="X920" s="28"/>
    </row>
    <row r="921" spans="1:24" ht="25.5" outlineLevel="6">
      <c r="A921" s="13" t="s">
        <v>621</v>
      </c>
      <c r="B921" s="41" t="s">
        <v>710</v>
      </c>
      <c r="C921" s="41" t="s">
        <v>597</v>
      </c>
      <c r="D921" s="41" t="s">
        <v>494</v>
      </c>
      <c r="E921" s="41" t="s">
        <v>131</v>
      </c>
      <c r="F921" s="41" t="s">
        <v>622</v>
      </c>
      <c r="G921" s="42">
        <v>0</v>
      </c>
      <c r="H921" s="42">
        <v>0</v>
      </c>
      <c r="I921" s="42">
        <v>646469</v>
      </c>
      <c r="J921" s="24">
        <v>209075</v>
      </c>
      <c r="K921" s="24">
        <v>595600</v>
      </c>
      <c r="L921" s="64">
        <v>380542</v>
      </c>
      <c r="M921" s="98">
        <v>196286</v>
      </c>
      <c r="N921" s="77">
        <v>1805906.25</v>
      </c>
      <c r="O921" s="77"/>
      <c r="P921" s="77">
        <v>997089.17</v>
      </c>
      <c r="Q921" s="77">
        <v>925180.96</v>
      </c>
      <c r="R921" s="77">
        <v>141461</v>
      </c>
      <c r="S921" s="77">
        <v>435039</v>
      </c>
      <c r="T921" s="77"/>
      <c r="U921" s="77">
        <f>J921+I921+H921+G921+K921+L921+M921+N921+O921+P921+Q921+R921+S921</f>
        <v>6332648.38</v>
      </c>
      <c r="V921" s="75">
        <v>706469</v>
      </c>
      <c r="W921" s="43">
        <v>0</v>
      </c>
      <c r="X921" s="28">
        <v>0</v>
      </c>
    </row>
    <row r="922" spans="1:24" ht="76.5" outlineLevel="5">
      <c r="A922" s="13" t="s">
        <v>500</v>
      </c>
      <c r="B922" s="41" t="s">
        <v>710</v>
      </c>
      <c r="C922" s="41" t="s">
        <v>597</v>
      </c>
      <c r="D922" s="41" t="s">
        <v>494</v>
      </c>
      <c r="E922" s="41" t="s">
        <v>501</v>
      </c>
      <c r="F922" s="41"/>
      <c r="G922" s="42"/>
      <c r="H922" s="42"/>
      <c r="I922" s="42"/>
      <c r="J922" s="24"/>
      <c r="K922" s="24"/>
      <c r="L922" s="64"/>
      <c r="M922" s="98"/>
      <c r="N922" s="77"/>
      <c r="O922" s="77"/>
      <c r="P922" s="77"/>
      <c r="Q922" s="77"/>
      <c r="R922" s="77"/>
      <c r="S922" s="77"/>
      <c r="T922" s="77"/>
      <c r="U922" s="77">
        <f>U923</f>
        <v>1720710</v>
      </c>
      <c r="V922" s="75">
        <f>V923</f>
        <v>1720710</v>
      </c>
      <c r="W922" s="43">
        <f>W923</f>
        <v>0</v>
      </c>
      <c r="X922" s="28">
        <f>X923</f>
        <v>0</v>
      </c>
    </row>
    <row r="923" spans="1:24" ht="51" outlineLevel="5">
      <c r="A923" s="45" t="s">
        <v>405</v>
      </c>
      <c r="B923" s="41" t="s">
        <v>710</v>
      </c>
      <c r="C923" s="41" t="s">
        <v>597</v>
      </c>
      <c r="D923" s="41" t="s">
        <v>494</v>
      </c>
      <c r="E923" s="41" t="s">
        <v>501</v>
      </c>
      <c r="F923" s="41" t="s">
        <v>182</v>
      </c>
      <c r="G923" s="42"/>
      <c r="H923" s="42"/>
      <c r="I923" s="42"/>
      <c r="J923" s="24"/>
      <c r="K923" s="24"/>
      <c r="L923" s="64"/>
      <c r="M923" s="98"/>
      <c r="N923" s="77"/>
      <c r="O923" s="77"/>
      <c r="P923" s="77"/>
      <c r="Q923" s="77"/>
      <c r="R923" s="77"/>
      <c r="S923" s="77"/>
      <c r="T923" s="77"/>
      <c r="U923" s="77">
        <f>U924</f>
        <v>1720710</v>
      </c>
      <c r="V923" s="75">
        <f>V925</f>
        <v>1720710</v>
      </c>
      <c r="W923" s="43">
        <f>W925</f>
        <v>0</v>
      </c>
      <c r="X923" s="28">
        <f>X925</f>
        <v>0</v>
      </c>
    </row>
    <row r="924" spans="1:24" ht="25.5" outlineLevel="5">
      <c r="A924" s="13" t="s">
        <v>37</v>
      </c>
      <c r="B924" s="41" t="s">
        <v>710</v>
      </c>
      <c r="C924" s="41" t="s">
        <v>597</v>
      </c>
      <c r="D924" s="41" t="s">
        <v>494</v>
      </c>
      <c r="E924" s="41" t="s">
        <v>501</v>
      </c>
      <c r="F924" s="41" t="s">
        <v>36</v>
      </c>
      <c r="G924" s="42"/>
      <c r="H924" s="42"/>
      <c r="I924" s="42"/>
      <c r="J924" s="24"/>
      <c r="K924" s="24"/>
      <c r="L924" s="64"/>
      <c r="M924" s="98"/>
      <c r="N924" s="77"/>
      <c r="O924" s="77"/>
      <c r="P924" s="77"/>
      <c r="Q924" s="77"/>
      <c r="R924" s="77"/>
      <c r="S924" s="77"/>
      <c r="T924" s="77"/>
      <c r="U924" s="77">
        <f>U925</f>
        <v>1720710</v>
      </c>
      <c r="V924" s="75"/>
      <c r="W924" s="43"/>
      <c r="X924" s="28"/>
    </row>
    <row r="925" spans="1:24" ht="25.5" outlineLevel="6">
      <c r="A925" s="13" t="s">
        <v>621</v>
      </c>
      <c r="B925" s="41" t="s">
        <v>710</v>
      </c>
      <c r="C925" s="41" t="s">
        <v>597</v>
      </c>
      <c r="D925" s="41" t="s">
        <v>494</v>
      </c>
      <c r="E925" s="41" t="s">
        <v>501</v>
      </c>
      <c r="F925" s="41" t="s">
        <v>622</v>
      </c>
      <c r="G925" s="42">
        <v>1720710</v>
      </c>
      <c r="H925" s="42"/>
      <c r="I925" s="42"/>
      <c r="J925" s="24"/>
      <c r="K925" s="24"/>
      <c r="L925" s="64"/>
      <c r="M925" s="98"/>
      <c r="N925" s="77">
        <v>0</v>
      </c>
      <c r="O925" s="77"/>
      <c r="P925" s="77"/>
      <c r="Q925" s="77"/>
      <c r="R925" s="77"/>
      <c r="S925" s="77"/>
      <c r="T925" s="77"/>
      <c r="U925" s="77">
        <f>J925+I925+H925+G925+K925+L925+M925+N925+O925+P925+Q925+R925+S925</f>
        <v>1720710</v>
      </c>
      <c r="V925" s="75">
        <v>1720710</v>
      </c>
      <c r="W925" s="43">
        <v>0</v>
      </c>
      <c r="X925" s="28">
        <v>0</v>
      </c>
    </row>
    <row r="926" spans="1:24" ht="76.5" outlineLevel="6">
      <c r="A926" s="13" t="s">
        <v>43</v>
      </c>
      <c r="B926" s="41" t="s">
        <v>710</v>
      </c>
      <c r="C926" s="41" t="s">
        <v>597</v>
      </c>
      <c r="D926" s="41" t="s">
        <v>494</v>
      </c>
      <c r="E926" s="41" t="s">
        <v>543</v>
      </c>
      <c r="F926" s="41"/>
      <c r="G926" s="42"/>
      <c r="H926" s="42"/>
      <c r="I926" s="42"/>
      <c r="J926" s="24"/>
      <c r="K926" s="24"/>
      <c r="L926" s="64"/>
      <c r="M926" s="98"/>
      <c r="N926" s="77"/>
      <c r="O926" s="77"/>
      <c r="P926" s="77"/>
      <c r="Q926" s="77">
        <f>Q927</f>
        <v>3000</v>
      </c>
      <c r="R926" s="77"/>
      <c r="S926" s="77"/>
      <c r="T926" s="77"/>
      <c r="U926" s="77">
        <f>U927</f>
        <v>3000</v>
      </c>
      <c r="V926" s="75"/>
      <c r="W926" s="43"/>
      <c r="X926" s="28"/>
    </row>
    <row r="927" spans="1:24" ht="51" outlineLevel="6">
      <c r="A927" s="45" t="s">
        <v>405</v>
      </c>
      <c r="B927" s="41" t="s">
        <v>710</v>
      </c>
      <c r="C927" s="41" t="s">
        <v>597</v>
      </c>
      <c r="D927" s="41" t="s">
        <v>494</v>
      </c>
      <c r="E927" s="41" t="s">
        <v>543</v>
      </c>
      <c r="F927" s="41" t="s">
        <v>182</v>
      </c>
      <c r="G927" s="42"/>
      <c r="H927" s="42"/>
      <c r="I927" s="42"/>
      <c r="J927" s="24"/>
      <c r="K927" s="24"/>
      <c r="L927" s="64"/>
      <c r="M927" s="98"/>
      <c r="N927" s="77"/>
      <c r="O927" s="77"/>
      <c r="P927" s="77"/>
      <c r="Q927" s="77">
        <f>Q928</f>
        <v>3000</v>
      </c>
      <c r="R927" s="77"/>
      <c r="S927" s="77"/>
      <c r="T927" s="77"/>
      <c r="U927" s="77">
        <f>U928</f>
        <v>3000</v>
      </c>
      <c r="V927" s="75"/>
      <c r="W927" s="43"/>
      <c r="X927" s="28"/>
    </row>
    <row r="928" spans="1:24" ht="25.5" outlineLevel="6">
      <c r="A928" s="13" t="s">
        <v>37</v>
      </c>
      <c r="B928" s="41" t="s">
        <v>710</v>
      </c>
      <c r="C928" s="41" t="s">
        <v>597</v>
      </c>
      <c r="D928" s="41" t="s">
        <v>494</v>
      </c>
      <c r="E928" s="41" t="s">
        <v>543</v>
      </c>
      <c r="F928" s="41" t="s">
        <v>36</v>
      </c>
      <c r="G928" s="42"/>
      <c r="H928" s="42"/>
      <c r="I928" s="42"/>
      <c r="J928" s="24"/>
      <c r="K928" s="24"/>
      <c r="L928" s="64"/>
      <c r="M928" s="98"/>
      <c r="N928" s="77"/>
      <c r="O928" s="77"/>
      <c r="P928" s="77"/>
      <c r="Q928" s="77">
        <f>Q929</f>
        <v>3000</v>
      </c>
      <c r="R928" s="77"/>
      <c r="S928" s="77"/>
      <c r="T928" s="77"/>
      <c r="U928" s="77">
        <f>U929</f>
        <v>3000</v>
      </c>
      <c r="V928" s="75"/>
      <c r="W928" s="43"/>
      <c r="X928" s="28"/>
    </row>
    <row r="929" spans="1:24" ht="25.5" outlineLevel="6">
      <c r="A929" s="13" t="s">
        <v>621</v>
      </c>
      <c r="B929" s="41" t="s">
        <v>710</v>
      </c>
      <c r="C929" s="41" t="s">
        <v>597</v>
      </c>
      <c r="D929" s="41" t="s">
        <v>494</v>
      </c>
      <c r="E929" s="41" t="s">
        <v>543</v>
      </c>
      <c r="F929" s="41" t="s">
        <v>622</v>
      </c>
      <c r="G929" s="42"/>
      <c r="H929" s="42"/>
      <c r="I929" s="42"/>
      <c r="J929" s="24"/>
      <c r="K929" s="24"/>
      <c r="L929" s="64"/>
      <c r="M929" s="98"/>
      <c r="N929" s="77"/>
      <c r="O929" s="77"/>
      <c r="P929" s="77"/>
      <c r="Q929" s="77">
        <v>3000</v>
      </c>
      <c r="R929" s="77"/>
      <c r="S929" s="77"/>
      <c r="T929" s="77"/>
      <c r="U929" s="77">
        <f>J929+I929+H929+G929+K929+L929+M929+N929+O929+P929+Q929+R929+S929</f>
        <v>3000</v>
      </c>
      <c r="V929" s="75"/>
      <c r="W929" s="43"/>
      <c r="X929" s="28"/>
    </row>
    <row r="930" spans="1:24" ht="27.75" customHeight="1" outlineLevel="6">
      <c r="A930" s="13" t="s">
        <v>339</v>
      </c>
      <c r="B930" s="41" t="s">
        <v>710</v>
      </c>
      <c r="C930" s="41" t="s">
        <v>597</v>
      </c>
      <c r="D930" s="41" t="s">
        <v>494</v>
      </c>
      <c r="E930" s="41" t="s">
        <v>340</v>
      </c>
      <c r="F930" s="41"/>
      <c r="G930" s="42"/>
      <c r="H930" s="42"/>
      <c r="I930" s="42"/>
      <c r="J930" s="24"/>
      <c r="K930" s="24"/>
      <c r="L930" s="64"/>
      <c r="M930" s="98"/>
      <c r="N930" s="77">
        <f>N931</f>
        <v>68300</v>
      </c>
      <c r="O930" s="77"/>
      <c r="P930" s="77"/>
      <c r="Q930" s="77"/>
      <c r="R930" s="77"/>
      <c r="S930" s="77"/>
      <c r="T930" s="77"/>
      <c r="U930" s="77">
        <f>U931</f>
        <v>68300</v>
      </c>
      <c r="V930" s="75"/>
      <c r="W930" s="43"/>
      <c r="X930" s="28"/>
    </row>
    <row r="931" spans="1:24" ht="27.75" customHeight="1" outlineLevel="6">
      <c r="A931" s="45" t="s">
        <v>401</v>
      </c>
      <c r="B931" s="41" t="s">
        <v>710</v>
      </c>
      <c r="C931" s="41" t="s">
        <v>597</v>
      </c>
      <c r="D931" s="41" t="s">
        <v>494</v>
      </c>
      <c r="E931" s="41" t="s">
        <v>340</v>
      </c>
      <c r="F931" s="41" t="s">
        <v>179</v>
      </c>
      <c r="G931" s="42"/>
      <c r="H931" s="42"/>
      <c r="I931" s="42"/>
      <c r="J931" s="24"/>
      <c r="K931" s="24"/>
      <c r="L931" s="64"/>
      <c r="M931" s="98"/>
      <c r="N931" s="77">
        <f>N932</f>
        <v>68300</v>
      </c>
      <c r="O931" s="77"/>
      <c r="P931" s="77"/>
      <c r="Q931" s="77"/>
      <c r="R931" s="77"/>
      <c r="S931" s="77"/>
      <c r="T931" s="77"/>
      <c r="U931" s="77">
        <f>U932</f>
        <v>68300</v>
      </c>
      <c r="V931" s="75"/>
      <c r="W931" s="43"/>
      <c r="X931" s="28"/>
    </row>
    <row r="932" spans="1:24" ht="27.75" customHeight="1" outlineLevel="6">
      <c r="A932" s="13" t="s">
        <v>757</v>
      </c>
      <c r="B932" s="41" t="s">
        <v>710</v>
      </c>
      <c r="C932" s="41" t="s">
        <v>597</v>
      </c>
      <c r="D932" s="41" t="s">
        <v>494</v>
      </c>
      <c r="E932" s="41" t="s">
        <v>340</v>
      </c>
      <c r="F932" s="41" t="s">
        <v>529</v>
      </c>
      <c r="G932" s="42"/>
      <c r="H932" s="42"/>
      <c r="I932" s="42"/>
      <c r="J932" s="24"/>
      <c r="K932" s="24"/>
      <c r="L932" s="64"/>
      <c r="M932" s="98"/>
      <c r="N932" s="77">
        <v>68300</v>
      </c>
      <c r="O932" s="77"/>
      <c r="P932" s="77"/>
      <c r="Q932" s="77"/>
      <c r="R932" s="77"/>
      <c r="S932" s="77"/>
      <c r="T932" s="77"/>
      <c r="U932" s="77">
        <f>J932+I932+H932+G932+K932+L932+M932+N932+O932+P932+Q932+R932+S932</f>
        <v>68300</v>
      </c>
      <c r="V932" s="75"/>
      <c r="W932" s="43"/>
      <c r="X932" s="28"/>
    </row>
    <row r="933" spans="1:24" ht="15" outlineLevel="1">
      <c r="A933" s="13" t="s">
        <v>654</v>
      </c>
      <c r="B933" s="41" t="s">
        <v>710</v>
      </c>
      <c r="C933" s="41" t="s">
        <v>507</v>
      </c>
      <c r="D933" s="41"/>
      <c r="E933" s="41"/>
      <c r="F933" s="41"/>
      <c r="G933" s="42"/>
      <c r="H933" s="42"/>
      <c r="I933" s="42"/>
      <c r="J933" s="24"/>
      <c r="K933" s="24"/>
      <c r="L933" s="64"/>
      <c r="M933" s="98"/>
      <c r="N933" s="77"/>
      <c r="O933" s="77"/>
      <c r="P933" s="77"/>
      <c r="Q933" s="77"/>
      <c r="R933" s="77"/>
      <c r="S933" s="77"/>
      <c r="T933" s="77"/>
      <c r="U933" s="77">
        <f aca="true" t="shared" si="149" ref="U933:X936">U934</f>
        <v>4261500</v>
      </c>
      <c r="V933" s="75">
        <f t="shared" si="149"/>
        <v>4261500</v>
      </c>
      <c r="W933" s="43">
        <f t="shared" si="149"/>
        <v>4261500</v>
      </c>
      <c r="X933" s="28">
        <f t="shared" si="149"/>
        <v>4261500</v>
      </c>
    </row>
    <row r="934" spans="1:24" ht="15" outlineLevel="2">
      <c r="A934" s="13" t="s">
        <v>673</v>
      </c>
      <c r="B934" s="41" t="s">
        <v>710</v>
      </c>
      <c r="C934" s="41" t="s">
        <v>507</v>
      </c>
      <c r="D934" s="41" t="s">
        <v>459</v>
      </c>
      <c r="E934" s="41"/>
      <c r="F934" s="41"/>
      <c r="G934" s="42"/>
      <c r="H934" s="42"/>
      <c r="I934" s="42"/>
      <c r="J934" s="24"/>
      <c r="K934" s="24"/>
      <c r="L934" s="64"/>
      <c r="M934" s="98"/>
      <c r="N934" s="77"/>
      <c r="O934" s="77"/>
      <c r="P934" s="77"/>
      <c r="Q934" s="77"/>
      <c r="R934" s="77"/>
      <c r="S934" s="77"/>
      <c r="T934" s="77"/>
      <c r="U934" s="77">
        <f t="shared" si="149"/>
        <v>4261500</v>
      </c>
      <c r="V934" s="75">
        <f t="shared" si="149"/>
        <v>4261500</v>
      </c>
      <c r="W934" s="43">
        <f t="shared" si="149"/>
        <v>4261500</v>
      </c>
      <c r="X934" s="28">
        <f t="shared" si="149"/>
        <v>4261500</v>
      </c>
    </row>
    <row r="935" spans="1:24" ht="25.5" outlineLevel="3">
      <c r="A935" s="13" t="s">
        <v>684</v>
      </c>
      <c r="B935" s="41" t="s">
        <v>710</v>
      </c>
      <c r="C935" s="41" t="s">
        <v>507</v>
      </c>
      <c r="D935" s="41" t="s">
        <v>459</v>
      </c>
      <c r="E935" s="41" t="s">
        <v>685</v>
      </c>
      <c r="F935" s="41"/>
      <c r="G935" s="42"/>
      <c r="H935" s="42"/>
      <c r="I935" s="42"/>
      <c r="J935" s="24"/>
      <c r="K935" s="24"/>
      <c r="L935" s="64"/>
      <c r="M935" s="98"/>
      <c r="N935" s="77"/>
      <c r="O935" s="77"/>
      <c r="P935" s="77"/>
      <c r="Q935" s="77"/>
      <c r="R935" s="77"/>
      <c r="S935" s="77"/>
      <c r="T935" s="77"/>
      <c r="U935" s="77">
        <f t="shared" si="149"/>
        <v>4261500</v>
      </c>
      <c r="V935" s="75">
        <f t="shared" si="149"/>
        <v>4261500</v>
      </c>
      <c r="W935" s="43">
        <f t="shared" si="149"/>
        <v>4261500</v>
      </c>
      <c r="X935" s="28">
        <f t="shared" si="149"/>
        <v>4261500</v>
      </c>
    </row>
    <row r="936" spans="1:24" ht="38.25" outlineLevel="4">
      <c r="A936" s="13" t="s">
        <v>132</v>
      </c>
      <c r="B936" s="41" t="s">
        <v>710</v>
      </c>
      <c r="C936" s="41" t="s">
        <v>507</v>
      </c>
      <c r="D936" s="41" t="s">
        <v>459</v>
      </c>
      <c r="E936" s="41" t="s">
        <v>133</v>
      </c>
      <c r="F936" s="41"/>
      <c r="G936" s="42"/>
      <c r="H936" s="42"/>
      <c r="I936" s="42"/>
      <c r="J936" s="24"/>
      <c r="K936" s="24"/>
      <c r="L936" s="64"/>
      <c r="M936" s="98"/>
      <c r="N936" s="77"/>
      <c r="O936" s="77"/>
      <c r="P936" s="77"/>
      <c r="Q936" s="77"/>
      <c r="R936" s="77"/>
      <c r="S936" s="77"/>
      <c r="T936" s="77"/>
      <c r="U936" s="77">
        <f t="shared" si="149"/>
        <v>4261500</v>
      </c>
      <c r="V936" s="75">
        <f t="shared" si="149"/>
        <v>4261500</v>
      </c>
      <c r="W936" s="43">
        <f t="shared" si="149"/>
        <v>4261500</v>
      </c>
      <c r="X936" s="28">
        <f t="shared" si="149"/>
        <v>4261500</v>
      </c>
    </row>
    <row r="937" spans="1:24" ht="25.5" outlineLevel="4">
      <c r="A937" s="45" t="s">
        <v>406</v>
      </c>
      <c r="B937" s="41" t="s">
        <v>710</v>
      </c>
      <c r="C937" s="41" t="s">
        <v>507</v>
      </c>
      <c r="D937" s="41" t="s">
        <v>459</v>
      </c>
      <c r="E937" s="41" t="s">
        <v>133</v>
      </c>
      <c r="F937" s="41" t="s">
        <v>183</v>
      </c>
      <c r="G937" s="42"/>
      <c r="H937" s="42"/>
      <c r="I937" s="42"/>
      <c r="J937" s="24"/>
      <c r="K937" s="24"/>
      <c r="L937" s="64"/>
      <c r="M937" s="98"/>
      <c r="N937" s="77"/>
      <c r="O937" s="77"/>
      <c r="P937" s="77"/>
      <c r="Q937" s="77"/>
      <c r="R937" s="77"/>
      <c r="S937" s="77"/>
      <c r="T937" s="77"/>
      <c r="U937" s="77">
        <f>U938</f>
        <v>4261500</v>
      </c>
      <c r="V937" s="75">
        <f>V939</f>
        <v>4261500</v>
      </c>
      <c r="W937" s="43">
        <f>W939</f>
        <v>4261500</v>
      </c>
      <c r="X937" s="28">
        <f>X939</f>
        <v>4261500</v>
      </c>
    </row>
    <row r="938" spans="1:24" ht="25.5" outlineLevel="4">
      <c r="A938" s="45" t="s">
        <v>38</v>
      </c>
      <c r="B938" s="41" t="s">
        <v>710</v>
      </c>
      <c r="C938" s="41" t="s">
        <v>507</v>
      </c>
      <c r="D938" s="41" t="s">
        <v>459</v>
      </c>
      <c r="E938" s="41" t="s">
        <v>133</v>
      </c>
      <c r="F938" s="41" t="s">
        <v>570</v>
      </c>
      <c r="G938" s="42"/>
      <c r="H938" s="42"/>
      <c r="I938" s="42"/>
      <c r="J938" s="24"/>
      <c r="K938" s="24"/>
      <c r="L938" s="64"/>
      <c r="M938" s="98"/>
      <c r="N938" s="77"/>
      <c r="O938" s="77"/>
      <c r="P938" s="77"/>
      <c r="Q938" s="77"/>
      <c r="R938" s="77"/>
      <c r="S938" s="77"/>
      <c r="T938" s="77"/>
      <c r="U938" s="77">
        <f>U939</f>
        <v>4261500</v>
      </c>
      <c r="V938" s="75"/>
      <c r="W938" s="43"/>
      <c r="X938" s="28"/>
    </row>
    <row r="939" spans="1:24" ht="38.25" outlineLevel="6">
      <c r="A939" s="13" t="s">
        <v>678</v>
      </c>
      <c r="B939" s="41" t="s">
        <v>710</v>
      </c>
      <c r="C939" s="41" t="s">
        <v>507</v>
      </c>
      <c r="D939" s="41" t="s">
        <v>459</v>
      </c>
      <c r="E939" s="41" t="s">
        <v>133</v>
      </c>
      <c r="F939" s="41" t="s">
        <v>679</v>
      </c>
      <c r="G939" s="42">
        <v>4261500</v>
      </c>
      <c r="H939" s="42"/>
      <c r="I939" s="42"/>
      <c r="J939" s="24"/>
      <c r="K939" s="24"/>
      <c r="L939" s="64"/>
      <c r="M939" s="98"/>
      <c r="N939" s="77"/>
      <c r="O939" s="77"/>
      <c r="P939" s="77"/>
      <c r="Q939" s="77"/>
      <c r="R939" s="77"/>
      <c r="S939" s="77"/>
      <c r="T939" s="77"/>
      <c r="U939" s="77">
        <f>J939+I939+H939+G939+K939+L939+M939+N939+O939+P939+Q939+R939+S939</f>
        <v>4261500</v>
      </c>
      <c r="V939" s="75">
        <v>4261500</v>
      </c>
      <c r="W939" s="43">
        <v>4261500</v>
      </c>
      <c r="X939" s="28">
        <v>4261500</v>
      </c>
    </row>
    <row r="940" spans="1:24" ht="25.5">
      <c r="A940" s="13" t="s">
        <v>134</v>
      </c>
      <c r="B940" s="41" t="s">
        <v>135</v>
      </c>
      <c r="C940" s="41"/>
      <c r="D940" s="41"/>
      <c r="E940" s="41"/>
      <c r="F940" s="41"/>
      <c r="G940" s="42"/>
      <c r="H940" s="42"/>
      <c r="I940" s="42"/>
      <c r="J940" s="24">
        <f>J941+J969+J975</f>
        <v>0</v>
      </c>
      <c r="K940" s="24"/>
      <c r="L940" s="64"/>
      <c r="M940" s="98"/>
      <c r="N940" s="77" t="e">
        <f>N941+N969+N975+#REF!</f>
        <v>#REF!</v>
      </c>
      <c r="O940" s="77"/>
      <c r="P940" s="77">
        <f>P941+P957+P969</f>
        <v>1068613</v>
      </c>
      <c r="Q940" s="77">
        <f>Q941+Q957+Q969</f>
        <v>1159322</v>
      </c>
      <c r="R940" s="77">
        <f>R941+R957+R969</f>
        <v>1029872</v>
      </c>
      <c r="S940" s="77"/>
      <c r="T940" s="77">
        <f>T941+T957+T969</f>
        <v>0</v>
      </c>
      <c r="U940" s="77">
        <f>U941+U957+U969</f>
        <v>11777497</v>
      </c>
      <c r="V940" s="75">
        <f>V941+V969+V975</f>
        <v>8868000</v>
      </c>
      <c r="W940" s="43">
        <f>W941+W969+W975</f>
        <v>42183070</v>
      </c>
      <c r="X940" s="28">
        <f>X941+X969+X975</f>
        <v>85450330</v>
      </c>
    </row>
    <row r="941" spans="1:24" ht="19.5" customHeight="1" outlineLevel="1">
      <c r="A941" s="13" t="s">
        <v>438</v>
      </c>
      <c r="B941" s="41" t="s">
        <v>135</v>
      </c>
      <c r="C941" s="41" t="s">
        <v>439</v>
      </c>
      <c r="D941" s="41"/>
      <c r="E941" s="41"/>
      <c r="F941" s="41"/>
      <c r="G941" s="42"/>
      <c r="H941" s="42"/>
      <c r="I941" s="42"/>
      <c r="J941" s="24">
        <f aca="true" t="shared" si="150" ref="J941:X944">J942</f>
        <v>0</v>
      </c>
      <c r="K941" s="24"/>
      <c r="L941" s="64"/>
      <c r="M941" s="98"/>
      <c r="N941" s="77">
        <f t="shared" si="150"/>
        <v>-45900</v>
      </c>
      <c r="O941" s="77"/>
      <c r="P941" s="77"/>
      <c r="Q941" s="77">
        <f t="shared" si="150"/>
        <v>1159322</v>
      </c>
      <c r="R941" s="77">
        <f t="shared" si="150"/>
        <v>0</v>
      </c>
      <c r="S941" s="77"/>
      <c r="T941" s="77">
        <f t="shared" si="150"/>
        <v>0</v>
      </c>
      <c r="U941" s="77">
        <f t="shared" si="150"/>
        <v>6927722</v>
      </c>
      <c r="V941" s="75">
        <f t="shared" si="150"/>
        <v>6670500</v>
      </c>
      <c r="W941" s="43">
        <f t="shared" si="150"/>
        <v>5814300</v>
      </c>
      <c r="X941" s="28">
        <f t="shared" si="150"/>
        <v>5814300</v>
      </c>
    </row>
    <row r="942" spans="1:24" ht="51" outlineLevel="2">
      <c r="A942" s="13" t="s">
        <v>470</v>
      </c>
      <c r="B942" s="41" t="s">
        <v>135</v>
      </c>
      <c r="C942" s="41" t="s">
        <v>439</v>
      </c>
      <c r="D942" s="41" t="s">
        <v>471</v>
      </c>
      <c r="E942" s="41"/>
      <c r="F942" s="41"/>
      <c r="G942" s="42"/>
      <c r="H942" s="42"/>
      <c r="I942" s="42"/>
      <c r="J942" s="24">
        <f t="shared" si="150"/>
        <v>0</v>
      </c>
      <c r="K942" s="24"/>
      <c r="L942" s="64"/>
      <c r="M942" s="98"/>
      <c r="N942" s="77">
        <f t="shared" si="150"/>
        <v>-45900</v>
      </c>
      <c r="O942" s="77"/>
      <c r="P942" s="77"/>
      <c r="Q942" s="77">
        <f t="shared" si="150"/>
        <v>1159322</v>
      </c>
      <c r="R942" s="77">
        <f t="shared" si="150"/>
        <v>0</v>
      </c>
      <c r="S942" s="77"/>
      <c r="T942" s="77">
        <f t="shared" si="150"/>
        <v>0</v>
      </c>
      <c r="U942" s="77">
        <f t="shared" si="150"/>
        <v>6927722</v>
      </c>
      <c r="V942" s="75">
        <f t="shared" si="150"/>
        <v>6670500</v>
      </c>
      <c r="W942" s="43">
        <f t="shared" si="150"/>
        <v>5814300</v>
      </c>
      <c r="X942" s="28">
        <f t="shared" si="150"/>
        <v>5814300</v>
      </c>
    </row>
    <row r="943" spans="1:24" ht="63.75" outlineLevel="3">
      <c r="A943" s="13" t="s">
        <v>442</v>
      </c>
      <c r="B943" s="41" t="s">
        <v>135</v>
      </c>
      <c r="C943" s="41" t="s">
        <v>439</v>
      </c>
      <c r="D943" s="41" t="s">
        <v>471</v>
      </c>
      <c r="E943" s="41" t="s">
        <v>443</v>
      </c>
      <c r="F943" s="41"/>
      <c r="G943" s="42"/>
      <c r="H943" s="42"/>
      <c r="I943" s="42"/>
      <c r="J943" s="24">
        <f t="shared" si="150"/>
        <v>0</v>
      </c>
      <c r="K943" s="24"/>
      <c r="L943" s="64"/>
      <c r="M943" s="98"/>
      <c r="N943" s="77">
        <f t="shared" si="150"/>
        <v>-45900</v>
      </c>
      <c r="O943" s="77"/>
      <c r="P943" s="77"/>
      <c r="Q943" s="77">
        <f t="shared" si="150"/>
        <v>1159322</v>
      </c>
      <c r="R943" s="77">
        <f t="shared" si="150"/>
        <v>0</v>
      </c>
      <c r="S943" s="77"/>
      <c r="T943" s="77">
        <f t="shared" si="150"/>
        <v>0</v>
      </c>
      <c r="U943" s="77">
        <f t="shared" si="150"/>
        <v>6927722</v>
      </c>
      <c r="V943" s="75">
        <f t="shared" si="150"/>
        <v>6670500</v>
      </c>
      <c r="W943" s="43">
        <f t="shared" si="150"/>
        <v>5814300</v>
      </c>
      <c r="X943" s="28">
        <f t="shared" si="150"/>
        <v>5814300</v>
      </c>
    </row>
    <row r="944" spans="1:24" ht="15" outlineLevel="4">
      <c r="A944" s="13" t="s">
        <v>444</v>
      </c>
      <c r="B944" s="41" t="s">
        <v>135</v>
      </c>
      <c r="C944" s="41" t="s">
        <v>439</v>
      </c>
      <c r="D944" s="41" t="s">
        <v>471</v>
      </c>
      <c r="E944" s="41" t="s">
        <v>445</v>
      </c>
      <c r="F944" s="41"/>
      <c r="G944" s="42"/>
      <c r="H944" s="42"/>
      <c r="I944" s="42"/>
      <c r="J944" s="24">
        <f t="shared" si="150"/>
        <v>0</v>
      </c>
      <c r="K944" s="24"/>
      <c r="L944" s="64"/>
      <c r="M944" s="98"/>
      <c r="N944" s="77">
        <f t="shared" si="150"/>
        <v>-45900</v>
      </c>
      <c r="O944" s="77"/>
      <c r="P944" s="77"/>
      <c r="Q944" s="77">
        <f t="shared" si="150"/>
        <v>1159322</v>
      </c>
      <c r="R944" s="77">
        <f t="shared" si="150"/>
        <v>0</v>
      </c>
      <c r="S944" s="77"/>
      <c r="T944" s="77">
        <f t="shared" si="150"/>
        <v>0</v>
      </c>
      <c r="U944" s="77">
        <f t="shared" si="150"/>
        <v>6927722</v>
      </c>
      <c r="V944" s="75">
        <f t="shared" si="150"/>
        <v>6670500</v>
      </c>
      <c r="W944" s="43">
        <f t="shared" si="150"/>
        <v>5814300</v>
      </c>
      <c r="X944" s="28">
        <f t="shared" si="150"/>
        <v>5814300</v>
      </c>
    </row>
    <row r="945" spans="1:24" ht="38.25" outlineLevel="5">
      <c r="A945" s="13" t="s">
        <v>136</v>
      </c>
      <c r="B945" s="41" t="s">
        <v>135</v>
      </c>
      <c r="C945" s="41" t="s">
        <v>439</v>
      </c>
      <c r="D945" s="41" t="s">
        <v>471</v>
      </c>
      <c r="E945" s="41" t="s">
        <v>137</v>
      </c>
      <c r="F945" s="41"/>
      <c r="G945" s="42"/>
      <c r="H945" s="42"/>
      <c r="I945" s="42"/>
      <c r="J945" s="24">
        <f>J946+J950+J953</f>
        <v>0</v>
      </c>
      <c r="K945" s="24"/>
      <c r="L945" s="64"/>
      <c r="M945" s="98"/>
      <c r="N945" s="77">
        <f>N946+N950+N953</f>
        <v>-45900</v>
      </c>
      <c r="O945" s="77"/>
      <c r="P945" s="77"/>
      <c r="Q945" s="77">
        <f aca="true" t="shared" si="151" ref="Q945:X945">Q946+Q950+Q953</f>
        <v>1159322</v>
      </c>
      <c r="R945" s="77">
        <f t="shared" si="151"/>
        <v>0</v>
      </c>
      <c r="S945" s="77"/>
      <c r="T945" s="77">
        <f>T946+T950+T953</f>
        <v>0</v>
      </c>
      <c r="U945" s="77">
        <f t="shared" si="151"/>
        <v>6927722</v>
      </c>
      <c r="V945" s="75">
        <f t="shared" si="151"/>
        <v>6670500</v>
      </c>
      <c r="W945" s="43">
        <f t="shared" si="151"/>
        <v>5814300</v>
      </c>
      <c r="X945" s="28">
        <f t="shared" si="151"/>
        <v>5814300</v>
      </c>
    </row>
    <row r="946" spans="1:24" ht="51" outlineLevel="5">
      <c r="A946" s="44" t="s">
        <v>400</v>
      </c>
      <c r="B946" s="41" t="s">
        <v>135</v>
      </c>
      <c r="C946" s="41" t="s">
        <v>439</v>
      </c>
      <c r="D946" s="41" t="s">
        <v>471</v>
      </c>
      <c r="E946" s="41" t="s">
        <v>137</v>
      </c>
      <c r="F946" s="41" t="s">
        <v>178</v>
      </c>
      <c r="G946" s="42"/>
      <c r="H946" s="42"/>
      <c r="I946" s="42"/>
      <c r="J946" s="24"/>
      <c r="K946" s="24"/>
      <c r="L946" s="64"/>
      <c r="M946" s="98"/>
      <c r="N946" s="77"/>
      <c r="O946" s="77"/>
      <c r="P946" s="77"/>
      <c r="Q946" s="77">
        <f>Q947</f>
        <v>1159322</v>
      </c>
      <c r="R946" s="77"/>
      <c r="S946" s="77"/>
      <c r="T946" s="77">
        <f>T947</f>
        <v>95850</v>
      </c>
      <c r="U946" s="77">
        <f>U947</f>
        <v>6095172</v>
      </c>
      <c r="V946" s="77">
        <f>V947</f>
        <v>4940000</v>
      </c>
      <c r="W946" s="25">
        <f>W947</f>
        <v>4940000</v>
      </c>
      <c r="X946" s="25">
        <f>X947</f>
        <v>4940000</v>
      </c>
    </row>
    <row r="947" spans="1:24" ht="25.5" outlineLevel="5">
      <c r="A947" s="44" t="s">
        <v>160</v>
      </c>
      <c r="B947" s="41" t="s">
        <v>135</v>
      </c>
      <c r="C947" s="41" t="s">
        <v>439</v>
      </c>
      <c r="D947" s="41" t="s">
        <v>471</v>
      </c>
      <c r="E947" s="41" t="s">
        <v>137</v>
      </c>
      <c r="F947" s="41" t="s">
        <v>158</v>
      </c>
      <c r="G947" s="42"/>
      <c r="H947" s="42"/>
      <c r="I947" s="42"/>
      <c r="J947" s="24"/>
      <c r="K947" s="24"/>
      <c r="L947" s="64"/>
      <c r="M947" s="98"/>
      <c r="N947" s="77"/>
      <c r="O947" s="77"/>
      <c r="P947" s="77"/>
      <c r="Q947" s="77">
        <f>Q948+Q949</f>
        <v>1159322</v>
      </c>
      <c r="R947" s="77"/>
      <c r="S947" s="77"/>
      <c r="T947" s="77">
        <f>T948+T949</f>
        <v>95850</v>
      </c>
      <c r="U947" s="77">
        <f>U948+U949</f>
        <v>6095172</v>
      </c>
      <c r="V947" s="77">
        <f>V948+V949</f>
        <v>4940000</v>
      </c>
      <c r="W947" s="25">
        <f>W948+W949</f>
        <v>4940000</v>
      </c>
      <c r="X947" s="25">
        <f>X948+X949</f>
        <v>4940000</v>
      </c>
    </row>
    <row r="948" spans="1:24" ht="25.5" outlineLevel="6">
      <c r="A948" s="13" t="s">
        <v>446</v>
      </c>
      <c r="B948" s="41" t="s">
        <v>135</v>
      </c>
      <c r="C948" s="41" t="s">
        <v>439</v>
      </c>
      <c r="D948" s="41" t="s">
        <v>471</v>
      </c>
      <c r="E948" s="41" t="s">
        <v>137</v>
      </c>
      <c r="F948" s="41" t="s">
        <v>447</v>
      </c>
      <c r="G948" s="42">
        <v>4736700</v>
      </c>
      <c r="H948" s="42"/>
      <c r="I948" s="42"/>
      <c r="J948" s="24"/>
      <c r="K948" s="24"/>
      <c r="L948" s="64"/>
      <c r="M948" s="98"/>
      <c r="N948" s="77"/>
      <c r="O948" s="77"/>
      <c r="P948" s="77"/>
      <c r="Q948" s="77">
        <v>1142810</v>
      </c>
      <c r="R948" s="77"/>
      <c r="S948" s="77">
        <v>-100000</v>
      </c>
      <c r="T948" s="77">
        <v>95800</v>
      </c>
      <c r="U948" s="77">
        <f>J948+I948+H948+G948+K948+L948+M948+N948+O948+P948+Q948+R948+S948+T948</f>
        <v>5875310</v>
      </c>
      <c r="V948" s="75">
        <v>4736700</v>
      </c>
      <c r="W948" s="43">
        <v>4736700</v>
      </c>
      <c r="X948" s="28">
        <v>4736700</v>
      </c>
    </row>
    <row r="949" spans="1:24" ht="25.5" outlineLevel="6">
      <c r="A949" s="13" t="s">
        <v>448</v>
      </c>
      <c r="B949" s="41" t="s">
        <v>135</v>
      </c>
      <c r="C949" s="41" t="s">
        <v>439</v>
      </c>
      <c r="D949" s="41" t="s">
        <v>471</v>
      </c>
      <c r="E949" s="41" t="s">
        <v>137</v>
      </c>
      <c r="F949" s="41" t="s">
        <v>449</v>
      </c>
      <c r="G949" s="42">
        <v>203300</v>
      </c>
      <c r="H949" s="42"/>
      <c r="I949" s="42"/>
      <c r="J949" s="24"/>
      <c r="K949" s="24"/>
      <c r="L949" s="64"/>
      <c r="M949" s="98"/>
      <c r="N949" s="77"/>
      <c r="O949" s="77"/>
      <c r="P949" s="77"/>
      <c r="Q949" s="77">
        <v>16512</v>
      </c>
      <c r="R949" s="77"/>
      <c r="S949" s="77"/>
      <c r="T949" s="77">
        <v>50</v>
      </c>
      <c r="U949" s="77">
        <f>J949+I949+H949+G949+K949+L949+M949+N949+O949+P949+Q949+R949+S949+T949</f>
        <v>219862</v>
      </c>
      <c r="V949" s="75">
        <v>203300</v>
      </c>
      <c r="W949" s="43">
        <v>203300</v>
      </c>
      <c r="X949" s="28">
        <v>203300</v>
      </c>
    </row>
    <row r="950" spans="1:24" ht="25.5" outlineLevel="6">
      <c r="A950" s="45" t="s">
        <v>401</v>
      </c>
      <c r="B950" s="41" t="s">
        <v>135</v>
      </c>
      <c r="C950" s="41" t="s">
        <v>439</v>
      </c>
      <c r="D950" s="41" t="s">
        <v>471</v>
      </c>
      <c r="E950" s="41" t="s">
        <v>137</v>
      </c>
      <c r="F950" s="41" t="s">
        <v>179</v>
      </c>
      <c r="G950" s="42"/>
      <c r="H950" s="42"/>
      <c r="I950" s="42"/>
      <c r="J950" s="24">
        <f>J951+J952</f>
        <v>0</v>
      </c>
      <c r="K950" s="24"/>
      <c r="L950" s="64"/>
      <c r="M950" s="98"/>
      <c r="N950" s="77">
        <f>N951+N952</f>
        <v>-45900</v>
      </c>
      <c r="O950" s="77"/>
      <c r="P950" s="77"/>
      <c r="Q950" s="77"/>
      <c r="R950" s="77">
        <f>R951</f>
        <v>-2323</v>
      </c>
      <c r="S950" s="77"/>
      <c r="T950" s="77">
        <f>T951+T952</f>
        <v>-95124</v>
      </c>
      <c r="U950" s="77">
        <f>U951+U952</f>
        <v>812853</v>
      </c>
      <c r="V950" s="75">
        <f>V951+V952</f>
        <v>1712400</v>
      </c>
      <c r="W950" s="43">
        <f>W951+W952</f>
        <v>856200</v>
      </c>
      <c r="X950" s="28">
        <f>X951+X952</f>
        <v>856200</v>
      </c>
    </row>
    <row r="951" spans="1:24" ht="25.5" outlineLevel="6">
      <c r="A951" s="45" t="s">
        <v>402</v>
      </c>
      <c r="B951" s="41" t="s">
        <v>135</v>
      </c>
      <c r="C951" s="41" t="s">
        <v>439</v>
      </c>
      <c r="D951" s="41" t="s">
        <v>471</v>
      </c>
      <c r="E951" s="41" t="s">
        <v>137</v>
      </c>
      <c r="F951" s="41" t="s">
        <v>529</v>
      </c>
      <c r="G951" s="42"/>
      <c r="H951" s="42"/>
      <c r="I951" s="42"/>
      <c r="J951" s="24">
        <v>856200</v>
      </c>
      <c r="K951" s="24"/>
      <c r="L951" s="64"/>
      <c r="M951" s="98"/>
      <c r="N951" s="77">
        <v>-45900</v>
      </c>
      <c r="O951" s="77"/>
      <c r="P951" s="77"/>
      <c r="Q951" s="77"/>
      <c r="R951" s="77">
        <v>-2323</v>
      </c>
      <c r="S951" s="77">
        <v>100000</v>
      </c>
      <c r="T951" s="77">
        <v>-95124</v>
      </c>
      <c r="U951" s="77">
        <f>J951+I951+H951+G951+K951+L951+M951+N951+O951+P951+Q951+R951+S951+T951</f>
        <v>812853</v>
      </c>
      <c r="V951" s="75">
        <f>V952</f>
        <v>856200</v>
      </c>
      <c r="W951" s="43">
        <v>856200</v>
      </c>
      <c r="X951" s="28">
        <v>856200</v>
      </c>
    </row>
    <row r="952" spans="1:24" ht="25.5" hidden="1" outlineLevel="6">
      <c r="A952" s="13" t="s">
        <v>450</v>
      </c>
      <c r="B952" s="41" t="s">
        <v>135</v>
      </c>
      <c r="C952" s="41" t="s">
        <v>439</v>
      </c>
      <c r="D952" s="41" t="s">
        <v>471</v>
      </c>
      <c r="E952" s="41" t="s">
        <v>137</v>
      </c>
      <c r="F952" s="41" t="s">
        <v>451</v>
      </c>
      <c r="G952" s="42">
        <v>856200</v>
      </c>
      <c r="H952" s="42"/>
      <c r="I952" s="42"/>
      <c r="J952" s="24">
        <v>-856200</v>
      </c>
      <c r="K952" s="24"/>
      <c r="L952" s="64"/>
      <c r="M952" s="98"/>
      <c r="N952" s="77"/>
      <c r="O952" s="77"/>
      <c r="P952" s="77"/>
      <c r="Q952" s="77"/>
      <c r="R952" s="77"/>
      <c r="S952" s="77"/>
      <c r="T952" s="77"/>
      <c r="U952" s="77">
        <f>J952+I952+H952+G952</f>
        <v>0</v>
      </c>
      <c r="V952" s="75">
        <v>856200</v>
      </c>
      <c r="W952" s="43">
        <v>0</v>
      </c>
      <c r="X952" s="28">
        <v>0</v>
      </c>
    </row>
    <row r="953" spans="1:24" ht="15" outlineLevel="6">
      <c r="A953" s="45" t="s">
        <v>403</v>
      </c>
      <c r="B953" s="41" t="s">
        <v>135</v>
      </c>
      <c r="C953" s="41" t="s">
        <v>439</v>
      </c>
      <c r="D953" s="41" t="s">
        <v>471</v>
      </c>
      <c r="E953" s="41" t="s">
        <v>137</v>
      </c>
      <c r="F953" s="41" t="s">
        <v>180</v>
      </c>
      <c r="G953" s="42"/>
      <c r="H953" s="42"/>
      <c r="I953" s="42"/>
      <c r="J953" s="24"/>
      <c r="K953" s="24"/>
      <c r="L953" s="64"/>
      <c r="M953" s="98"/>
      <c r="N953" s="77"/>
      <c r="O953" s="77"/>
      <c r="P953" s="77"/>
      <c r="Q953" s="77"/>
      <c r="R953" s="77">
        <f>R954</f>
        <v>2323</v>
      </c>
      <c r="S953" s="77"/>
      <c r="T953" s="77">
        <f>T954</f>
        <v>-726</v>
      </c>
      <c r="U953" s="77">
        <f>U954</f>
        <v>19697</v>
      </c>
      <c r="V953" s="75">
        <f>V955+V956</f>
        <v>18100</v>
      </c>
      <c r="W953" s="43">
        <f>W955+W956</f>
        <v>18100</v>
      </c>
      <c r="X953" s="28">
        <f>X955+X956</f>
        <v>18100</v>
      </c>
    </row>
    <row r="954" spans="1:24" ht="25.5" outlineLevel="6">
      <c r="A954" s="44" t="s">
        <v>33</v>
      </c>
      <c r="B954" s="41" t="s">
        <v>135</v>
      </c>
      <c r="C954" s="41" t="s">
        <v>439</v>
      </c>
      <c r="D954" s="41" t="s">
        <v>471</v>
      </c>
      <c r="E954" s="41" t="s">
        <v>137</v>
      </c>
      <c r="F954" s="41" t="s">
        <v>32</v>
      </c>
      <c r="G954" s="42"/>
      <c r="H954" s="42"/>
      <c r="I954" s="42"/>
      <c r="J954" s="24"/>
      <c r="K954" s="24"/>
      <c r="L954" s="64"/>
      <c r="M954" s="98"/>
      <c r="N954" s="77"/>
      <c r="O954" s="77"/>
      <c r="P954" s="77"/>
      <c r="Q954" s="77"/>
      <c r="R954" s="77">
        <f>R955+R956</f>
        <v>2323</v>
      </c>
      <c r="S954" s="77"/>
      <c r="T954" s="77">
        <f>T955+T956</f>
        <v>-726</v>
      </c>
      <c r="U954" s="77">
        <f>U955+U956</f>
        <v>19697</v>
      </c>
      <c r="V954" s="75"/>
      <c r="W954" s="43"/>
      <c r="X954" s="28"/>
    </row>
    <row r="955" spans="1:24" ht="25.5" outlineLevel="6">
      <c r="A955" s="13" t="s">
        <v>452</v>
      </c>
      <c r="B955" s="41" t="s">
        <v>135</v>
      </c>
      <c r="C955" s="41" t="s">
        <v>439</v>
      </c>
      <c r="D955" s="41" t="s">
        <v>471</v>
      </c>
      <c r="E955" s="41" t="s">
        <v>137</v>
      </c>
      <c r="F955" s="41" t="s">
        <v>453</v>
      </c>
      <c r="G955" s="42">
        <v>13200</v>
      </c>
      <c r="H955" s="42"/>
      <c r="I955" s="42"/>
      <c r="J955" s="24"/>
      <c r="K955" s="24"/>
      <c r="L955" s="64"/>
      <c r="M955" s="98"/>
      <c r="N955" s="77">
        <v>-1058</v>
      </c>
      <c r="O955" s="77"/>
      <c r="P955" s="77"/>
      <c r="Q955" s="77"/>
      <c r="R955" s="77">
        <v>552</v>
      </c>
      <c r="S955" s="77"/>
      <c r="T955" s="77"/>
      <c r="U955" s="77">
        <f>J955+I955+H955+G955+K955+L955+M955+N955+O955+P955+Q955+R955+S955</f>
        <v>12694</v>
      </c>
      <c r="V955" s="75">
        <v>13200</v>
      </c>
      <c r="W955" s="43">
        <v>13200</v>
      </c>
      <c r="X955" s="28">
        <v>13200</v>
      </c>
    </row>
    <row r="956" spans="1:24" ht="25.5" outlineLevel="6">
      <c r="A956" s="13" t="s">
        <v>454</v>
      </c>
      <c r="B956" s="41" t="s">
        <v>135</v>
      </c>
      <c r="C956" s="41" t="s">
        <v>439</v>
      </c>
      <c r="D956" s="41" t="s">
        <v>471</v>
      </c>
      <c r="E956" s="41" t="s">
        <v>137</v>
      </c>
      <c r="F956" s="41" t="s">
        <v>455</v>
      </c>
      <c r="G956" s="42">
        <v>4900</v>
      </c>
      <c r="H956" s="42"/>
      <c r="I956" s="42"/>
      <c r="J956" s="24"/>
      <c r="K956" s="24"/>
      <c r="L956" s="64"/>
      <c r="M956" s="98"/>
      <c r="N956" s="77">
        <v>1058</v>
      </c>
      <c r="O956" s="77"/>
      <c r="P956" s="77"/>
      <c r="Q956" s="77"/>
      <c r="R956" s="77">
        <v>1771</v>
      </c>
      <c r="S956" s="77"/>
      <c r="T956" s="77">
        <v>-726</v>
      </c>
      <c r="U956" s="77">
        <f>J956+I956+H956+G956+K956+L956+M956+N956+O956+P956+Q956+R956+S956+T956</f>
        <v>7003</v>
      </c>
      <c r="V956" s="75">
        <v>4900</v>
      </c>
      <c r="W956" s="43">
        <v>4900</v>
      </c>
      <c r="X956" s="28">
        <v>4900</v>
      </c>
    </row>
    <row r="957" spans="1:24" ht="25.5" outlineLevel="6">
      <c r="A957" s="13" t="s">
        <v>476</v>
      </c>
      <c r="B957" s="41" t="s">
        <v>135</v>
      </c>
      <c r="C957" s="41" t="s">
        <v>439</v>
      </c>
      <c r="D957" s="41" t="s">
        <v>477</v>
      </c>
      <c r="E957" s="41"/>
      <c r="F957" s="41"/>
      <c r="G957" s="42"/>
      <c r="H957" s="42"/>
      <c r="I957" s="42"/>
      <c r="J957" s="24"/>
      <c r="K957" s="24"/>
      <c r="L957" s="64"/>
      <c r="M957" s="98"/>
      <c r="N957" s="77"/>
      <c r="O957" s="77"/>
      <c r="P957" s="77"/>
      <c r="Q957" s="77">
        <f>Q958+Q962</f>
        <v>0</v>
      </c>
      <c r="R957" s="77">
        <f>R958+R962</f>
        <v>158000</v>
      </c>
      <c r="S957" s="77"/>
      <c r="T957" s="77"/>
      <c r="U957" s="77">
        <f>U958+U962</f>
        <v>208800</v>
      </c>
      <c r="V957" s="75"/>
      <c r="W957" s="43"/>
      <c r="X957" s="28"/>
    </row>
    <row r="958" spans="1:24" ht="25.5" outlineLevel="6">
      <c r="A958" s="13" t="s">
        <v>684</v>
      </c>
      <c r="B958" s="41" t="s">
        <v>135</v>
      </c>
      <c r="C958" s="41" t="s">
        <v>439</v>
      </c>
      <c r="D958" s="41" t="s">
        <v>477</v>
      </c>
      <c r="E958" s="41" t="s">
        <v>685</v>
      </c>
      <c r="F958" s="41"/>
      <c r="G958" s="42"/>
      <c r="H958" s="42"/>
      <c r="I958" s="42"/>
      <c r="J958" s="24"/>
      <c r="K958" s="24"/>
      <c r="L958" s="64"/>
      <c r="M958" s="98"/>
      <c r="N958" s="77"/>
      <c r="O958" s="77"/>
      <c r="P958" s="77"/>
      <c r="Q958" s="77">
        <f>Q960</f>
        <v>0</v>
      </c>
      <c r="R958" s="77">
        <f>R960</f>
        <v>158000</v>
      </c>
      <c r="S958" s="77"/>
      <c r="T958" s="77"/>
      <c r="U958" s="77">
        <f>U960</f>
        <v>158000</v>
      </c>
      <c r="V958" s="75"/>
      <c r="W958" s="43"/>
      <c r="X958" s="28"/>
    </row>
    <row r="959" spans="1:24" ht="63.75" outlineLevel="6">
      <c r="A959" s="13" t="s">
        <v>45</v>
      </c>
      <c r="B959" s="41" t="s">
        <v>135</v>
      </c>
      <c r="C959" s="41" t="s">
        <v>439</v>
      </c>
      <c r="D959" s="41" t="s">
        <v>477</v>
      </c>
      <c r="E959" s="41" t="s">
        <v>46</v>
      </c>
      <c r="F959" s="41"/>
      <c r="G959" s="42"/>
      <c r="H959" s="42"/>
      <c r="I959" s="42"/>
      <c r="J959" s="24"/>
      <c r="K959" s="24"/>
      <c r="L959" s="64"/>
      <c r="M959" s="98"/>
      <c r="N959" s="77"/>
      <c r="O959" s="77"/>
      <c r="P959" s="77"/>
      <c r="Q959" s="77">
        <f aca="true" t="shared" si="152" ref="Q959:U960">Q960</f>
        <v>0</v>
      </c>
      <c r="R959" s="77">
        <f t="shared" si="152"/>
        <v>158000</v>
      </c>
      <c r="S959" s="77"/>
      <c r="T959" s="77"/>
      <c r="U959" s="77">
        <f t="shared" si="152"/>
        <v>158000</v>
      </c>
      <c r="V959" s="75"/>
      <c r="W959" s="43"/>
      <c r="X959" s="28"/>
    </row>
    <row r="960" spans="1:24" ht="25.5" outlineLevel="6">
      <c r="A960" s="45" t="s">
        <v>401</v>
      </c>
      <c r="B960" s="41" t="s">
        <v>135</v>
      </c>
      <c r="C960" s="41" t="s">
        <v>439</v>
      </c>
      <c r="D960" s="41" t="s">
        <v>477</v>
      </c>
      <c r="E960" s="41" t="s">
        <v>46</v>
      </c>
      <c r="F960" s="41" t="s">
        <v>179</v>
      </c>
      <c r="G960" s="42"/>
      <c r="H960" s="42"/>
      <c r="I960" s="42"/>
      <c r="J960" s="24"/>
      <c r="K960" s="24"/>
      <c r="L960" s="64"/>
      <c r="M960" s="98"/>
      <c r="N960" s="77"/>
      <c r="O960" s="77"/>
      <c r="P960" s="77"/>
      <c r="Q960" s="77">
        <f t="shared" si="152"/>
        <v>0</v>
      </c>
      <c r="R960" s="77">
        <f t="shared" si="152"/>
        <v>158000</v>
      </c>
      <c r="S960" s="77"/>
      <c r="T960" s="77"/>
      <c r="U960" s="77">
        <f t="shared" si="152"/>
        <v>158000</v>
      </c>
      <c r="V960" s="75"/>
      <c r="W960" s="43"/>
      <c r="X960" s="28"/>
    </row>
    <row r="961" spans="1:24" ht="25.5" outlineLevel="6">
      <c r="A961" s="45" t="s">
        <v>402</v>
      </c>
      <c r="B961" s="41" t="s">
        <v>135</v>
      </c>
      <c r="C961" s="41" t="s">
        <v>439</v>
      </c>
      <c r="D961" s="41" t="s">
        <v>477</v>
      </c>
      <c r="E961" s="41" t="s">
        <v>46</v>
      </c>
      <c r="F961" s="41" t="s">
        <v>529</v>
      </c>
      <c r="G961" s="42"/>
      <c r="H961" s="42"/>
      <c r="I961" s="42"/>
      <c r="J961" s="24"/>
      <c r="K961" s="24"/>
      <c r="L961" s="64"/>
      <c r="M961" s="98"/>
      <c r="N961" s="77"/>
      <c r="O961" s="77"/>
      <c r="P961" s="77"/>
      <c r="Q961" s="77">
        <v>0</v>
      </c>
      <c r="R961" s="77">
        <v>158000</v>
      </c>
      <c r="S961" s="77"/>
      <c r="T961" s="77"/>
      <c r="U961" s="77">
        <f>J961+I961+H961+G961+K961+L961+M961+N961+O961+P961+Q961+R961+S961</f>
        <v>158000</v>
      </c>
      <c r="V961" s="75"/>
      <c r="W961" s="43"/>
      <c r="X961" s="28"/>
    </row>
    <row r="962" spans="1:24" ht="25.5" outlineLevel="6">
      <c r="A962" s="13" t="s">
        <v>486</v>
      </c>
      <c r="B962" s="41" t="s">
        <v>135</v>
      </c>
      <c r="C962" s="41" t="s">
        <v>439</v>
      </c>
      <c r="D962" s="41" t="s">
        <v>477</v>
      </c>
      <c r="E962" s="41" t="s">
        <v>487</v>
      </c>
      <c r="F962" s="41"/>
      <c r="G962" s="42"/>
      <c r="H962" s="42"/>
      <c r="I962" s="42"/>
      <c r="J962" s="24"/>
      <c r="K962" s="24"/>
      <c r="L962" s="64"/>
      <c r="M962" s="98"/>
      <c r="N962" s="77">
        <f>N963+N967</f>
        <v>50800</v>
      </c>
      <c r="O962" s="77"/>
      <c r="P962" s="77"/>
      <c r="Q962" s="77"/>
      <c r="R962" s="77"/>
      <c r="S962" s="77"/>
      <c r="T962" s="77"/>
      <c r="U962" s="77">
        <f>U966+U963</f>
        <v>50800</v>
      </c>
      <c r="V962" s="75"/>
      <c r="W962" s="43"/>
      <c r="X962" s="28"/>
    </row>
    <row r="963" spans="1:24" ht="76.5" outlineLevel="6">
      <c r="A963" s="13" t="s">
        <v>43</v>
      </c>
      <c r="B963" s="41" t="s">
        <v>135</v>
      </c>
      <c r="C963" s="41" t="s">
        <v>439</v>
      </c>
      <c r="D963" s="41" t="s">
        <v>477</v>
      </c>
      <c r="E963" s="41" t="s">
        <v>543</v>
      </c>
      <c r="F963" s="41"/>
      <c r="G963" s="42"/>
      <c r="H963" s="42"/>
      <c r="I963" s="42"/>
      <c r="J963" s="24"/>
      <c r="K963" s="24"/>
      <c r="L963" s="64"/>
      <c r="M963" s="98"/>
      <c r="N963" s="77">
        <f>N964</f>
        <v>4900</v>
      </c>
      <c r="O963" s="77"/>
      <c r="P963" s="77"/>
      <c r="Q963" s="77"/>
      <c r="R963" s="77"/>
      <c r="S963" s="77"/>
      <c r="T963" s="77"/>
      <c r="U963" s="77">
        <f>U964</f>
        <v>4900</v>
      </c>
      <c r="V963" s="75"/>
      <c r="W963" s="43"/>
      <c r="X963" s="28"/>
    </row>
    <row r="964" spans="1:24" ht="25.5" outlineLevel="6">
      <c r="A964" s="45" t="s">
        <v>401</v>
      </c>
      <c r="B964" s="41" t="s">
        <v>135</v>
      </c>
      <c r="C964" s="41" t="s">
        <v>439</v>
      </c>
      <c r="D964" s="41" t="s">
        <v>477</v>
      </c>
      <c r="E964" s="41" t="s">
        <v>543</v>
      </c>
      <c r="F964" s="41" t="s">
        <v>179</v>
      </c>
      <c r="G964" s="42"/>
      <c r="H964" s="42"/>
      <c r="I964" s="42"/>
      <c r="J964" s="24"/>
      <c r="K964" s="24"/>
      <c r="L964" s="64"/>
      <c r="M964" s="98"/>
      <c r="N964" s="77">
        <f>N965</f>
        <v>4900</v>
      </c>
      <c r="O964" s="77"/>
      <c r="P964" s="77"/>
      <c r="Q964" s="77"/>
      <c r="R964" s="77"/>
      <c r="S964" s="77"/>
      <c r="T964" s="77"/>
      <c r="U964" s="77">
        <f>U965</f>
        <v>4900</v>
      </c>
      <c r="V964" s="75"/>
      <c r="W964" s="43"/>
      <c r="X964" s="28"/>
    </row>
    <row r="965" spans="1:24" ht="25.5" outlineLevel="6">
      <c r="A965" s="45" t="s">
        <v>402</v>
      </c>
      <c r="B965" s="41" t="s">
        <v>135</v>
      </c>
      <c r="C965" s="41" t="s">
        <v>439</v>
      </c>
      <c r="D965" s="41" t="s">
        <v>477</v>
      </c>
      <c r="E965" s="41" t="s">
        <v>543</v>
      </c>
      <c r="F965" s="41" t="s">
        <v>529</v>
      </c>
      <c r="G965" s="42"/>
      <c r="H965" s="42"/>
      <c r="I965" s="42"/>
      <c r="J965" s="24"/>
      <c r="K965" s="24"/>
      <c r="L965" s="64"/>
      <c r="M965" s="98"/>
      <c r="N965" s="77">
        <v>4900</v>
      </c>
      <c r="O965" s="77"/>
      <c r="P965" s="77"/>
      <c r="Q965" s="77">
        <v>0</v>
      </c>
      <c r="R965" s="77"/>
      <c r="S965" s="77"/>
      <c r="T965" s="77"/>
      <c r="U965" s="77">
        <f>J965+I965+H965+G965+K965+L965+M965+N965+O965+P965+Q965+R965+S965</f>
        <v>4900</v>
      </c>
      <c r="V965" s="75"/>
      <c r="W965" s="43"/>
      <c r="X965" s="28"/>
    </row>
    <row r="966" spans="1:24" ht="51" outlineLevel="6">
      <c r="A966" s="13" t="s">
        <v>339</v>
      </c>
      <c r="B966" s="41" t="s">
        <v>135</v>
      </c>
      <c r="C966" s="41" t="s">
        <v>439</v>
      </c>
      <c r="D966" s="41" t="s">
        <v>477</v>
      </c>
      <c r="E966" s="41" t="s">
        <v>340</v>
      </c>
      <c r="F966" s="41"/>
      <c r="G966" s="42"/>
      <c r="H966" s="42"/>
      <c r="I966" s="42"/>
      <c r="J966" s="24"/>
      <c r="K966" s="24"/>
      <c r="L966" s="64"/>
      <c r="M966" s="98"/>
      <c r="N966" s="77"/>
      <c r="O966" s="77"/>
      <c r="P966" s="77"/>
      <c r="Q966" s="77"/>
      <c r="R966" s="77"/>
      <c r="S966" s="77"/>
      <c r="T966" s="77"/>
      <c r="U966" s="77">
        <f>U967</f>
        <v>45900</v>
      </c>
      <c r="V966" s="75"/>
      <c r="W966" s="43"/>
      <c r="X966" s="28"/>
    </row>
    <row r="967" spans="1:24" ht="27.75" customHeight="1" outlineLevel="6">
      <c r="A967" s="45" t="s">
        <v>401</v>
      </c>
      <c r="B967" s="41" t="s">
        <v>135</v>
      </c>
      <c r="C967" s="41" t="s">
        <v>439</v>
      </c>
      <c r="D967" s="41" t="s">
        <v>477</v>
      </c>
      <c r="E967" s="41" t="s">
        <v>340</v>
      </c>
      <c r="F967" s="41" t="s">
        <v>179</v>
      </c>
      <c r="G967" s="42"/>
      <c r="H967" s="42"/>
      <c r="I967" s="42"/>
      <c r="J967" s="24"/>
      <c r="K967" s="24"/>
      <c r="L967" s="64"/>
      <c r="M967" s="98"/>
      <c r="N967" s="77">
        <f>N968</f>
        <v>45900</v>
      </c>
      <c r="O967" s="77"/>
      <c r="P967" s="77"/>
      <c r="Q967" s="77"/>
      <c r="R967" s="77"/>
      <c r="S967" s="77"/>
      <c r="T967" s="77"/>
      <c r="U967" s="77">
        <f>U968</f>
        <v>45900</v>
      </c>
      <c r="V967" s="75"/>
      <c r="W967" s="43"/>
      <c r="X967" s="28"/>
    </row>
    <row r="968" spans="1:24" ht="27.75" customHeight="1" outlineLevel="6">
      <c r="A968" s="13" t="s">
        <v>757</v>
      </c>
      <c r="B968" s="41" t="s">
        <v>135</v>
      </c>
      <c r="C968" s="41" t="s">
        <v>439</v>
      </c>
      <c r="D968" s="41" t="s">
        <v>477</v>
      </c>
      <c r="E968" s="41" t="s">
        <v>340</v>
      </c>
      <c r="F968" s="41" t="s">
        <v>529</v>
      </c>
      <c r="G968" s="42"/>
      <c r="H968" s="42"/>
      <c r="I968" s="42"/>
      <c r="J968" s="24"/>
      <c r="K968" s="24"/>
      <c r="L968" s="64"/>
      <c r="M968" s="98"/>
      <c r="N968" s="77">
        <v>45900</v>
      </c>
      <c r="O968" s="77"/>
      <c r="P968" s="77"/>
      <c r="Q968" s="77"/>
      <c r="R968" s="77"/>
      <c r="S968" s="77"/>
      <c r="T968" s="77"/>
      <c r="U968" s="77">
        <f>J968+I968+H968+G968+K968+L968+M968+N968+O968+P968+Q968+R968+S968</f>
        <v>45900</v>
      </c>
      <c r="V968" s="75"/>
      <c r="W968" s="43"/>
      <c r="X968" s="28"/>
    </row>
    <row r="969" spans="1:24" ht="25.5" outlineLevel="1">
      <c r="A969" s="13" t="s">
        <v>138</v>
      </c>
      <c r="B969" s="41" t="s">
        <v>135</v>
      </c>
      <c r="C969" s="41" t="s">
        <v>477</v>
      </c>
      <c r="D969" s="41"/>
      <c r="E969" s="41"/>
      <c r="F969" s="41"/>
      <c r="G969" s="42"/>
      <c r="H969" s="42"/>
      <c r="I969" s="42"/>
      <c r="J969" s="24"/>
      <c r="K969" s="24"/>
      <c r="L969" s="64"/>
      <c r="M969" s="98"/>
      <c r="N969" s="77">
        <f>N970</f>
        <v>502990</v>
      </c>
      <c r="O969" s="77"/>
      <c r="P969" s="77">
        <f>P970</f>
        <v>1068613</v>
      </c>
      <c r="Q969" s="77"/>
      <c r="R969" s="77">
        <f aca="true" t="shared" si="153" ref="R969:X973">R970</f>
        <v>871872</v>
      </c>
      <c r="S969" s="77"/>
      <c r="T969" s="77"/>
      <c r="U969" s="77">
        <f t="shared" si="153"/>
        <v>4640975</v>
      </c>
      <c r="V969" s="75">
        <f t="shared" si="153"/>
        <v>2197500</v>
      </c>
      <c r="W969" s="43">
        <f t="shared" si="153"/>
        <v>160000</v>
      </c>
      <c r="X969" s="28">
        <f t="shared" si="153"/>
        <v>0</v>
      </c>
    </row>
    <row r="970" spans="1:24" ht="25.5" outlineLevel="2">
      <c r="A970" s="13" t="s">
        <v>162</v>
      </c>
      <c r="B970" s="41" t="s">
        <v>135</v>
      </c>
      <c r="C970" s="41" t="s">
        <v>477</v>
      </c>
      <c r="D970" s="41" t="s">
        <v>439</v>
      </c>
      <c r="E970" s="41"/>
      <c r="F970" s="41"/>
      <c r="G970" s="42"/>
      <c r="H970" s="42"/>
      <c r="I970" s="42"/>
      <c r="J970" s="24"/>
      <c r="K970" s="24"/>
      <c r="L970" s="64"/>
      <c r="M970" s="98"/>
      <c r="N970" s="77">
        <f>N971</f>
        <v>502990</v>
      </c>
      <c r="O970" s="77"/>
      <c r="P970" s="77">
        <f>P971</f>
        <v>1068613</v>
      </c>
      <c r="Q970" s="77"/>
      <c r="R970" s="77">
        <f t="shared" si="153"/>
        <v>871872</v>
      </c>
      <c r="S970" s="77"/>
      <c r="T970" s="77"/>
      <c r="U970" s="77">
        <f t="shared" si="153"/>
        <v>4640975</v>
      </c>
      <c r="V970" s="75">
        <f t="shared" si="153"/>
        <v>2197500</v>
      </c>
      <c r="W970" s="43">
        <f t="shared" si="153"/>
        <v>160000</v>
      </c>
      <c r="X970" s="28">
        <f t="shared" si="153"/>
        <v>0</v>
      </c>
    </row>
    <row r="971" spans="1:24" ht="25.5" outlineLevel="3">
      <c r="A971" s="13" t="s">
        <v>163</v>
      </c>
      <c r="B971" s="41" t="s">
        <v>135</v>
      </c>
      <c r="C971" s="41" t="s">
        <v>477</v>
      </c>
      <c r="D971" s="41" t="s">
        <v>439</v>
      </c>
      <c r="E971" s="41" t="s">
        <v>164</v>
      </c>
      <c r="F971" s="41"/>
      <c r="G971" s="42"/>
      <c r="H971" s="42"/>
      <c r="I971" s="42"/>
      <c r="J971" s="24"/>
      <c r="K971" s="24"/>
      <c r="L971" s="64"/>
      <c r="M971" s="98"/>
      <c r="N971" s="77">
        <f>N972</f>
        <v>502990</v>
      </c>
      <c r="O971" s="77"/>
      <c r="P971" s="77">
        <f>P972</f>
        <v>1068613</v>
      </c>
      <c r="Q971" s="77"/>
      <c r="R971" s="77">
        <f t="shared" si="153"/>
        <v>871872</v>
      </c>
      <c r="S971" s="77"/>
      <c r="T971" s="77"/>
      <c r="U971" s="77">
        <f t="shared" si="153"/>
        <v>4640975</v>
      </c>
      <c r="V971" s="75">
        <f t="shared" si="153"/>
        <v>2197500</v>
      </c>
      <c r="W971" s="43">
        <f t="shared" si="153"/>
        <v>160000</v>
      </c>
      <c r="X971" s="28">
        <f t="shared" si="153"/>
        <v>0</v>
      </c>
    </row>
    <row r="972" spans="1:24" ht="25.5" outlineLevel="4">
      <c r="A972" s="13" t="s">
        <v>165</v>
      </c>
      <c r="B972" s="41" t="s">
        <v>135</v>
      </c>
      <c r="C972" s="41" t="s">
        <v>477</v>
      </c>
      <c r="D972" s="41" t="s">
        <v>439</v>
      </c>
      <c r="E972" s="41" t="s">
        <v>166</v>
      </c>
      <c r="F972" s="41"/>
      <c r="G972" s="42"/>
      <c r="H972" s="42"/>
      <c r="I972" s="42"/>
      <c r="J972" s="24"/>
      <c r="K972" s="24"/>
      <c r="L972" s="64"/>
      <c r="M972" s="98"/>
      <c r="N972" s="77">
        <f>N973</f>
        <v>502990</v>
      </c>
      <c r="O972" s="77"/>
      <c r="P972" s="77">
        <f>P973</f>
        <v>1068613</v>
      </c>
      <c r="Q972" s="77"/>
      <c r="R972" s="77">
        <f t="shared" si="153"/>
        <v>871872</v>
      </c>
      <c r="S972" s="77"/>
      <c r="T972" s="77"/>
      <c r="U972" s="77">
        <f t="shared" si="153"/>
        <v>4640975</v>
      </c>
      <c r="V972" s="75">
        <f t="shared" si="153"/>
        <v>2197500</v>
      </c>
      <c r="W972" s="43">
        <f t="shared" si="153"/>
        <v>160000</v>
      </c>
      <c r="X972" s="28">
        <f t="shared" si="153"/>
        <v>0</v>
      </c>
    </row>
    <row r="973" spans="1:24" ht="25.5" outlineLevel="4">
      <c r="A973" s="45" t="s">
        <v>407</v>
      </c>
      <c r="B973" s="41" t="s">
        <v>135</v>
      </c>
      <c r="C973" s="41" t="s">
        <v>477</v>
      </c>
      <c r="D973" s="41" t="s">
        <v>439</v>
      </c>
      <c r="E973" s="41" t="s">
        <v>166</v>
      </c>
      <c r="F973" s="41" t="s">
        <v>188</v>
      </c>
      <c r="G973" s="42"/>
      <c r="H973" s="42"/>
      <c r="I973" s="42"/>
      <c r="J973" s="24"/>
      <c r="K973" s="24"/>
      <c r="L973" s="64"/>
      <c r="M973" s="98"/>
      <c r="N973" s="77">
        <f>N974</f>
        <v>502990</v>
      </c>
      <c r="O973" s="77"/>
      <c r="P973" s="77">
        <f>P974</f>
        <v>1068613</v>
      </c>
      <c r="Q973" s="77"/>
      <c r="R973" s="77">
        <f t="shared" si="153"/>
        <v>871872</v>
      </c>
      <c r="S973" s="77"/>
      <c r="T973" s="77"/>
      <c r="U973" s="77">
        <f t="shared" si="153"/>
        <v>4640975</v>
      </c>
      <c r="V973" s="75">
        <f t="shared" si="153"/>
        <v>2197500</v>
      </c>
      <c r="W973" s="43">
        <f t="shared" si="153"/>
        <v>160000</v>
      </c>
      <c r="X973" s="28">
        <f t="shared" si="153"/>
        <v>0</v>
      </c>
    </row>
    <row r="974" spans="1:24" ht="26.25" outlineLevel="6" thickBot="1">
      <c r="A974" s="46" t="s">
        <v>167</v>
      </c>
      <c r="B974" s="47" t="s">
        <v>135</v>
      </c>
      <c r="C974" s="47" t="s">
        <v>477</v>
      </c>
      <c r="D974" s="47" t="s">
        <v>439</v>
      </c>
      <c r="E974" s="47" t="s">
        <v>166</v>
      </c>
      <c r="F974" s="47" t="s">
        <v>168</v>
      </c>
      <c r="G974" s="48">
        <v>2197500</v>
      </c>
      <c r="H974" s="48"/>
      <c r="I974" s="48"/>
      <c r="J974" s="49"/>
      <c r="K974" s="49"/>
      <c r="L974" s="81"/>
      <c r="M974" s="99"/>
      <c r="N974" s="115">
        <v>502990</v>
      </c>
      <c r="O974" s="115"/>
      <c r="P974" s="115">
        <v>1068613</v>
      </c>
      <c r="Q974" s="115"/>
      <c r="R974" s="115">
        <v>871872</v>
      </c>
      <c r="S974" s="115"/>
      <c r="T974" s="115"/>
      <c r="U974" s="77">
        <f>J974+I974+H974+G974+K974+L974+M974+N974+O974+P974+Q974+R974+S974</f>
        <v>4640975</v>
      </c>
      <c r="V974" s="75">
        <v>2197500</v>
      </c>
      <c r="W974" s="43">
        <v>160000</v>
      </c>
      <c r="X974" s="28">
        <v>0</v>
      </c>
    </row>
    <row r="975" spans="1:24" ht="15.75" hidden="1" outlineLevel="1" thickBot="1">
      <c r="A975" s="35" t="s">
        <v>169</v>
      </c>
      <c r="B975" s="36" t="s">
        <v>135</v>
      </c>
      <c r="C975" s="36" t="s">
        <v>170</v>
      </c>
      <c r="D975" s="36" t="s">
        <v>177</v>
      </c>
      <c r="E975" s="36" t="s">
        <v>177</v>
      </c>
      <c r="F975" s="36" t="s">
        <v>177</v>
      </c>
      <c r="G975" s="37"/>
      <c r="H975" s="37"/>
      <c r="I975" s="37"/>
      <c r="J975" s="38"/>
      <c r="K975" s="38"/>
      <c r="L975" s="83"/>
      <c r="M975" s="100"/>
      <c r="N975" s="116"/>
      <c r="O975" s="116"/>
      <c r="P975" s="116"/>
      <c r="Q975" s="116"/>
      <c r="R975" s="116"/>
      <c r="S975" s="116"/>
      <c r="T975" s="116"/>
      <c r="U975" s="94">
        <f aca="true" t="shared" si="154" ref="U975:X977">U976</f>
        <v>0</v>
      </c>
      <c r="V975" s="75">
        <f t="shared" si="154"/>
        <v>0</v>
      </c>
      <c r="W975" s="43">
        <f t="shared" si="154"/>
        <v>36208770</v>
      </c>
      <c r="X975" s="28">
        <f t="shared" si="154"/>
        <v>79636030</v>
      </c>
    </row>
    <row r="976" spans="1:24" ht="15.75" hidden="1" outlineLevel="2" thickBot="1">
      <c r="A976" s="13" t="s">
        <v>171</v>
      </c>
      <c r="B976" s="41" t="s">
        <v>135</v>
      </c>
      <c r="C976" s="41" t="s">
        <v>170</v>
      </c>
      <c r="D976" s="41" t="s">
        <v>170</v>
      </c>
      <c r="E976" s="41" t="s">
        <v>177</v>
      </c>
      <c r="F976" s="41" t="s">
        <v>177</v>
      </c>
      <c r="G976" s="42"/>
      <c r="H976" s="42"/>
      <c r="I976" s="42"/>
      <c r="J976" s="24"/>
      <c r="K976" s="24"/>
      <c r="L976" s="64"/>
      <c r="M976" s="98"/>
      <c r="N976" s="93"/>
      <c r="O976" s="93"/>
      <c r="P976" s="93"/>
      <c r="Q976" s="93"/>
      <c r="R976" s="93"/>
      <c r="S976" s="93"/>
      <c r="T976" s="93"/>
      <c r="U976" s="77">
        <f t="shared" si="154"/>
        <v>0</v>
      </c>
      <c r="V976" s="75">
        <f t="shared" si="154"/>
        <v>0</v>
      </c>
      <c r="W976" s="43">
        <f t="shared" si="154"/>
        <v>36208770</v>
      </c>
      <c r="X976" s="28">
        <f t="shared" si="154"/>
        <v>79636030</v>
      </c>
    </row>
    <row r="977" spans="1:24" ht="15.75" hidden="1" outlineLevel="3" thickBot="1">
      <c r="A977" s="13" t="s">
        <v>172</v>
      </c>
      <c r="B977" s="41" t="s">
        <v>135</v>
      </c>
      <c r="C977" s="41" t="s">
        <v>170</v>
      </c>
      <c r="D977" s="41" t="s">
        <v>170</v>
      </c>
      <c r="E977" s="41" t="s">
        <v>173</v>
      </c>
      <c r="F977" s="41" t="s">
        <v>177</v>
      </c>
      <c r="G977" s="42"/>
      <c r="H977" s="42"/>
      <c r="I977" s="42"/>
      <c r="J977" s="24"/>
      <c r="K977" s="24"/>
      <c r="L977" s="64"/>
      <c r="M977" s="98"/>
      <c r="N977" s="93"/>
      <c r="O977" s="93"/>
      <c r="P977" s="93"/>
      <c r="Q977" s="93"/>
      <c r="R977" s="93"/>
      <c r="S977" s="93"/>
      <c r="T977" s="93"/>
      <c r="U977" s="77">
        <f t="shared" si="154"/>
        <v>0</v>
      </c>
      <c r="V977" s="75">
        <f t="shared" si="154"/>
        <v>0</v>
      </c>
      <c r="W977" s="43">
        <f t="shared" si="154"/>
        <v>36208770</v>
      </c>
      <c r="X977" s="28">
        <f t="shared" si="154"/>
        <v>79636030</v>
      </c>
    </row>
    <row r="978" spans="1:24" ht="26.25" hidden="1" outlineLevel="6" thickBot="1">
      <c r="A978" s="46" t="s">
        <v>174</v>
      </c>
      <c r="B978" s="47" t="s">
        <v>135</v>
      </c>
      <c r="C978" s="47" t="s">
        <v>170</v>
      </c>
      <c r="D978" s="47" t="s">
        <v>170</v>
      </c>
      <c r="E978" s="47" t="s">
        <v>173</v>
      </c>
      <c r="F978" s="47" t="s">
        <v>175</v>
      </c>
      <c r="G978" s="48"/>
      <c r="H978" s="48"/>
      <c r="I978" s="48"/>
      <c r="J978" s="49"/>
      <c r="K978" s="49"/>
      <c r="L978" s="81"/>
      <c r="M978" s="99"/>
      <c r="N978" s="106"/>
      <c r="O978" s="106"/>
      <c r="P978" s="106"/>
      <c r="Q978" s="106"/>
      <c r="R978" s="106"/>
      <c r="S978" s="106"/>
      <c r="T978" s="106"/>
      <c r="U978" s="95">
        <v>0</v>
      </c>
      <c r="V978" s="133">
        <v>0</v>
      </c>
      <c r="W978" s="50">
        <v>36208770</v>
      </c>
      <c r="X978" s="51">
        <v>79636030</v>
      </c>
    </row>
    <row r="979" spans="1:24" ht="15.75" collapsed="1" thickBot="1">
      <c r="A979" s="148" t="s">
        <v>176</v>
      </c>
      <c r="B979" s="149"/>
      <c r="C979" s="149"/>
      <c r="D979" s="149"/>
      <c r="E979" s="149"/>
      <c r="F979" s="150"/>
      <c r="G979" s="136"/>
      <c r="H979" s="136"/>
      <c r="I979" s="136" t="s">
        <v>177</v>
      </c>
      <c r="J979" s="137">
        <f aca="true" t="shared" si="155" ref="J979:S979">J8+J542+J581+J940</f>
        <v>73139600</v>
      </c>
      <c r="K979" s="52">
        <f t="shared" si="155"/>
        <v>6603859</v>
      </c>
      <c r="L979" s="52">
        <f t="shared" si="155"/>
        <v>14436926.719999999</v>
      </c>
      <c r="M979" s="53">
        <f t="shared" si="155"/>
        <v>41155466</v>
      </c>
      <c r="N979" s="96" t="e">
        <f t="shared" si="155"/>
        <v>#REF!</v>
      </c>
      <c r="O979" s="96">
        <f t="shared" si="155"/>
        <v>39112609.4</v>
      </c>
      <c r="P979" s="96">
        <f t="shared" si="155"/>
        <v>22447601</v>
      </c>
      <c r="Q979" s="96">
        <f t="shared" si="155"/>
        <v>36834974.78</v>
      </c>
      <c r="R979" s="96">
        <f t="shared" si="155"/>
        <v>61933147</v>
      </c>
      <c r="S979" s="96">
        <f t="shared" si="155"/>
        <v>9595028</v>
      </c>
      <c r="T979" s="96">
        <f>T8+T542+T581+T940</f>
        <v>69322717</v>
      </c>
      <c r="U979" s="96">
        <f>U8+U542+U581+U940</f>
        <v>1093097137.9099998</v>
      </c>
      <c r="V979" s="54">
        <f>V8+V542+V581+V940</f>
        <v>747215794.91</v>
      </c>
      <c r="W979" s="54">
        <f>W8+W542+W581+W940</f>
        <v>625776521.8299999</v>
      </c>
      <c r="X979" s="55">
        <f>X8+X542+X581+X940</f>
        <v>686689374.89</v>
      </c>
    </row>
    <row r="980" spans="1:24" ht="15">
      <c r="A980" s="56"/>
      <c r="B980" s="56"/>
      <c r="C980" s="56"/>
      <c r="D980" s="56"/>
      <c r="E980" s="56"/>
      <c r="F980" s="56"/>
      <c r="G980" s="56"/>
      <c r="H980" s="56"/>
      <c r="I980" s="56"/>
      <c r="J980" s="56"/>
      <c r="K980" s="56"/>
      <c r="L980" s="56"/>
      <c r="M980" s="56"/>
      <c r="N980" s="56"/>
      <c r="O980" s="56"/>
      <c r="P980" s="56"/>
      <c r="Q980" s="56"/>
      <c r="R980" s="56"/>
      <c r="S980" s="56"/>
      <c r="T980" s="56"/>
      <c r="U980" s="56"/>
      <c r="V980" s="56"/>
      <c r="W980" s="56"/>
      <c r="X980" s="56"/>
    </row>
    <row r="981" spans="1:24" ht="15">
      <c r="A981" s="151"/>
      <c r="B981" s="151"/>
      <c r="C981" s="151"/>
      <c r="D981" s="151"/>
      <c r="E981" s="151"/>
      <c r="F981" s="151"/>
      <c r="G981" s="151"/>
      <c r="H981" s="151"/>
      <c r="I981" s="151"/>
      <c r="J981" s="151"/>
      <c r="K981" s="151"/>
      <c r="L981" s="151"/>
      <c r="M981" s="151"/>
      <c r="N981" s="151"/>
      <c r="O981" s="151"/>
      <c r="P981" s="151"/>
      <c r="Q981" s="151"/>
      <c r="R981" s="151"/>
      <c r="S981" s="151"/>
      <c r="T981" s="151"/>
      <c r="U981" s="151"/>
      <c r="V981" s="151"/>
      <c r="W981" s="151"/>
      <c r="X981" s="151"/>
    </row>
    <row r="982" spans="1:24" ht="15">
      <c r="A982" s="57"/>
      <c r="B982" s="57"/>
      <c r="C982" s="57"/>
      <c r="D982" s="57"/>
      <c r="E982" s="57"/>
      <c r="F982" s="57"/>
      <c r="G982" s="58">
        <v>594106644.14</v>
      </c>
      <c r="H982" s="58">
        <v>1490000</v>
      </c>
      <c r="I982" s="58">
        <v>53222576.37</v>
      </c>
      <c r="J982" s="58"/>
      <c r="K982" s="58"/>
      <c r="L982" s="58"/>
      <c r="M982" s="58"/>
      <c r="N982" s="58"/>
      <c r="O982" s="58"/>
      <c r="P982" s="58"/>
      <c r="Q982" s="58"/>
      <c r="R982" s="58"/>
      <c r="S982" s="58"/>
      <c r="T982" s="58"/>
      <c r="U982" s="58" t="s">
        <v>177</v>
      </c>
      <c r="V982" s="59">
        <v>688902328.51</v>
      </c>
      <c r="W982" s="59" t="s">
        <v>177</v>
      </c>
      <c r="X982" s="59" t="s">
        <v>177</v>
      </c>
    </row>
    <row r="983" spans="1:24" ht="15">
      <c r="A983" s="57"/>
      <c r="B983" s="57"/>
      <c r="C983" s="57"/>
      <c r="D983" s="57"/>
      <c r="E983" s="57"/>
      <c r="F983" s="57"/>
      <c r="G983" s="57"/>
      <c r="H983" s="57"/>
      <c r="I983" s="57"/>
      <c r="J983" s="57"/>
      <c r="K983" s="57"/>
      <c r="L983" s="57"/>
      <c r="M983" s="57"/>
      <c r="N983" s="57"/>
      <c r="O983" s="57"/>
      <c r="P983" s="57"/>
      <c r="Q983" s="57"/>
      <c r="R983" s="57"/>
      <c r="S983" s="57"/>
      <c r="T983" s="57"/>
      <c r="U983" s="58" t="s">
        <v>177</v>
      </c>
      <c r="V983" s="57"/>
      <c r="W983" s="57"/>
      <c r="X983" s="57"/>
    </row>
    <row r="984" spans="1:24" ht="18">
      <c r="A984" s="159" t="s">
        <v>56</v>
      </c>
      <c r="B984" s="159"/>
      <c r="C984" s="160"/>
      <c r="D984" s="160"/>
      <c r="E984" s="160"/>
      <c r="F984" s="161"/>
      <c r="G984" s="161"/>
      <c r="H984" s="161"/>
      <c r="I984" s="161"/>
      <c r="J984" s="161"/>
      <c r="K984" s="161"/>
      <c r="L984" s="161"/>
      <c r="M984" s="161"/>
      <c r="N984" s="161"/>
      <c r="O984" s="161"/>
      <c r="P984" s="161"/>
      <c r="Q984" s="161"/>
      <c r="R984" s="161"/>
      <c r="S984" s="161"/>
      <c r="T984" s="161"/>
      <c r="U984" s="161" t="s">
        <v>57</v>
      </c>
      <c r="V984" s="57"/>
      <c r="W984" s="57"/>
      <c r="X984" s="57"/>
    </row>
    <row r="985" spans="1:24" ht="15">
      <c r="A985" s="57"/>
      <c r="B985" s="57"/>
      <c r="C985" s="57"/>
      <c r="D985" s="57"/>
      <c r="E985" s="57"/>
      <c r="F985" s="57"/>
      <c r="G985" s="57"/>
      <c r="H985" s="57"/>
      <c r="I985" s="57"/>
      <c r="J985" s="57"/>
      <c r="K985" s="57"/>
      <c r="L985" s="57"/>
      <c r="M985" s="57"/>
      <c r="N985" s="57"/>
      <c r="O985" s="57"/>
      <c r="P985" s="57"/>
      <c r="Q985" s="57"/>
      <c r="R985" s="57"/>
      <c r="S985" s="57"/>
      <c r="T985" s="57"/>
      <c r="U985" s="57"/>
      <c r="V985" s="57"/>
      <c r="W985" s="57"/>
      <c r="X985" s="57"/>
    </row>
    <row r="986" spans="1:24" ht="15">
      <c r="A986" s="57"/>
      <c r="B986" s="57"/>
      <c r="C986" s="57"/>
      <c r="D986" s="57"/>
      <c r="E986" s="57"/>
      <c r="F986" s="57"/>
      <c r="G986" s="57"/>
      <c r="H986" s="57"/>
      <c r="I986" s="57"/>
      <c r="J986" s="57"/>
      <c r="K986" s="57"/>
      <c r="L986" s="57"/>
      <c r="M986" s="57"/>
      <c r="N986" s="57"/>
      <c r="O986" s="57"/>
      <c r="P986" s="57"/>
      <c r="Q986" s="57"/>
      <c r="R986" s="57"/>
      <c r="S986" s="57"/>
      <c r="T986" s="57"/>
      <c r="U986" s="57"/>
      <c r="V986" s="57"/>
      <c r="W986" s="57"/>
      <c r="X986" s="57"/>
    </row>
  </sheetData>
  <sheetProtection/>
  <mergeCells count="4">
    <mergeCell ref="B2:X2"/>
    <mergeCell ref="A4:X4"/>
    <mergeCell ref="A979:F979"/>
    <mergeCell ref="A981:X981"/>
  </mergeCells>
  <printOptions/>
  <pageMargins left="0.7086614173228347" right="0.7086614173228347" top="0.5511811023622047" bottom="0.7480314960629921" header="0.31496062992125984" footer="0.31496062992125984"/>
  <pageSetup fitToHeight="0" horizontalDpi="600" verticalDpi="600" orientation="portrait" paperSize="9" scale="65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V924"/>
  <sheetViews>
    <sheetView zoomScalePageLayoutView="0" workbookViewId="0" topLeftCell="A1">
      <selection activeCell="A6" sqref="A6"/>
    </sheetView>
  </sheetViews>
  <sheetFormatPr defaultColWidth="9.140625" defaultRowHeight="15" outlineLevelRow="5"/>
  <cols>
    <col min="1" max="1" width="51.28125" style="138" customWidth="1"/>
    <col min="2" max="2" width="5.57421875" style="138" customWidth="1"/>
    <col min="3" max="3" width="5.7109375" style="138" customWidth="1"/>
    <col min="4" max="4" width="9.7109375" style="138" customWidth="1"/>
    <col min="5" max="5" width="5.140625" style="138" bestFit="1" customWidth="1"/>
    <col min="6" max="6" width="15.28125" style="138" hidden="1" customWidth="1"/>
    <col min="7" max="7" width="11.7109375" style="138" hidden="1" customWidth="1"/>
    <col min="8" max="8" width="12.7109375" style="138" hidden="1" customWidth="1"/>
    <col min="9" max="9" width="13.421875" style="138" hidden="1" customWidth="1"/>
    <col min="10" max="10" width="12.28125" style="138" hidden="1" customWidth="1"/>
    <col min="11" max="11" width="11.7109375" style="138" hidden="1" customWidth="1"/>
    <col min="12" max="17" width="12.7109375" style="138" hidden="1" customWidth="1"/>
    <col min="18" max="19" width="12.28125" style="138" hidden="1" customWidth="1"/>
    <col min="20" max="20" width="16.140625" style="138" bestFit="1" customWidth="1"/>
    <col min="21" max="21" width="13.8515625" style="138" hidden="1" customWidth="1"/>
    <col min="22" max="22" width="15.7109375" style="138" hidden="1" customWidth="1"/>
    <col min="23" max="16384" width="9.140625" style="138" customWidth="1"/>
  </cols>
  <sheetData>
    <row r="2" spans="2:20" ht="138.75" customHeight="1">
      <c r="B2" s="152" t="s">
        <v>788</v>
      </c>
      <c r="C2" s="153"/>
      <c r="D2" s="153"/>
      <c r="E2" s="153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5" spans="1:21" ht="81" customHeight="1">
      <c r="A5" s="155" t="s">
        <v>790</v>
      </c>
      <c r="B5" s="155"/>
      <c r="C5" s="155"/>
      <c r="D5" s="155"/>
      <c r="E5" s="155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40"/>
    </row>
    <row r="6" spans="1:21" ht="17.25" customHeight="1">
      <c r="A6" s="1"/>
      <c r="B6" s="1"/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140"/>
    </row>
    <row r="7" spans="20:22" ht="15.75" thickBot="1">
      <c r="T7" s="5" t="s">
        <v>416</v>
      </c>
      <c r="V7" s="5" t="s">
        <v>416</v>
      </c>
    </row>
    <row r="8" spans="1:22" ht="111" customHeight="1" thickBot="1">
      <c r="A8" s="4" t="s">
        <v>408</v>
      </c>
      <c r="B8" s="3" t="s">
        <v>409</v>
      </c>
      <c r="C8" s="4" t="s">
        <v>410</v>
      </c>
      <c r="D8" s="3" t="s">
        <v>411</v>
      </c>
      <c r="E8" s="4" t="s">
        <v>412</v>
      </c>
      <c r="F8" s="61" t="s">
        <v>418</v>
      </c>
      <c r="G8" s="33" t="s">
        <v>421</v>
      </c>
      <c r="H8" s="33" t="s">
        <v>419</v>
      </c>
      <c r="I8" s="33" t="s">
        <v>422</v>
      </c>
      <c r="J8" s="33" t="s">
        <v>147</v>
      </c>
      <c r="K8" s="85" t="s">
        <v>153</v>
      </c>
      <c r="L8" s="85" t="s">
        <v>574</v>
      </c>
      <c r="M8" s="85" t="s">
        <v>342</v>
      </c>
      <c r="N8" s="85" t="s">
        <v>763</v>
      </c>
      <c r="O8" s="85" t="s">
        <v>766</v>
      </c>
      <c r="P8" s="85" t="s">
        <v>44</v>
      </c>
      <c r="Q8" s="85"/>
      <c r="R8" s="85"/>
      <c r="S8" s="85"/>
      <c r="T8" s="10" t="s">
        <v>432</v>
      </c>
      <c r="U8" s="11" t="s">
        <v>433</v>
      </c>
      <c r="V8" s="12" t="s">
        <v>413</v>
      </c>
    </row>
    <row r="9" spans="1:22" ht="15">
      <c r="A9" s="13" t="s">
        <v>189</v>
      </c>
      <c r="B9" s="41" t="s">
        <v>439</v>
      </c>
      <c r="C9" s="41"/>
      <c r="D9" s="41"/>
      <c r="E9" s="41"/>
      <c r="F9" s="37"/>
      <c r="G9" s="37"/>
      <c r="H9" s="37"/>
      <c r="I9" s="37"/>
      <c r="J9" s="62"/>
      <c r="K9" s="62"/>
      <c r="L9" s="109"/>
      <c r="M9" s="109"/>
      <c r="N9" s="109"/>
      <c r="O9" s="109"/>
      <c r="P9" s="109"/>
      <c r="Q9" s="97">
        <f>Q10+Q29+Q53+Q84+Q89</f>
        <v>1385739</v>
      </c>
      <c r="R9" s="97"/>
      <c r="S9" s="97"/>
      <c r="T9" s="97">
        <f>T10+T29+T53+T84+T89</f>
        <v>64645598.34</v>
      </c>
      <c r="U9" s="24">
        <f>U10+U29+U53+U84+U89</f>
        <v>52472600</v>
      </c>
      <c r="V9" s="25">
        <f>V10+V29+V53+V84+V89</f>
        <v>52447500</v>
      </c>
    </row>
    <row r="10" spans="1:22" ht="63.75" outlineLevel="1">
      <c r="A10" s="13" t="s">
        <v>190</v>
      </c>
      <c r="B10" s="41" t="s">
        <v>439</v>
      </c>
      <c r="C10" s="41" t="s">
        <v>441</v>
      </c>
      <c r="D10" s="41"/>
      <c r="E10" s="41"/>
      <c r="F10" s="42"/>
      <c r="G10" s="42"/>
      <c r="H10" s="42"/>
      <c r="I10" s="42"/>
      <c r="J10" s="63"/>
      <c r="K10" s="63"/>
      <c r="L10" s="112"/>
      <c r="M10" s="112"/>
      <c r="N10" s="112"/>
      <c r="O10" s="112"/>
      <c r="P10" s="112"/>
      <c r="Q10" s="98">
        <f>Q11</f>
        <v>-78000</v>
      </c>
      <c r="R10" s="98"/>
      <c r="S10" s="98"/>
      <c r="T10" s="98">
        <f>T11</f>
        <v>5563659.35</v>
      </c>
      <c r="U10" s="24">
        <f>U11</f>
        <v>3753100</v>
      </c>
      <c r="V10" s="25">
        <f>V11</f>
        <v>3753100</v>
      </c>
    </row>
    <row r="11" spans="1:22" ht="63.75" outlineLevel="2">
      <c r="A11" s="13" t="s">
        <v>191</v>
      </c>
      <c r="B11" s="41" t="s">
        <v>439</v>
      </c>
      <c r="C11" s="41" t="s">
        <v>441</v>
      </c>
      <c r="D11" s="41" t="s">
        <v>443</v>
      </c>
      <c r="E11" s="41"/>
      <c r="F11" s="42"/>
      <c r="G11" s="42"/>
      <c r="H11" s="42"/>
      <c r="I11" s="42"/>
      <c r="J11" s="63"/>
      <c r="K11" s="63"/>
      <c r="L11" s="112"/>
      <c r="M11" s="112"/>
      <c r="N11" s="112"/>
      <c r="O11" s="112"/>
      <c r="P11" s="112"/>
      <c r="Q11" s="98">
        <f>Q12+Q24</f>
        <v>-78000</v>
      </c>
      <c r="R11" s="98"/>
      <c r="S11" s="98"/>
      <c r="T11" s="98">
        <f>T12+T24</f>
        <v>5563659.35</v>
      </c>
      <c r="U11" s="24">
        <f>U12+U24</f>
        <v>3753100</v>
      </c>
      <c r="V11" s="25">
        <f>V12+V24</f>
        <v>3753100</v>
      </c>
    </row>
    <row r="12" spans="1:22" ht="15" outlineLevel="3">
      <c r="A12" s="13" t="s">
        <v>192</v>
      </c>
      <c r="B12" s="41" t="s">
        <v>439</v>
      </c>
      <c r="C12" s="41" t="s">
        <v>441</v>
      </c>
      <c r="D12" s="41" t="s">
        <v>445</v>
      </c>
      <c r="E12" s="41"/>
      <c r="F12" s="42"/>
      <c r="G12" s="42"/>
      <c r="H12" s="42"/>
      <c r="I12" s="42"/>
      <c r="J12" s="63"/>
      <c r="K12" s="63"/>
      <c r="L12" s="112"/>
      <c r="M12" s="112"/>
      <c r="N12" s="112"/>
      <c r="O12" s="112"/>
      <c r="P12" s="112"/>
      <c r="Q12" s="98">
        <f>Q13+Q17+Q20</f>
        <v>-78000</v>
      </c>
      <c r="R12" s="98"/>
      <c r="S12" s="98"/>
      <c r="T12" s="98">
        <f>T13+T17+T20</f>
        <v>4046905.35</v>
      </c>
      <c r="U12" s="24">
        <f>U13+U17+U20</f>
        <v>2042700</v>
      </c>
      <c r="V12" s="25">
        <f>V13+V17+V20</f>
        <v>2042700</v>
      </c>
    </row>
    <row r="13" spans="1:22" ht="51" outlineLevel="3">
      <c r="A13" s="44" t="s">
        <v>400</v>
      </c>
      <c r="B13" s="41" t="s">
        <v>439</v>
      </c>
      <c r="C13" s="41" t="s">
        <v>441</v>
      </c>
      <c r="D13" s="41" t="s">
        <v>445</v>
      </c>
      <c r="E13" s="41" t="s">
        <v>178</v>
      </c>
      <c r="F13" s="42"/>
      <c r="G13" s="42"/>
      <c r="H13" s="42"/>
      <c r="I13" s="42"/>
      <c r="J13" s="63"/>
      <c r="K13" s="63"/>
      <c r="L13" s="112"/>
      <c r="M13" s="112"/>
      <c r="N13" s="112"/>
      <c r="O13" s="112"/>
      <c r="P13" s="112"/>
      <c r="Q13" s="112"/>
      <c r="R13" s="112"/>
      <c r="S13" s="112"/>
      <c r="T13" s="98">
        <f>T14</f>
        <v>1776528.5</v>
      </c>
      <c r="U13" s="25">
        <f>U14</f>
        <v>1338300</v>
      </c>
      <c r="V13" s="25">
        <f>V14</f>
        <v>1338300</v>
      </c>
    </row>
    <row r="14" spans="1:22" ht="25.5" outlineLevel="3">
      <c r="A14" s="44" t="s">
        <v>160</v>
      </c>
      <c r="B14" s="41" t="s">
        <v>439</v>
      </c>
      <c r="C14" s="41" t="s">
        <v>441</v>
      </c>
      <c r="D14" s="41" t="s">
        <v>445</v>
      </c>
      <c r="E14" s="41" t="s">
        <v>158</v>
      </c>
      <c r="F14" s="42"/>
      <c r="G14" s="42"/>
      <c r="H14" s="42"/>
      <c r="I14" s="42"/>
      <c r="J14" s="63"/>
      <c r="K14" s="63"/>
      <c r="L14" s="112"/>
      <c r="M14" s="112"/>
      <c r="N14" s="112"/>
      <c r="O14" s="112"/>
      <c r="P14" s="112"/>
      <c r="Q14" s="112"/>
      <c r="R14" s="112"/>
      <c r="S14" s="112"/>
      <c r="T14" s="98">
        <f>T15+T16</f>
        <v>1776528.5</v>
      </c>
      <c r="U14" s="25">
        <f>U15+U16</f>
        <v>1338300</v>
      </c>
      <c r="V14" s="25">
        <f>V15+V16</f>
        <v>1338300</v>
      </c>
    </row>
    <row r="15" spans="1:22" ht="25.5" outlineLevel="5">
      <c r="A15" s="13" t="s">
        <v>193</v>
      </c>
      <c r="B15" s="41" t="s">
        <v>439</v>
      </c>
      <c r="C15" s="41" t="s">
        <v>441</v>
      </c>
      <c r="D15" s="41" t="s">
        <v>445</v>
      </c>
      <c r="E15" s="41" t="s">
        <v>447</v>
      </c>
      <c r="F15" s="42">
        <v>1280900</v>
      </c>
      <c r="G15" s="42"/>
      <c r="H15" s="42"/>
      <c r="I15" s="42"/>
      <c r="J15" s="63"/>
      <c r="K15" s="63"/>
      <c r="L15" s="112"/>
      <c r="M15" s="112"/>
      <c r="N15" s="112"/>
      <c r="O15" s="112">
        <v>100000</v>
      </c>
      <c r="P15" s="112">
        <v>334721.52</v>
      </c>
      <c r="Q15" s="112"/>
      <c r="R15" s="112"/>
      <c r="S15" s="112">
        <v>24471.98</v>
      </c>
      <c r="T15" s="98">
        <f>F15+G15+H15+I15+J15+K15+L15+M15+N15+O15+P15+Q15+R15+S15</f>
        <v>1740093.5</v>
      </c>
      <c r="U15" s="24">
        <v>1280900</v>
      </c>
      <c r="V15" s="25">
        <v>1280900</v>
      </c>
    </row>
    <row r="16" spans="1:22" ht="25.5" outlineLevel="5">
      <c r="A16" s="13" t="s">
        <v>194</v>
      </c>
      <c r="B16" s="41" t="s">
        <v>439</v>
      </c>
      <c r="C16" s="41" t="s">
        <v>441</v>
      </c>
      <c r="D16" s="41" t="s">
        <v>445</v>
      </c>
      <c r="E16" s="41" t="s">
        <v>449</v>
      </c>
      <c r="F16" s="42">
        <v>57400</v>
      </c>
      <c r="G16" s="42"/>
      <c r="H16" s="42"/>
      <c r="I16" s="42"/>
      <c r="J16" s="63"/>
      <c r="K16" s="63"/>
      <c r="L16" s="112"/>
      <c r="M16" s="112"/>
      <c r="N16" s="112"/>
      <c r="O16" s="112"/>
      <c r="P16" s="112"/>
      <c r="Q16" s="112"/>
      <c r="R16" s="112"/>
      <c r="S16" s="112">
        <v>-20965</v>
      </c>
      <c r="T16" s="98">
        <f>F16+G16+H16+I16+J16+K16+L16+M16+N16+O16+P16+Q16+R16+S16</f>
        <v>36435</v>
      </c>
      <c r="U16" s="24">
        <v>57400</v>
      </c>
      <c r="V16" s="25">
        <v>57400</v>
      </c>
    </row>
    <row r="17" spans="1:22" ht="25.5" outlineLevel="5">
      <c r="A17" s="45" t="s">
        <v>401</v>
      </c>
      <c r="B17" s="41" t="s">
        <v>439</v>
      </c>
      <c r="C17" s="41" t="s">
        <v>441</v>
      </c>
      <c r="D17" s="41" t="s">
        <v>445</v>
      </c>
      <c r="E17" s="41" t="s">
        <v>179</v>
      </c>
      <c r="F17" s="42"/>
      <c r="G17" s="42"/>
      <c r="H17" s="42"/>
      <c r="I17" s="42"/>
      <c r="J17" s="63"/>
      <c r="K17" s="63"/>
      <c r="L17" s="112"/>
      <c r="M17" s="112"/>
      <c r="N17" s="112"/>
      <c r="O17" s="112"/>
      <c r="P17" s="112"/>
      <c r="Q17" s="98">
        <f>Q18+Q19</f>
        <v>-80000</v>
      </c>
      <c r="R17" s="98"/>
      <c r="S17" s="98"/>
      <c r="T17" s="98">
        <f>T18+T19</f>
        <v>2261876.85</v>
      </c>
      <c r="U17" s="24">
        <f>U18+U19</f>
        <v>697900</v>
      </c>
      <c r="V17" s="25">
        <f>V18+V19</f>
        <v>697900</v>
      </c>
    </row>
    <row r="18" spans="1:22" ht="25.5" outlineLevel="5">
      <c r="A18" s="45" t="s">
        <v>402</v>
      </c>
      <c r="B18" s="41" t="s">
        <v>439</v>
      </c>
      <c r="C18" s="41" t="s">
        <v>441</v>
      </c>
      <c r="D18" s="41" t="s">
        <v>445</v>
      </c>
      <c r="E18" s="41" t="s">
        <v>529</v>
      </c>
      <c r="F18" s="42"/>
      <c r="G18" s="42"/>
      <c r="H18" s="42"/>
      <c r="I18" s="42">
        <v>822656</v>
      </c>
      <c r="J18" s="63"/>
      <c r="K18" s="63"/>
      <c r="L18" s="112">
        <v>1319000</v>
      </c>
      <c r="M18" s="112">
        <v>-80000</v>
      </c>
      <c r="N18" s="112"/>
      <c r="O18" s="112"/>
      <c r="P18" s="112">
        <v>234625.85</v>
      </c>
      <c r="Q18" s="112">
        <v>-80000</v>
      </c>
      <c r="R18" s="112"/>
      <c r="S18" s="112">
        <v>45595</v>
      </c>
      <c r="T18" s="98">
        <f>F18+G18+H18+I18+J18+K18+L18+M18+N18+O18+P18+Q18+R18+S18</f>
        <v>2261876.85</v>
      </c>
      <c r="U18" s="24">
        <v>697900</v>
      </c>
      <c r="V18" s="25">
        <v>697900</v>
      </c>
    </row>
    <row r="19" spans="1:22" ht="25.5" hidden="1" outlineLevel="5">
      <c r="A19" s="13" t="s">
        <v>195</v>
      </c>
      <c r="B19" s="41" t="s">
        <v>439</v>
      </c>
      <c r="C19" s="41" t="s">
        <v>441</v>
      </c>
      <c r="D19" s="41" t="s">
        <v>445</v>
      </c>
      <c r="E19" s="41" t="s">
        <v>451</v>
      </c>
      <c r="F19" s="42">
        <v>776900</v>
      </c>
      <c r="G19" s="42"/>
      <c r="H19" s="42"/>
      <c r="I19" s="42">
        <v>-776900</v>
      </c>
      <c r="J19" s="63"/>
      <c r="K19" s="63"/>
      <c r="L19" s="112"/>
      <c r="M19" s="112"/>
      <c r="N19" s="112"/>
      <c r="O19" s="112"/>
      <c r="P19" s="112"/>
      <c r="Q19" s="112"/>
      <c r="R19" s="112"/>
      <c r="S19" s="112"/>
      <c r="T19" s="98">
        <f>F19+G19+H19+I19</f>
        <v>0</v>
      </c>
      <c r="U19" s="24">
        <v>0</v>
      </c>
      <c r="V19" s="25">
        <v>0</v>
      </c>
    </row>
    <row r="20" spans="1:22" ht="15" outlineLevel="5">
      <c r="A20" s="45" t="s">
        <v>403</v>
      </c>
      <c r="B20" s="41" t="s">
        <v>439</v>
      </c>
      <c r="C20" s="41" t="s">
        <v>441</v>
      </c>
      <c r="D20" s="41" t="s">
        <v>445</v>
      </c>
      <c r="E20" s="41" t="s">
        <v>180</v>
      </c>
      <c r="F20" s="42"/>
      <c r="G20" s="42"/>
      <c r="H20" s="42"/>
      <c r="I20" s="42"/>
      <c r="J20" s="63"/>
      <c r="K20" s="63"/>
      <c r="L20" s="112"/>
      <c r="M20" s="112"/>
      <c r="N20" s="112"/>
      <c r="O20" s="112"/>
      <c r="P20" s="112"/>
      <c r="Q20" s="98">
        <f>Q21</f>
        <v>2000</v>
      </c>
      <c r="R20" s="98"/>
      <c r="S20" s="98"/>
      <c r="T20" s="98">
        <f>T21</f>
        <v>8500</v>
      </c>
      <c r="U20" s="24">
        <f>U22+U23</f>
        <v>6500</v>
      </c>
      <c r="V20" s="25">
        <f>V22+V23</f>
        <v>6500</v>
      </c>
    </row>
    <row r="21" spans="1:22" ht="25.5" outlineLevel="5">
      <c r="A21" s="44" t="s">
        <v>33</v>
      </c>
      <c r="B21" s="41" t="s">
        <v>439</v>
      </c>
      <c r="C21" s="41" t="s">
        <v>441</v>
      </c>
      <c r="D21" s="41" t="s">
        <v>445</v>
      </c>
      <c r="E21" s="41" t="s">
        <v>32</v>
      </c>
      <c r="F21" s="42"/>
      <c r="G21" s="42"/>
      <c r="H21" s="42"/>
      <c r="I21" s="42"/>
      <c r="J21" s="63"/>
      <c r="K21" s="63"/>
      <c r="L21" s="112"/>
      <c r="M21" s="112"/>
      <c r="N21" s="112"/>
      <c r="O21" s="112"/>
      <c r="P21" s="112"/>
      <c r="Q21" s="98">
        <f>Q22+Q23</f>
        <v>2000</v>
      </c>
      <c r="R21" s="98"/>
      <c r="S21" s="98"/>
      <c r="T21" s="98">
        <f>T22+T23</f>
        <v>8500</v>
      </c>
      <c r="U21" s="24"/>
      <c r="V21" s="25"/>
    </row>
    <row r="22" spans="1:22" ht="25.5" outlineLevel="5">
      <c r="A22" s="13" t="s">
        <v>196</v>
      </c>
      <c r="B22" s="41" t="s">
        <v>439</v>
      </c>
      <c r="C22" s="41" t="s">
        <v>441</v>
      </c>
      <c r="D22" s="41" t="s">
        <v>445</v>
      </c>
      <c r="E22" s="41" t="s">
        <v>453</v>
      </c>
      <c r="F22" s="42">
        <v>1500</v>
      </c>
      <c r="G22" s="42"/>
      <c r="H22" s="42"/>
      <c r="I22" s="42"/>
      <c r="J22" s="63"/>
      <c r="K22" s="63"/>
      <c r="L22" s="112"/>
      <c r="M22" s="112"/>
      <c r="N22" s="112"/>
      <c r="O22" s="112"/>
      <c r="P22" s="112"/>
      <c r="Q22" s="98">
        <v>0</v>
      </c>
      <c r="R22" s="98"/>
      <c r="S22" s="98"/>
      <c r="T22" s="98">
        <f>F22+G22+H22+I22+J22+K22+L22+M22+N22+O22+P22+Q22+R22</f>
        <v>1500</v>
      </c>
      <c r="U22" s="24">
        <v>1500</v>
      </c>
      <c r="V22" s="25">
        <v>1500</v>
      </c>
    </row>
    <row r="23" spans="1:22" ht="25.5" outlineLevel="5">
      <c r="A23" s="13" t="s">
        <v>197</v>
      </c>
      <c r="B23" s="41" t="s">
        <v>439</v>
      </c>
      <c r="C23" s="41" t="s">
        <v>441</v>
      </c>
      <c r="D23" s="41" t="s">
        <v>445</v>
      </c>
      <c r="E23" s="41" t="s">
        <v>455</v>
      </c>
      <c r="F23" s="42">
        <v>5000</v>
      </c>
      <c r="G23" s="42"/>
      <c r="H23" s="42"/>
      <c r="I23" s="42"/>
      <c r="J23" s="63"/>
      <c r="K23" s="63"/>
      <c r="L23" s="112"/>
      <c r="M23" s="112"/>
      <c r="N23" s="112"/>
      <c r="O23" s="112"/>
      <c r="P23" s="112"/>
      <c r="Q23" s="112">
        <v>2000</v>
      </c>
      <c r="R23" s="112"/>
      <c r="S23" s="112"/>
      <c r="T23" s="98">
        <f>F23+G23+H23+I23+J23+K23+L23+M23+N23+O23+P23+Q23+R23</f>
        <v>7000</v>
      </c>
      <c r="U23" s="24">
        <v>5000</v>
      </c>
      <c r="V23" s="25">
        <v>5000</v>
      </c>
    </row>
    <row r="24" spans="1:22" ht="25.5" outlineLevel="3">
      <c r="A24" s="13" t="s">
        <v>198</v>
      </c>
      <c r="B24" s="41" t="s">
        <v>439</v>
      </c>
      <c r="C24" s="41" t="s">
        <v>441</v>
      </c>
      <c r="D24" s="41" t="s">
        <v>457</v>
      </c>
      <c r="E24" s="41"/>
      <c r="F24" s="42"/>
      <c r="G24" s="42"/>
      <c r="H24" s="42"/>
      <c r="I24" s="42"/>
      <c r="J24" s="63"/>
      <c r="K24" s="63"/>
      <c r="L24" s="112"/>
      <c r="M24" s="112"/>
      <c r="N24" s="112"/>
      <c r="O24" s="112"/>
      <c r="P24" s="112"/>
      <c r="Q24" s="112"/>
      <c r="R24" s="112"/>
      <c r="S24" s="112"/>
      <c r="T24" s="98">
        <f aca="true" t="shared" si="0" ref="T24:V25">T25</f>
        <v>1516754</v>
      </c>
      <c r="U24" s="24">
        <f t="shared" si="0"/>
        <v>1710400</v>
      </c>
      <c r="V24" s="25">
        <f t="shared" si="0"/>
        <v>1710400</v>
      </c>
    </row>
    <row r="25" spans="1:22" ht="51" outlineLevel="3">
      <c r="A25" s="44" t="s">
        <v>400</v>
      </c>
      <c r="B25" s="41" t="s">
        <v>439</v>
      </c>
      <c r="C25" s="41" t="s">
        <v>441</v>
      </c>
      <c r="D25" s="41" t="s">
        <v>457</v>
      </c>
      <c r="E25" s="41" t="s">
        <v>178</v>
      </c>
      <c r="F25" s="42"/>
      <c r="G25" s="42"/>
      <c r="H25" s="42"/>
      <c r="I25" s="42"/>
      <c r="J25" s="63"/>
      <c r="K25" s="63"/>
      <c r="L25" s="112"/>
      <c r="M25" s="112"/>
      <c r="N25" s="112"/>
      <c r="O25" s="112"/>
      <c r="P25" s="112"/>
      <c r="Q25" s="112"/>
      <c r="R25" s="112"/>
      <c r="S25" s="112"/>
      <c r="T25" s="98">
        <f t="shared" si="0"/>
        <v>1516754</v>
      </c>
      <c r="U25" s="25">
        <f t="shared" si="0"/>
        <v>1710400</v>
      </c>
      <c r="V25" s="25">
        <f t="shared" si="0"/>
        <v>1710400</v>
      </c>
    </row>
    <row r="26" spans="1:22" ht="25.5" outlineLevel="3">
      <c r="A26" s="44" t="s">
        <v>160</v>
      </c>
      <c r="B26" s="41" t="s">
        <v>439</v>
      </c>
      <c r="C26" s="41" t="s">
        <v>441</v>
      </c>
      <c r="D26" s="41" t="s">
        <v>457</v>
      </c>
      <c r="E26" s="41" t="s">
        <v>158</v>
      </c>
      <c r="F26" s="42"/>
      <c r="G26" s="42"/>
      <c r="H26" s="42"/>
      <c r="I26" s="42"/>
      <c r="J26" s="63"/>
      <c r="K26" s="63"/>
      <c r="L26" s="112"/>
      <c r="M26" s="112"/>
      <c r="N26" s="112"/>
      <c r="O26" s="112"/>
      <c r="P26" s="112"/>
      <c r="Q26" s="112"/>
      <c r="R26" s="112"/>
      <c r="S26" s="112"/>
      <c r="T26" s="98">
        <f>T27+T28</f>
        <v>1516754</v>
      </c>
      <c r="U26" s="25">
        <f>U27+U28</f>
        <v>1710400</v>
      </c>
      <c r="V26" s="25">
        <f>V27+V28</f>
        <v>1710400</v>
      </c>
    </row>
    <row r="27" spans="1:22" ht="25.5" outlineLevel="5">
      <c r="A27" s="13" t="s">
        <v>193</v>
      </c>
      <c r="B27" s="41" t="s">
        <v>439</v>
      </c>
      <c r="C27" s="41" t="s">
        <v>441</v>
      </c>
      <c r="D27" s="41" t="s">
        <v>457</v>
      </c>
      <c r="E27" s="41" t="s">
        <v>447</v>
      </c>
      <c r="F27" s="42">
        <v>1687400</v>
      </c>
      <c r="G27" s="42"/>
      <c r="H27" s="42"/>
      <c r="I27" s="42"/>
      <c r="J27" s="63"/>
      <c r="K27" s="63"/>
      <c r="L27" s="112"/>
      <c r="M27" s="112"/>
      <c r="N27" s="112"/>
      <c r="O27" s="112"/>
      <c r="P27" s="112">
        <v>-234653.01</v>
      </c>
      <c r="Q27" s="112"/>
      <c r="R27" s="112"/>
      <c r="S27" s="112">
        <v>6752.01</v>
      </c>
      <c r="T27" s="98">
        <f>F27+G27+H27+I27+J27+K27+L27+M27+N27+O27+P27+Q27+R27+S27</f>
        <v>1459499</v>
      </c>
      <c r="U27" s="24">
        <v>1687400</v>
      </c>
      <c r="V27" s="25">
        <v>1687400</v>
      </c>
    </row>
    <row r="28" spans="1:22" ht="25.5" outlineLevel="5">
      <c r="A28" s="13" t="s">
        <v>194</v>
      </c>
      <c r="B28" s="41" t="s">
        <v>439</v>
      </c>
      <c r="C28" s="41" t="s">
        <v>441</v>
      </c>
      <c r="D28" s="41" t="s">
        <v>457</v>
      </c>
      <c r="E28" s="41" t="s">
        <v>449</v>
      </c>
      <c r="F28" s="42">
        <v>23000</v>
      </c>
      <c r="G28" s="42"/>
      <c r="H28" s="42"/>
      <c r="I28" s="42"/>
      <c r="J28" s="63"/>
      <c r="K28" s="63"/>
      <c r="L28" s="112"/>
      <c r="M28" s="112"/>
      <c r="N28" s="112"/>
      <c r="O28" s="112"/>
      <c r="P28" s="112">
        <v>42990</v>
      </c>
      <c r="Q28" s="112"/>
      <c r="R28" s="112"/>
      <c r="S28" s="112">
        <v>-8735</v>
      </c>
      <c r="T28" s="98">
        <f>F28+G28+H28+I28+J28+K28+L28+M28+N28+O28+P28+Q28+R28+S28</f>
        <v>57255</v>
      </c>
      <c r="U28" s="24">
        <v>23000</v>
      </c>
      <c r="V28" s="25">
        <v>23000</v>
      </c>
    </row>
    <row r="29" spans="1:22" ht="76.5" outlineLevel="1">
      <c r="A29" s="13" t="s">
        <v>199</v>
      </c>
      <c r="B29" s="41" t="s">
        <v>439</v>
      </c>
      <c r="C29" s="41" t="s">
        <v>459</v>
      </c>
      <c r="D29" s="41"/>
      <c r="E29" s="41"/>
      <c r="F29" s="42"/>
      <c r="G29" s="42"/>
      <c r="H29" s="42"/>
      <c r="I29" s="42"/>
      <c r="J29" s="63"/>
      <c r="K29" s="63"/>
      <c r="L29" s="112"/>
      <c r="M29" s="112"/>
      <c r="N29" s="112"/>
      <c r="O29" s="112"/>
      <c r="P29" s="112"/>
      <c r="Q29" s="98">
        <f>Q30+Q49</f>
        <v>58400</v>
      </c>
      <c r="R29" s="98"/>
      <c r="S29" s="98"/>
      <c r="T29" s="98">
        <f>T30+T49</f>
        <v>41259719</v>
      </c>
      <c r="U29" s="24">
        <f>U30+U49</f>
        <v>31659500</v>
      </c>
      <c r="V29" s="25">
        <f>V30+V49</f>
        <v>31661300</v>
      </c>
    </row>
    <row r="30" spans="1:22" ht="63.75" outlineLevel="2">
      <c r="A30" s="13" t="s">
        <v>191</v>
      </c>
      <c r="B30" s="41" t="s">
        <v>439</v>
      </c>
      <c r="C30" s="41" t="s">
        <v>459</v>
      </c>
      <c r="D30" s="41" t="s">
        <v>443</v>
      </c>
      <c r="E30" s="41"/>
      <c r="F30" s="42"/>
      <c r="G30" s="42"/>
      <c r="H30" s="42"/>
      <c r="I30" s="42"/>
      <c r="J30" s="63"/>
      <c r="K30" s="63"/>
      <c r="L30" s="112"/>
      <c r="M30" s="112"/>
      <c r="N30" s="112"/>
      <c r="O30" s="112"/>
      <c r="P30" s="112"/>
      <c r="Q30" s="98">
        <f>Q31+Q44</f>
        <v>-22000</v>
      </c>
      <c r="R30" s="98"/>
      <c r="S30" s="98"/>
      <c r="T30" s="98">
        <f>T31+T44</f>
        <v>39570709.56</v>
      </c>
      <c r="U30" s="24">
        <f>U31+U44</f>
        <v>31659500</v>
      </c>
      <c r="V30" s="25">
        <f>V31+V44</f>
        <v>31661300</v>
      </c>
    </row>
    <row r="31" spans="1:22" ht="15" outlineLevel="3">
      <c r="A31" s="13" t="s">
        <v>192</v>
      </c>
      <c r="B31" s="41" t="s">
        <v>439</v>
      </c>
      <c r="C31" s="41" t="s">
        <v>459</v>
      </c>
      <c r="D31" s="41" t="s">
        <v>445</v>
      </c>
      <c r="E31" s="41"/>
      <c r="F31" s="42"/>
      <c r="G31" s="42"/>
      <c r="H31" s="42"/>
      <c r="I31" s="42"/>
      <c r="J31" s="63"/>
      <c r="K31" s="63"/>
      <c r="L31" s="112"/>
      <c r="M31" s="112"/>
      <c r="N31" s="112"/>
      <c r="O31" s="112"/>
      <c r="P31" s="112"/>
      <c r="Q31" s="98">
        <f>Q32</f>
        <v>-22000</v>
      </c>
      <c r="R31" s="98"/>
      <c r="S31" s="98"/>
      <c r="T31" s="98">
        <f>T32</f>
        <v>38587570.480000004</v>
      </c>
      <c r="U31" s="24">
        <f>U32</f>
        <v>30601400</v>
      </c>
      <c r="V31" s="25">
        <f>V32</f>
        <v>30603200</v>
      </c>
    </row>
    <row r="32" spans="1:22" ht="25.5" outlineLevel="4">
      <c r="A32" s="13" t="s">
        <v>200</v>
      </c>
      <c r="B32" s="41" t="s">
        <v>439</v>
      </c>
      <c r="C32" s="41" t="s">
        <v>459</v>
      </c>
      <c r="D32" s="41" t="s">
        <v>461</v>
      </c>
      <c r="E32" s="41"/>
      <c r="F32" s="42"/>
      <c r="G32" s="42"/>
      <c r="H32" s="42"/>
      <c r="I32" s="42"/>
      <c r="J32" s="63"/>
      <c r="K32" s="63"/>
      <c r="L32" s="112"/>
      <c r="M32" s="112"/>
      <c r="N32" s="112"/>
      <c r="O32" s="112"/>
      <c r="P32" s="112"/>
      <c r="Q32" s="98">
        <f>Q33+Q37+Q40</f>
        <v>-22000</v>
      </c>
      <c r="R32" s="98"/>
      <c r="S32" s="98"/>
      <c r="T32" s="98">
        <f>T33+T37+T40</f>
        <v>38587570.480000004</v>
      </c>
      <c r="U32" s="24">
        <f>U33+U37+U40</f>
        <v>30601400</v>
      </c>
      <c r="V32" s="25">
        <f>V33+V37+V40</f>
        <v>30603200</v>
      </c>
    </row>
    <row r="33" spans="1:22" ht="51" outlineLevel="4">
      <c r="A33" s="44" t="s">
        <v>400</v>
      </c>
      <c r="B33" s="41" t="s">
        <v>439</v>
      </c>
      <c r="C33" s="41" t="s">
        <v>459</v>
      </c>
      <c r="D33" s="41" t="s">
        <v>461</v>
      </c>
      <c r="E33" s="41" t="s">
        <v>178</v>
      </c>
      <c r="F33" s="42"/>
      <c r="G33" s="42"/>
      <c r="H33" s="42"/>
      <c r="I33" s="42"/>
      <c r="J33" s="63"/>
      <c r="K33" s="63"/>
      <c r="L33" s="112"/>
      <c r="M33" s="112"/>
      <c r="N33" s="112"/>
      <c r="O33" s="112"/>
      <c r="P33" s="112"/>
      <c r="Q33" s="112"/>
      <c r="R33" s="112"/>
      <c r="S33" s="112"/>
      <c r="T33" s="98">
        <f>T34</f>
        <v>28392371</v>
      </c>
      <c r="U33" s="25">
        <f>U34</f>
        <v>22048400</v>
      </c>
      <c r="V33" s="25">
        <f>V34</f>
        <v>22048400</v>
      </c>
    </row>
    <row r="34" spans="1:22" ht="25.5" outlineLevel="4">
      <c r="A34" s="44" t="s">
        <v>160</v>
      </c>
      <c r="B34" s="41" t="s">
        <v>439</v>
      </c>
      <c r="C34" s="41" t="s">
        <v>459</v>
      </c>
      <c r="D34" s="41" t="s">
        <v>461</v>
      </c>
      <c r="E34" s="41" t="s">
        <v>158</v>
      </c>
      <c r="F34" s="42"/>
      <c r="G34" s="42"/>
      <c r="H34" s="42"/>
      <c r="I34" s="42"/>
      <c r="J34" s="63"/>
      <c r="K34" s="63"/>
      <c r="L34" s="112"/>
      <c r="M34" s="112"/>
      <c r="N34" s="112"/>
      <c r="O34" s="112"/>
      <c r="P34" s="112"/>
      <c r="Q34" s="112"/>
      <c r="R34" s="112"/>
      <c r="S34" s="112"/>
      <c r="T34" s="98">
        <f>T35+T36</f>
        <v>28392371</v>
      </c>
      <c r="U34" s="25">
        <f>U35+U36</f>
        <v>22048400</v>
      </c>
      <c r="V34" s="25">
        <f>V35+V36</f>
        <v>22048400</v>
      </c>
    </row>
    <row r="35" spans="1:22" ht="25.5" outlineLevel="5">
      <c r="A35" s="13" t="s">
        <v>193</v>
      </c>
      <c r="B35" s="41" t="s">
        <v>439</v>
      </c>
      <c r="C35" s="41" t="s">
        <v>459</v>
      </c>
      <c r="D35" s="41" t="s">
        <v>461</v>
      </c>
      <c r="E35" s="41" t="s">
        <v>447</v>
      </c>
      <c r="F35" s="42">
        <v>21128600</v>
      </c>
      <c r="G35" s="42"/>
      <c r="H35" s="42">
        <v>1538848.95</v>
      </c>
      <c r="I35" s="42"/>
      <c r="J35" s="63"/>
      <c r="K35" s="63"/>
      <c r="L35" s="112"/>
      <c r="M35" s="112"/>
      <c r="N35" s="112"/>
      <c r="O35" s="112"/>
      <c r="P35" s="112">
        <v>4980602.79</v>
      </c>
      <c r="Q35" s="112"/>
      <c r="R35" s="112"/>
      <c r="S35" s="112">
        <v>-9687.74</v>
      </c>
      <c r="T35" s="98">
        <f>F35+G35+H35+I35+J35+K35+L35+M35+N35+O35+P35+Q35+R35+S35</f>
        <v>27638364</v>
      </c>
      <c r="U35" s="24">
        <v>21128600</v>
      </c>
      <c r="V35" s="25">
        <v>21128600</v>
      </c>
    </row>
    <row r="36" spans="1:22" ht="25.5" outlineLevel="5">
      <c r="A36" s="13" t="s">
        <v>194</v>
      </c>
      <c r="B36" s="41" t="s">
        <v>439</v>
      </c>
      <c r="C36" s="41" t="s">
        <v>459</v>
      </c>
      <c r="D36" s="41" t="s">
        <v>461</v>
      </c>
      <c r="E36" s="41" t="s">
        <v>449</v>
      </c>
      <c r="F36" s="42">
        <v>919800</v>
      </c>
      <c r="G36" s="42"/>
      <c r="H36" s="42"/>
      <c r="I36" s="42"/>
      <c r="J36" s="63"/>
      <c r="K36" s="63"/>
      <c r="L36" s="112"/>
      <c r="M36" s="112"/>
      <c r="N36" s="112"/>
      <c r="O36" s="112"/>
      <c r="P36" s="112">
        <v>-88305</v>
      </c>
      <c r="Q36" s="112"/>
      <c r="R36" s="112"/>
      <c r="S36" s="112">
        <v>-77488</v>
      </c>
      <c r="T36" s="98">
        <f>F36+G36+H36+I36+J36+K36+L36+M36+N36+O36+P36+Q36+R36+S36</f>
        <v>754007</v>
      </c>
      <c r="U36" s="24">
        <v>919800</v>
      </c>
      <c r="V36" s="25">
        <v>919800</v>
      </c>
    </row>
    <row r="37" spans="1:22" ht="25.5" outlineLevel="5">
      <c r="A37" s="45" t="s">
        <v>401</v>
      </c>
      <c r="B37" s="41" t="s">
        <v>439</v>
      </c>
      <c r="C37" s="41" t="s">
        <v>459</v>
      </c>
      <c r="D37" s="41" t="s">
        <v>461</v>
      </c>
      <c r="E37" s="41" t="s">
        <v>179</v>
      </c>
      <c r="F37" s="42"/>
      <c r="G37" s="42"/>
      <c r="H37" s="42"/>
      <c r="I37" s="42"/>
      <c r="J37" s="63"/>
      <c r="K37" s="63"/>
      <c r="L37" s="112"/>
      <c r="M37" s="112"/>
      <c r="N37" s="112"/>
      <c r="O37" s="112"/>
      <c r="P37" s="112"/>
      <c r="Q37" s="98">
        <f>Q38+Q39</f>
        <v>-39000</v>
      </c>
      <c r="R37" s="98"/>
      <c r="S37" s="98"/>
      <c r="T37" s="98">
        <f>T38+T39</f>
        <v>9586911.48</v>
      </c>
      <c r="U37" s="24">
        <f>U38+U39</f>
        <v>7990700</v>
      </c>
      <c r="V37" s="25">
        <f>V38+V39</f>
        <v>7992500</v>
      </c>
    </row>
    <row r="38" spans="1:22" ht="25.5" outlineLevel="5">
      <c r="A38" s="45" t="s">
        <v>402</v>
      </c>
      <c r="B38" s="41" t="s">
        <v>439</v>
      </c>
      <c r="C38" s="41" t="s">
        <v>459</v>
      </c>
      <c r="D38" s="41" t="s">
        <v>461</v>
      </c>
      <c r="E38" s="41" t="s">
        <v>529</v>
      </c>
      <c r="F38" s="42"/>
      <c r="G38" s="42"/>
      <c r="H38" s="42"/>
      <c r="I38" s="42">
        <v>8943154</v>
      </c>
      <c r="J38" s="63"/>
      <c r="K38" s="63">
        <v>-569754</v>
      </c>
      <c r="L38" s="112"/>
      <c r="M38" s="112">
        <v>-345198</v>
      </c>
      <c r="N38" s="112"/>
      <c r="O38" s="112"/>
      <c r="P38" s="112">
        <v>1320589.33</v>
      </c>
      <c r="Q38" s="112">
        <v>-39000</v>
      </c>
      <c r="R38" s="112">
        <v>43000</v>
      </c>
      <c r="S38" s="112">
        <v>234120.15</v>
      </c>
      <c r="T38" s="98">
        <f>F38+G38+H38+I38+J38+K38+L38+M38+N38+O38+P38+Q38+R38+S38</f>
        <v>9586911.48</v>
      </c>
      <c r="U38" s="24">
        <v>7990700</v>
      </c>
      <c r="V38" s="25">
        <v>7992500</v>
      </c>
    </row>
    <row r="39" spans="1:22" ht="25.5" hidden="1" outlineLevel="5">
      <c r="A39" s="13" t="s">
        <v>195</v>
      </c>
      <c r="B39" s="41" t="s">
        <v>439</v>
      </c>
      <c r="C39" s="41" t="s">
        <v>459</v>
      </c>
      <c r="D39" s="41" t="s">
        <v>461</v>
      </c>
      <c r="E39" s="41" t="s">
        <v>451</v>
      </c>
      <c r="F39" s="42">
        <v>8341400</v>
      </c>
      <c r="G39" s="42"/>
      <c r="H39" s="42"/>
      <c r="I39" s="42">
        <v>-8341400</v>
      </c>
      <c r="J39" s="63"/>
      <c r="K39" s="63"/>
      <c r="L39" s="112"/>
      <c r="M39" s="112"/>
      <c r="N39" s="112"/>
      <c r="O39" s="112"/>
      <c r="P39" s="112"/>
      <c r="Q39" s="112"/>
      <c r="R39" s="112"/>
      <c r="S39" s="112"/>
      <c r="T39" s="98">
        <f>F39+G39+H39+I39</f>
        <v>0</v>
      </c>
      <c r="U39" s="24">
        <v>0</v>
      </c>
      <c r="V39" s="25">
        <v>0</v>
      </c>
    </row>
    <row r="40" spans="1:22" ht="15" outlineLevel="5">
      <c r="A40" s="45" t="s">
        <v>403</v>
      </c>
      <c r="B40" s="41" t="s">
        <v>439</v>
      </c>
      <c r="C40" s="41" t="s">
        <v>459</v>
      </c>
      <c r="D40" s="41" t="s">
        <v>461</v>
      </c>
      <c r="E40" s="41" t="s">
        <v>180</v>
      </c>
      <c r="F40" s="42"/>
      <c r="G40" s="42"/>
      <c r="H40" s="42"/>
      <c r="I40" s="42"/>
      <c r="J40" s="63"/>
      <c r="K40" s="63"/>
      <c r="L40" s="112"/>
      <c r="M40" s="112"/>
      <c r="N40" s="112"/>
      <c r="O40" s="112"/>
      <c r="P40" s="112"/>
      <c r="Q40" s="98">
        <f>Q41</f>
        <v>17000</v>
      </c>
      <c r="R40" s="98"/>
      <c r="S40" s="98"/>
      <c r="T40" s="98">
        <f>T41</f>
        <v>608288</v>
      </c>
      <c r="U40" s="24">
        <f>U42+U43</f>
        <v>562300</v>
      </c>
      <c r="V40" s="25">
        <f>V42+V43</f>
        <v>562300</v>
      </c>
    </row>
    <row r="41" spans="1:22" ht="25.5" outlineLevel="5">
      <c r="A41" s="44" t="s">
        <v>33</v>
      </c>
      <c r="B41" s="41" t="s">
        <v>439</v>
      </c>
      <c r="C41" s="41" t="s">
        <v>459</v>
      </c>
      <c r="D41" s="41" t="s">
        <v>461</v>
      </c>
      <c r="E41" s="41" t="s">
        <v>32</v>
      </c>
      <c r="F41" s="42"/>
      <c r="G41" s="42"/>
      <c r="H41" s="42"/>
      <c r="I41" s="42"/>
      <c r="J41" s="63"/>
      <c r="K41" s="63"/>
      <c r="L41" s="112"/>
      <c r="M41" s="112"/>
      <c r="N41" s="112"/>
      <c r="O41" s="112"/>
      <c r="P41" s="112"/>
      <c r="Q41" s="98">
        <f>Q42+Q43</f>
        <v>17000</v>
      </c>
      <c r="R41" s="98"/>
      <c r="S41" s="98"/>
      <c r="T41" s="98">
        <f>T42+T43</f>
        <v>608288</v>
      </c>
      <c r="U41" s="24"/>
      <c r="V41" s="25"/>
    </row>
    <row r="42" spans="1:22" ht="25.5" outlineLevel="5">
      <c r="A42" s="13" t="s">
        <v>196</v>
      </c>
      <c r="B42" s="41" t="s">
        <v>439</v>
      </c>
      <c r="C42" s="41" t="s">
        <v>459</v>
      </c>
      <c r="D42" s="41" t="s">
        <v>461</v>
      </c>
      <c r="E42" s="41" t="s">
        <v>453</v>
      </c>
      <c r="F42" s="42">
        <v>496100</v>
      </c>
      <c r="G42" s="42"/>
      <c r="H42" s="42"/>
      <c r="I42" s="42"/>
      <c r="J42" s="63"/>
      <c r="K42" s="63"/>
      <c r="L42" s="112"/>
      <c r="M42" s="112"/>
      <c r="N42" s="112"/>
      <c r="O42" s="112"/>
      <c r="P42" s="112">
        <v>118988</v>
      </c>
      <c r="Q42" s="112">
        <v>0</v>
      </c>
      <c r="R42" s="112">
        <v>-90000</v>
      </c>
      <c r="S42" s="112"/>
      <c r="T42" s="98">
        <f>F42+G42+H42+I42+J42+K42+L42+M42+N42+O42+P42+Q42+R42</f>
        <v>525088</v>
      </c>
      <c r="U42" s="24">
        <v>496100</v>
      </c>
      <c r="V42" s="25">
        <v>496100</v>
      </c>
    </row>
    <row r="43" spans="1:22" ht="25.5" outlineLevel="5">
      <c r="A43" s="13" t="s">
        <v>197</v>
      </c>
      <c r="B43" s="41" t="s">
        <v>439</v>
      </c>
      <c r="C43" s="41" t="s">
        <v>459</v>
      </c>
      <c r="D43" s="41" t="s">
        <v>461</v>
      </c>
      <c r="E43" s="41" t="s">
        <v>455</v>
      </c>
      <c r="F43" s="42">
        <v>66200</v>
      </c>
      <c r="G43" s="42"/>
      <c r="H43" s="42"/>
      <c r="I43" s="42"/>
      <c r="J43" s="63"/>
      <c r="K43" s="63"/>
      <c r="L43" s="112"/>
      <c r="M43" s="112"/>
      <c r="N43" s="112"/>
      <c r="O43" s="112"/>
      <c r="P43" s="112"/>
      <c r="Q43" s="112">
        <v>17000</v>
      </c>
      <c r="R43" s="112"/>
      <c r="S43" s="112"/>
      <c r="T43" s="98">
        <f>F43+G43+H43+I43+J43+K43+L43+M43+N43+O43+P43+Q43+R43</f>
        <v>83200</v>
      </c>
      <c r="U43" s="24">
        <v>66200</v>
      </c>
      <c r="V43" s="25">
        <v>66200</v>
      </c>
    </row>
    <row r="44" spans="1:22" ht="38.25" outlineLevel="3">
      <c r="A44" s="13" t="s">
        <v>201</v>
      </c>
      <c r="B44" s="41" t="s">
        <v>439</v>
      </c>
      <c r="C44" s="41" t="s">
        <v>459</v>
      </c>
      <c r="D44" s="41" t="s">
        <v>463</v>
      </c>
      <c r="E44" s="41"/>
      <c r="F44" s="42"/>
      <c r="G44" s="42"/>
      <c r="H44" s="42"/>
      <c r="I44" s="42"/>
      <c r="J44" s="63"/>
      <c r="K44" s="63"/>
      <c r="L44" s="112"/>
      <c r="M44" s="112"/>
      <c r="N44" s="112"/>
      <c r="O44" s="112"/>
      <c r="P44" s="112"/>
      <c r="Q44" s="112"/>
      <c r="R44" s="112"/>
      <c r="S44" s="112"/>
      <c r="T44" s="98">
        <f>T45</f>
        <v>983139.08</v>
      </c>
      <c r="U44" s="24">
        <v>1058100</v>
      </c>
      <c r="V44" s="25">
        <v>1058100</v>
      </c>
    </row>
    <row r="45" spans="1:22" ht="51" outlineLevel="3">
      <c r="A45" s="44" t="s">
        <v>400</v>
      </c>
      <c r="B45" s="41" t="s">
        <v>439</v>
      </c>
      <c r="C45" s="41" t="s">
        <v>459</v>
      </c>
      <c r="D45" s="41" t="s">
        <v>463</v>
      </c>
      <c r="E45" s="41" t="s">
        <v>178</v>
      </c>
      <c r="F45" s="42"/>
      <c r="G45" s="42"/>
      <c r="H45" s="42"/>
      <c r="I45" s="42"/>
      <c r="J45" s="63"/>
      <c r="K45" s="63"/>
      <c r="L45" s="112"/>
      <c r="M45" s="112"/>
      <c r="N45" s="112"/>
      <c r="O45" s="112"/>
      <c r="P45" s="112"/>
      <c r="Q45" s="112"/>
      <c r="R45" s="112"/>
      <c r="S45" s="112"/>
      <c r="T45" s="98">
        <f>T46</f>
        <v>983139.08</v>
      </c>
      <c r="U45" s="25">
        <f>U46</f>
        <v>1058100</v>
      </c>
      <c r="V45" s="25">
        <f>V46</f>
        <v>1058100</v>
      </c>
    </row>
    <row r="46" spans="1:22" ht="25.5" outlineLevel="3">
      <c r="A46" s="44" t="s">
        <v>160</v>
      </c>
      <c r="B46" s="41" t="s">
        <v>439</v>
      </c>
      <c r="C46" s="41" t="s">
        <v>459</v>
      </c>
      <c r="D46" s="41" t="s">
        <v>463</v>
      </c>
      <c r="E46" s="41" t="s">
        <v>158</v>
      </c>
      <c r="F46" s="42"/>
      <c r="G46" s="42"/>
      <c r="H46" s="42"/>
      <c r="I46" s="42"/>
      <c r="J46" s="63"/>
      <c r="K46" s="63"/>
      <c r="L46" s="112"/>
      <c r="M46" s="112"/>
      <c r="N46" s="112"/>
      <c r="O46" s="112"/>
      <c r="P46" s="112"/>
      <c r="Q46" s="112"/>
      <c r="R46" s="112"/>
      <c r="S46" s="112"/>
      <c r="T46" s="98">
        <f>T47+T48</f>
        <v>983139.08</v>
      </c>
      <c r="U46" s="25">
        <f>U47+U48</f>
        <v>1058100</v>
      </c>
      <c r="V46" s="25">
        <f>V47+V48</f>
        <v>1058100</v>
      </c>
    </row>
    <row r="47" spans="1:22" ht="25.5" outlineLevel="5">
      <c r="A47" s="13" t="s">
        <v>193</v>
      </c>
      <c r="B47" s="41" t="s">
        <v>439</v>
      </c>
      <c r="C47" s="41" t="s">
        <v>459</v>
      </c>
      <c r="D47" s="41" t="s">
        <v>463</v>
      </c>
      <c r="E47" s="41" t="s">
        <v>447</v>
      </c>
      <c r="F47" s="42">
        <v>1030400</v>
      </c>
      <c r="G47" s="42"/>
      <c r="H47" s="42"/>
      <c r="I47" s="42"/>
      <c r="J47" s="63"/>
      <c r="K47" s="63"/>
      <c r="L47" s="112"/>
      <c r="M47" s="112"/>
      <c r="N47" s="112"/>
      <c r="O47" s="112"/>
      <c r="P47" s="112">
        <v>-9530</v>
      </c>
      <c r="Q47" s="112"/>
      <c r="R47" s="112"/>
      <c r="S47" s="112">
        <v>-68960.92</v>
      </c>
      <c r="T47" s="98">
        <f>F47+G47+H47+I47+J47+K47+L47+M47+N47+O47+P47+Q47+R47+S47</f>
        <v>951909.08</v>
      </c>
      <c r="U47" s="24">
        <v>1030400</v>
      </c>
      <c r="V47" s="25">
        <v>1030400</v>
      </c>
    </row>
    <row r="48" spans="1:22" ht="25.5" outlineLevel="5">
      <c r="A48" s="13" t="s">
        <v>194</v>
      </c>
      <c r="B48" s="41" t="s">
        <v>439</v>
      </c>
      <c r="C48" s="41" t="s">
        <v>459</v>
      </c>
      <c r="D48" s="41" t="s">
        <v>463</v>
      </c>
      <c r="E48" s="41" t="s">
        <v>449</v>
      </c>
      <c r="F48" s="42">
        <v>27700</v>
      </c>
      <c r="G48" s="42"/>
      <c r="H48" s="42"/>
      <c r="I48" s="42"/>
      <c r="J48" s="63"/>
      <c r="K48" s="63"/>
      <c r="L48" s="112"/>
      <c r="M48" s="112"/>
      <c r="N48" s="112"/>
      <c r="O48" s="112"/>
      <c r="P48" s="112">
        <v>9530</v>
      </c>
      <c r="Q48" s="112"/>
      <c r="R48" s="112"/>
      <c r="S48" s="112">
        <v>-6000</v>
      </c>
      <c r="T48" s="98">
        <f>F48+G48+H48+I48+J48+K48+L48+M48+N48+O48+P48+Q48+R48+S48</f>
        <v>31230</v>
      </c>
      <c r="U48" s="24">
        <v>27700</v>
      </c>
      <c r="V48" s="25">
        <v>27700</v>
      </c>
    </row>
    <row r="49" spans="1:22" ht="15" outlineLevel="2">
      <c r="A49" s="13" t="s">
        <v>474</v>
      </c>
      <c r="B49" s="41" t="s">
        <v>439</v>
      </c>
      <c r="C49" s="41" t="s">
        <v>459</v>
      </c>
      <c r="D49" s="41" t="s">
        <v>465</v>
      </c>
      <c r="E49" s="41"/>
      <c r="F49" s="42"/>
      <c r="G49" s="42"/>
      <c r="H49" s="42"/>
      <c r="I49" s="42"/>
      <c r="J49" s="63"/>
      <c r="K49" s="63"/>
      <c r="L49" s="112"/>
      <c r="M49" s="112"/>
      <c r="N49" s="112"/>
      <c r="O49" s="112"/>
      <c r="P49" s="112"/>
      <c r="Q49" s="98">
        <f aca="true" t="shared" si="1" ref="Q49:V51">Q50</f>
        <v>80400</v>
      </c>
      <c r="R49" s="98"/>
      <c r="S49" s="98"/>
      <c r="T49" s="98">
        <f t="shared" si="1"/>
        <v>1689009.4400000002</v>
      </c>
      <c r="U49" s="24">
        <f t="shared" si="1"/>
        <v>0</v>
      </c>
      <c r="V49" s="25">
        <f t="shared" si="1"/>
        <v>0</v>
      </c>
    </row>
    <row r="50" spans="1:22" ht="25.5" outlineLevel="3">
      <c r="A50" s="13" t="s">
        <v>202</v>
      </c>
      <c r="B50" s="41" t="s">
        <v>439</v>
      </c>
      <c r="C50" s="41" t="s">
        <v>459</v>
      </c>
      <c r="D50" s="41" t="s">
        <v>467</v>
      </c>
      <c r="E50" s="41"/>
      <c r="F50" s="42"/>
      <c r="G50" s="42"/>
      <c r="H50" s="42"/>
      <c r="I50" s="42"/>
      <c r="J50" s="63"/>
      <c r="K50" s="63"/>
      <c r="L50" s="112"/>
      <c r="M50" s="112"/>
      <c r="N50" s="112"/>
      <c r="O50" s="112"/>
      <c r="P50" s="112"/>
      <c r="Q50" s="98">
        <f t="shared" si="1"/>
        <v>80400</v>
      </c>
      <c r="R50" s="98"/>
      <c r="S50" s="98"/>
      <c r="T50" s="98">
        <f t="shared" si="1"/>
        <v>1689009.4400000002</v>
      </c>
      <c r="U50" s="24">
        <f t="shared" si="1"/>
        <v>0</v>
      </c>
      <c r="V50" s="25">
        <f t="shared" si="1"/>
        <v>0</v>
      </c>
    </row>
    <row r="51" spans="1:22" ht="15" outlineLevel="3">
      <c r="A51" s="45" t="s">
        <v>403</v>
      </c>
      <c r="B51" s="41" t="s">
        <v>439</v>
      </c>
      <c r="C51" s="41" t="s">
        <v>459</v>
      </c>
      <c r="D51" s="41" t="s">
        <v>467</v>
      </c>
      <c r="E51" s="41" t="s">
        <v>180</v>
      </c>
      <c r="F51" s="42"/>
      <c r="G51" s="42"/>
      <c r="H51" s="42"/>
      <c r="I51" s="42"/>
      <c r="J51" s="63"/>
      <c r="K51" s="63"/>
      <c r="L51" s="112"/>
      <c r="M51" s="112"/>
      <c r="N51" s="112"/>
      <c r="O51" s="112"/>
      <c r="P51" s="112"/>
      <c r="Q51" s="98">
        <f>Q52</f>
        <v>80400</v>
      </c>
      <c r="R51" s="98"/>
      <c r="S51" s="98"/>
      <c r="T51" s="98">
        <f>T52</f>
        <v>1689009.4400000002</v>
      </c>
      <c r="U51" s="24">
        <f t="shared" si="1"/>
        <v>0</v>
      </c>
      <c r="V51" s="25">
        <f t="shared" si="1"/>
        <v>0</v>
      </c>
    </row>
    <row r="52" spans="1:22" ht="15" outlineLevel="5">
      <c r="A52" s="13" t="s">
        <v>203</v>
      </c>
      <c r="B52" s="41" t="s">
        <v>439</v>
      </c>
      <c r="C52" s="41" t="s">
        <v>459</v>
      </c>
      <c r="D52" s="41" t="s">
        <v>467</v>
      </c>
      <c r="E52" s="41" t="s">
        <v>469</v>
      </c>
      <c r="F52" s="42"/>
      <c r="G52" s="42"/>
      <c r="H52" s="42"/>
      <c r="I52" s="42">
        <v>122650</v>
      </c>
      <c r="J52" s="63">
        <v>229506.9</v>
      </c>
      <c r="K52" s="63">
        <v>213260</v>
      </c>
      <c r="L52" s="112">
        <v>315668.08</v>
      </c>
      <c r="M52" s="112">
        <v>307914.14</v>
      </c>
      <c r="N52" s="112"/>
      <c r="O52" s="112">
        <v>322000</v>
      </c>
      <c r="P52" s="112">
        <v>4000</v>
      </c>
      <c r="Q52" s="112">
        <v>80400</v>
      </c>
      <c r="R52" s="112">
        <v>7500</v>
      </c>
      <c r="S52" s="112">
        <v>86110.32</v>
      </c>
      <c r="T52" s="98">
        <f>F52+G52+H52+I52+J52+K52+L52+M52+N52+O52+P52+Q52+R52+S52</f>
        <v>1689009.4400000002</v>
      </c>
      <c r="U52" s="24">
        <v>0</v>
      </c>
      <c r="V52" s="25">
        <v>0</v>
      </c>
    </row>
    <row r="53" spans="1:22" ht="51" outlineLevel="1">
      <c r="A53" s="13" t="s">
        <v>204</v>
      </c>
      <c r="B53" s="41" t="s">
        <v>439</v>
      </c>
      <c r="C53" s="41" t="s">
        <v>471</v>
      </c>
      <c r="D53" s="41"/>
      <c r="E53" s="41"/>
      <c r="F53" s="42"/>
      <c r="G53" s="42"/>
      <c r="H53" s="42"/>
      <c r="I53" s="42"/>
      <c r="J53" s="63"/>
      <c r="K53" s="63"/>
      <c r="L53" s="112"/>
      <c r="M53" s="112"/>
      <c r="N53" s="112"/>
      <c r="O53" s="112"/>
      <c r="P53" s="112"/>
      <c r="Q53" s="112"/>
      <c r="R53" s="112"/>
      <c r="S53" s="112"/>
      <c r="T53" s="98">
        <f aca="true" t="shared" si="2" ref="T53:V54">T54</f>
        <v>8948732</v>
      </c>
      <c r="U53" s="24">
        <f t="shared" si="2"/>
        <v>7521200</v>
      </c>
      <c r="V53" s="25">
        <f t="shared" si="2"/>
        <v>7521200</v>
      </c>
    </row>
    <row r="54" spans="1:22" ht="63.75" outlineLevel="2">
      <c r="A54" s="13" t="s">
        <v>191</v>
      </c>
      <c r="B54" s="41" t="s">
        <v>439</v>
      </c>
      <c r="C54" s="41" t="s">
        <v>471</v>
      </c>
      <c r="D54" s="41" t="s">
        <v>443</v>
      </c>
      <c r="E54" s="41"/>
      <c r="F54" s="42"/>
      <c r="G54" s="42"/>
      <c r="H54" s="42"/>
      <c r="I54" s="42"/>
      <c r="J54" s="63"/>
      <c r="K54" s="63"/>
      <c r="L54" s="112"/>
      <c r="M54" s="112"/>
      <c r="N54" s="112"/>
      <c r="O54" s="112"/>
      <c r="P54" s="112"/>
      <c r="Q54" s="112"/>
      <c r="R54" s="112"/>
      <c r="S54" s="112"/>
      <c r="T54" s="98">
        <f t="shared" si="2"/>
        <v>8948732</v>
      </c>
      <c r="U54" s="24">
        <f t="shared" si="2"/>
        <v>7521200</v>
      </c>
      <c r="V54" s="25">
        <f t="shared" si="2"/>
        <v>7521200</v>
      </c>
    </row>
    <row r="55" spans="1:22" ht="15" outlineLevel="2">
      <c r="A55" s="13" t="s">
        <v>192</v>
      </c>
      <c r="B55" s="41" t="s">
        <v>439</v>
      </c>
      <c r="C55" s="41" t="s">
        <v>471</v>
      </c>
      <c r="D55" s="41" t="s">
        <v>445</v>
      </c>
      <c r="E55" s="41"/>
      <c r="F55" s="42"/>
      <c r="G55" s="42"/>
      <c r="H55" s="42"/>
      <c r="I55" s="42"/>
      <c r="J55" s="63"/>
      <c r="K55" s="63"/>
      <c r="L55" s="112"/>
      <c r="M55" s="112"/>
      <c r="N55" s="112"/>
      <c r="O55" s="112"/>
      <c r="P55" s="112"/>
      <c r="Q55" s="112"/>
      <c r="R55" s="112"/>
      <c r="S55" s="112"/>
      <c r="T55" s="98">
        <f>T56+T67+T80</f>
        <v>8948732</v>
      </c>
      <c r="U55" s="24">
        <f>U56+U67+U80</f>
        <v>7521200</v>
      </c>
      <c r="V55" s="25">
        <f>V56+V67+V80</f>
        <v>7521200</v>
      </c>
    </row>
    <row r="56" spans="1:22" ht="15" outlineLevel="3">
      <c r="A56" s="13" t="s">
        <v>394</v>
      </c>
      <c r="B56" s="41" t="s">
        <v>439</v>
      </c>
      <c r="C56" s="41" t="s">
        <v>471</v>
      </c>
      <c r="D56" s="41" t="s">
        <v>445</v>
      </c>
      <c r="E56" s="41"/>
      <c r="F56" s="42"/>
      <c r="G56" s="42"/>
      <c r="H56" s="42"/>
      <c r="I56" s="42"/>
      <c r="J56" s="63"/>
      <c r="K56" s="63"/>
      <c r="L56" s="112"/>
      <c r="M56" s="112"/>
      <c r="N56" s="112"/>
      <c r="O56" s="112"/>
      <c r="P56" s="112"/>
      <c r="Q56" s="112"/>
      <c r="R56" s="112"/>
      <c r="S56" s="112"/>
      <c r="T56" s="98">
        <f>T57+T61+T64</f>
        <v>563856</v>
      </c>
      <c r="U56" s="24">
        <f>U57+U61+U64</f>
        <v>517900</v>
      </c>
      <c r="V56" s="25">
        <f>V57+V61+V64</f>
        <v>517900</v>
      </c>
    </row>
    <row r="57" spans="1:22" ht="51" outlineLevel="3">
      <c r="A57" s="44" t="s">
        <v>400</v>
      </c>
      <c r="B57" s="41" t="s">
        <v>439</v>
      </c>
      <c r="C57" s="41" t="s">
        <v>471</v>
      </c>
      <c r="D57" s="41" t="s">
        <v>445</v>
      </c>
      <c r="E57" s="41" t="s">
        <v>178</v>
      </c>
      <c r="F57" s="42"/>
      <c r="G57" s="42"/>
      <c r="H57" s="42"/>
      <c r="I57" s="42"/>
      <c r="J57" s="63"/>
      <c r="K57" s="63"/>
      <c r="L57" s="112"/>
      <c r="M57" s="112"/>
      <c r="N57" s="112"/>
      <c r="O57" s="112"/>
      <c r="P57" s="112"/>
      <c r="Q57" s="112"/>
      <c r="R57" s="112"/>
      <c r="S57" s="112"/>
      <c r="T57" s="98">
        <f>T58</f>
        <v>376840</v>
      </c>
      <c r="U57" s="25">
        <f>U58</f>
        <v>347900</v>
      </c>
      <c r="V57" s="25">
        <f>V58</f>
        <v>347900</v>
      </c>
    </row>
    <row r="58" spans="1:22" ht="25.5" outlineLevel="3">
      <c r="A58" s="44" t="s">
        <v>160</v>
      </c>
      <c r="B58" s="41" t="s">
        <v>439</v>
      </c>
      <c r="C58" s="41" t="s">
        <v>471</v>
      </c>
      <c r="D58" s="41" t="s">
        <v>445</v>
      </c>
      <c r="E58" s="41" t="s">
        <v>158</v>
      </c>
      <c r="F58" s="42"/>
      <c r="G58" s="42"/>
      <c r="H58" s="42"/>
      <c r="I58" s="42"/>
      <c r="J58" s="63"/>
      <c r="K58" s="63"/>
      <c r="L58" s="112"/>
      <c r="M58" s="112"/>
      <c r="N58" s="112"/>
      <c r="O58" s="112"/>
      <c r="P58" s="112"/>
      <c r="Q58" s="112"/>
      <c r="R58" s="112"/>
      <c r="S58" s="112"/>
      <c r="T58" s="98">
        <f>T59+T60</f>
        <v>376840</v>
      </c>
      <c r="U58" s="25">
        <f>U59+U60</f>
        <v>347900</v>
      </c>
      <c r="V58" s="25">
        <f>V59+V60</f>
        <v>347900</v>
      </c>
    </row>
    <row r="59" spans="1:22" ht="25.5" outlineLevel="5">
      <c r="A59" s="13" t="s">
        <v>193</v>
      </c>
      <c r="B59" s="41" t="s">
        <v>439</v>
      </c>
      <c r="C59" s="41" t="s">
        <v>471</v>
      </c>
      <c r="D59" s="41" t="s">
        <v>445</v>
      </c>
      <c r="E59" s="41" t="s">
        <v>447</v>
      </c>
      <c r="F59" s="42">
        <v>311000</v>
      </c>
      <c r="G59" s="42"/>
      <c r="H59" s="42"/>
      <c r="I59" s="42"/>
      <c r="J59" s="63"/>
      <c r="K59" s="63"/>
      <c r="L59" s="112"/>
      <c r="M59" s="112"/>
      <c r="N59" s="112"/>
      <c r="O59" s="112"/>
      <c r="P59" s="112">
        <v>65100</v>
      </c>
      <c r="Q59" s="112"/>
      <c r="R59" s="112">
        <v>0</v>
      </c>
      <c r="S59" s="112">
        <v>-14875</v>
      </c>
      <c r="T59" s="98">
        <f>F59+G59+H59+I59+J59+K59+L59+M59+N59+O59+P59+Q59+R59+S59</f>
        <v>361225</v>
      </c>
      <c r="U59" s="24">
        <v>311000</v>
      </c>
      <c r="V59" s="25">
        <v>311000</v>
      </c>
    </row>
    <row r="60" spans="1:22" ht="25.5" outlineLevel="5">
      <c r="A60" s="13" t="s">
        <v>194</v>
      </c>
      <c r="B60" s="41" t="s">
        <v>439</v>
      </c>
      <c r="C60" s="41" t="s">
        <v>471</v>
      </c>
      <c r="D60" s="41" t="s">
        <v>445</v>
      </c>
      <c r="E60" s="41" t="s">
        <v>449</v>
      </c>
      <c r="F60" s="42">
        <v>36900</v>
      </c>
      <c r="G60" s="42"/>
      <c r="H60" s="42"/>
      <c r="I60" s="42"/>
      <c r="J60" s="63"/>
      <c r="K60" s="63"/>
      <c r="L60" s="112"/>
      <c r="M60" s="112"/>
      <c r="N60" s="112"/>
      <c r="O60" s="112"/>
      <c r="P60" s="112">
        <v>0</v>
      </c>
      <c r="Q60" s="112"/>
      <c r="R60" s="112"/>
      <c r="S60" s="112">
        <v>-21285</v>
      </c>
      <c r="T60" s="98">
        <f>F60+G60+H60+I60+J60+K60+L60+M60+N60+O60+P60+Q60+R60+S60</f>
        <v>15615</v>
      </c>
      <c r="U60" s="24">
        <v>36900</v>
      </c>
      <c r="V60" s="25">
        <v>36900</v>
      </c>
    </row>
    <row r="61" spans="1:22" ht="25.5" outlineLevel="5">
      <c r="A61" s="45" t="s">
        <v>401</v>
      </c>
      <c r="B61" s="41" t="s">
        <v>439</v>
      </c>
      <c r="C61" s="41" t="s">
        <v>471</v>
      </c>
      <c r="D61" s="41" t="s">
        <v>445</v>
      </c>
      <c r="E61" s="41" t="s">
        <v>179</v>
      </c>
      <c r="F61" s="42"/>
      <c r="G61" s="42"/>
      <c r="H61" s="42"/>
      <c r="I61" s="42"/>
      <c r="J61" s="63"/>
      <c r="K61" s="63"/>
      <c r="L61" s="112"/>
      <c r="M61" s="112"/>
      <c r="N61" s="112"/>
      <c r="O61" s="112"/>
      <c r="P61" s="112"/>
      <c r="Q61" s="112"/>
      <c r="R61" s="112"/>
      <c r="S61" s="112"/>
      <c r="T61" s="98">
        <f>T62+T63</f>
        <v>184616</v>
      </c>
      <c r="U61" s="24">
        <f>U62+U63</f>
        <v>166500</v>
      </c>
      <c r="V61" s="25">
        <f>V62+V63</f>
        <v>166500</v>
      </c>
    </row>
    <row r="62" spans="1:22" ht="25.5" outlineLevel="5">
      <c r="A62" s="45" t="s">
        <v>402</v>
      </c>
      <c r="B62" s="41" t="s">
        <v>439</v>
      </c>
      <c r="C62" s="41" t="s">
        <v>471</v>
      </c>
      <c r="D62" s="41" t="s">
        <v>445</v>
      </c>
      <c r="E62" s="41" t="s">
        <v>529</v>
      </c>
      <c r="F62" s="42"/>
      <c r="G62" s="42"/>
      <c r="H62" s="42"/>
      <c r="I62" s="42">
        <v>197004</v>
      </c>
      <c r="J62" s="63"/>
      <c r="K62" s="63"/>
      <c r="L62" s="112"/>
      <c r="M62" s="112">
        <v>0</v>
      </c>
      <c r="N62" s="112"/>
      <c r="O62" s="112"/>
      <c r="P62" s="112"/>
      <c r="Q62" s="112">
        <v>0</v>
      </c>
      <c r="R62" s="112">
        <v>0</v>
      </c>
      <c r="S62" s="112">
        <v>-12388</v>
      </c>
      <c r="T62" s="98">
        <f>F62+G62+H62+I62+J62+K62+L62+M62+N62+O62+P62+Q62+R62+S62</f>
        <v>184616</v>
      </c>
      <c r="U62" s="24">
        <v>166500</v>
      </c>
      <c r="V62" s="25">
        <v>166500</v>
      </c>
    </row>
    <row r="63" spans="1:22" ht="25.5" hidden="1" outlineLevel="5">
      <c r="A63" s="13" t="s">
        <v>195</v>
      </c>
      <c r="B63" s="41" t="s">
        <v>439</v>
      </c>
      <c r="C63" s="41" t="s">
        <v>471</v>
      </c>
      <c r="D63" s="41" t="s">
        <v>445</v>
      </c>
      <c r="E63" s="41" t="s">
        <v>451</v>
      </c>
      <c r="F63" s="42">
        <v>166500</v>
      </c>
      <c r="G63" s="42"/>
      <c r="H63" s="42"/>
      <c r="I63" s="42">
        <v>-166500</v>
      </c>
      <c r="J63" s="63"/>
      <c r="K63" s="63"/>
      <c r="L63" s="112"/>
      <c r="M63" s="112"/>
      <c r="N63" s="112"/>
      <c r="O63" s="112"/>
      <c r="P63" s="112"/>
      <c r="Q63" s="112"/>
      <c r="R63" s="112"/>
      <c r="S63" s="112"/>
      <c r="T63" s="98">
        <f>F63+G63+H63+I63</f>
        <v>0</v>
      </c>
      <c r="U63" s="24">
        <v>0</v>
      </c>
      <c r="V63" s="25">
        <v>0</v>
      </c>
    </row>
    <row r="64" spans="1:22" ht="15" outlineLevel="5">
      <c r="A64" s="45" t="s">
        <v>403</v>
      </c>
      <c r="B64" s="41" t="s">
        <v>439</v>
      </c>
      <c r="C64" s="41" t="s">
        <v>471</v>
      </c>
      <c r="D64" s="41" t="s">
        <v>445</v>
      </c>
      <c r="E64" s="41" t="s">
        <v>180</v>
      </c>
      <c r="F64" s="42"/>
      <c r="G64" s="42"/>
      <c r="H64" s="42"/>
      <c r="I64" s="42"/>
      <c r="J64" s="63"/>
      <c r="K64" s="63"/>
      <c r="L64" s="112"/>
      <c r="M64" s="112"/>
      <c r="N64" s="112"/>
      <c r="O64" s="112"/>
      <c r="P64" s="112"/>
      <c r="Q64" s="112"/>
      <c r="R64" s="112"/>
      <c r="S64" s="112"/>
      <c r="T64" s="98">
        <f>T65</f>
        <v>2400</v>
      </c>
      <c r="U64" s="24">
        <f>U66</f>
        <v>3500</v>
      </c>
      <c r="V64" s="25">
        <f>V66</f>
        <v>3500</v>
      </c>
    </row>
    <row r="65" spans="1:22" ht="25.5" outlineLevel="5">
      <c r="A65" s="44" t="s">
        <v>33</v>
      </c>
      <c r="B65" s="41" t="s">
        <v>439</v>
      </c>
      <c r="C65" s="41" t="s">
        <v>471</v>
      </c>
      <c r="D65" s="41" t="s">
        <v>445</v>
      </c>
      <c r="E65" s="41" t="s">
        <v>32</v>
      </c>
      <c r="F65" s="42"/>
      <c r="G65" s="42"/>
      <c r="H65" s="42"/>
      <c r="I65" s="42"/>
      <c r="J65" s="63"/>
      <c r="K65" s="63"/>
      <c r="L65" s="112"/>
      <c r="M65" s="112"/>
      <c r="N65" s="112"/>
      <c r="O65" s="112"/>
      <c r="P65" s="112"/>
      <c r="Q65" s="112"/>
      <c r="R65" s="112"/>
      <c r="S65" s="112"/>
      <c r="T65" s="98">
        <f>T66</f>
        <v>2400</v>
      </c>
      <c r="U65" s="24"/>
      <c r="V65" s="25"/>
    </row>
    <row r="66" spans="1:22" ht="25.5" outlineLevel="5">
      <c r="A66" s="13" t="s">
        <v>196</v>
      </c>
      <c r="B66" s="41" t="s">
        <v>439</v>
      </c>
      <c r="C66" s="41" t="s">
        <v>471</v>
      </c>
      <c r="D66" s="41" t="s">
        <v>445</v>
      </c>
      <c r="E66" s="41" t="s">
        <v>453</v>
      </c>
      <c r="F66" s="42">
        <v>3500</v>
      </c>
      <c r="G66" s="42"/>
      <c r="H66" s="42"/>
      <c r="I66" s="42"/>
      <c r="J66" s="63"/>
      <c r="K66" s="63"/>
      <c r="L66" s="112"/>
      <c r="M66" s="112"/>
      <c r="N66" s="112"/>
      <c r="O66" s="112"/>
      <c r="P66" s="112"/>
      <c r="Q66" s="112">
        <v>0</v>
      </c>
      <c r="R66" s="112"/>
      <c r="S66" s="112">
        <v>-1100</v>
      </c>
      <c r="T66" s="98">
        <f>F66+G66+H66+I66+J66+K66+L66+M66+N66+O66+P66+Q66+R66+S66</f>
        <v>2400</v>
      </c>
      <c r="U66" s="24">
        <v>3500</v>
      </c>
      <c r="V66" s="25">
        <v>3500</v>
      </c>
    </row>
    <row r="67" spans="1:22" ht="38.25" outlineLevel="4">
      <c r="A67" s="13" t="s">
        <v>205</v>
      </c>
      <c r="B67" s="41" t="s">
        <v>439</v>
      </c>
      <c r="C67" s="41" t="s">
        <v>471</v>
      </c>
      <c r="D67" s="41" t="s">
        <v>137</v>
      </c>
      <c r="E67" s="41"/>
      <c r="F67" s="42"/>
      <c r="G67" s="42"/>
      <c r="H67" s="42"/>
      <c r="I67" s="42"/>
      <c r="J67" s="63"/>
      <c r="K67" s="63"/>
      <c r="L67" s="112"/>
      <c r="M67" s="112"/>
      <c r="N67" s="112"/>
      <c r="O67" s="112"/>
      <c r="P67" s="112"/>
      <c r="Q67" s="98">
        <f>Q68+Q72+Q75</f>
        <v>0</v>
      </c>
      <c r="R67" s="98"/>
      <c r="S67" s="98"/>
      <c r="T67" s="98">
        <f>T68+T72+T75</f>
        <v>6927722</v>
      </c>
      <c r="U67" s="24">
        <f>U68+U72+U75</f>
        <v>5814300</v>
      </c>
      <c r="V67" s="25">
        <f>V68+V72+V75</f>
        <v>5814300</v>
      </c>
    </row>
    <row r="68" spans="1:22" ht="51" outlineLevel="4">
      <c r="A68" s="44" t="s">
        <v>400</v>
      </c>
      <c r="B68" s="41" t="s">
        <v>439</v>
      </c>
      <c r="C68" s="41" t="s">
        <v>471</v>
      </c>
      <c r="D68" s="41" t="s">
        <v>137</v>
      </c>
      <c r="E68" s="41" t="s">
        <v>178</v>
      </c>
      <c r="F68" s="42"/>
      <c r="G68" s="42"/>
      <c r="H68" s="42"/>
      <c r="I68" s="42"/>
      <c r="J68" s="63"/>
      <c r="K68" s="63"/>
      <c r="L68" s="112"/>
      <c r="M68" s="112"/>
      <c r="N68" s="112"/>
      <c r="O68" s="112"/>
      <c r="P68" s="112"/>
      <c r="Q68" s="112"/>
      <c r="R68" s="112"/>
      <c r="S68" s="112"/>
      <c r="T68" s="98">
        <f>T69</f>
        <v>6095172</v>
      </c>
      <c r="U68" s="25">
        <f>U69</f>
        <v>4940000</v>
      </c>
      <c r="V68" s="25">
        <f>V69</f>
        <v>4940000</v>
      </c>
    </row>
    <row r="69" spans="1:22" ht="25.5" outlineLevel="4">
      <c r="A69" s="44" t="s">
        <v>160</v>
      </c>
      <c r="B69" s="41" t="s">
        <v>439</v>
      </c>
      <c r="C69" s="41" t="s">
        <v>471</v>
      </c>
      <c r="D69" s="41" t="s">
        <v>137</v>
      </c>
      <c r="E69" s="41" t="s">
        <v>158</v>
      </c>
      <c r="F69" s="42"/>
      <c r="G69" s="42"/>
      <c r="H69" s="42"/>
      <c r="I69" s="42"/>
      <c r="J69" s="63"/>
      <c r="K69" s="63"/>
      <c r="L69" s="112"/>
      <c r="M69" s="112"/>
      <c r="N69" s="112"/>
      <c r="O69" s="112"/>
      <c r="P69" s="112"/>
      <c r="Q69" s="112"/>
      <c r="R69" s="112"/>
      <c r="S69" s="112"/>
      <c r="T69" s="98">
        <f>T70+T71</f>
        <v>6095172</v>
      </c>
      <c r="U69" s="25">
        <f>U70+U71</f>
        <v>4940000</v>
      </c>
      <c r="V69" s="25">
        <f>V70+V71</f>
        <v>4940000</v>
      </c>
    </row>
    <row r="70" spans="1:22" ht="25.5" outlineLevel="5">
      <c r="A70" s="13" t="s">
        <v>193</v>
      </c>
      <c r="B70" s="41" t="s">
        <v>439</v>
      </c>
      <c r="C70" s="41" t="s">
        <v>471</v>
      </c>
      <c r="D70" s="41" t="s">
        <v>137</v>
      </c>
      <c r="E70" s="41" t="s">
        <v>447</v>
      </c>
      <c r="F70" s="42">
        <v>4736700</v>
      </c>
      <c r="G70" s="42"/>
      <c r="H70" s="42"/>
      <c r="I70" s="42"/>
      <c r="J70" s="63"/>
      <c r="K70" s="63"/>
      <c r="L70" s="112"/>
      <c r="M70" s="112"/>
      <c r="N70" s="112"/>
      <c r="O70" s="112"/>
      <c r="P70" s="112">
        <v>1142810</v>
      </c>
      <c r="Q70" s="112"/>
      <c r="R70" s="112">
        <v>-100000</v>
      </c>
      <c r="S70" s="112">
        <v>95800</v>
      </c>
      <c r="T70" s="98">
        <f>F70+G70+H70+I70+J70+K70+L70+M70+N70+O70+P70+Q70+R70+S70</f>
        <v>5875310</v>
      </c>
      <c r="U70" s="24">
        <v>4736700</v>
      </c>
      <c r="V70" s="25">
        <v>4736700</v>
      </c>
    </row>
    <row r="71" spans="1:22" ht="25.5" outlineLevel="5">
      <c r="A71" s="13" t="s">
        <v>194</v>
      </c>
      <c r="B71" s="41" t="s">
        <v>439</v>
      </c>
      <c r="C71" s="41" t="s">
        <v>471</v>
      </c>
      <c r="D71" s="41" t="s">
        <v>137</v>
      </c>
      <c r="E71" s="41" t="s">
        <v>449</v>
      </c>
      <c r="F71" s="42">
        <v>203300</v>
      </c>
      <c r="G71" s="42"/>
      <c r="H71" s="42"/>
      <c r="I71" s="42"/>
      <c r="J71" s="63"/>
      <c r="K71" s="63"/>
      <c r="L71" s="112"/>
      <c r="M71" s="112"/>
      <c r="N71" s="112"/>
      <c r="O71" s="112"/>
      <c r="P71" s="112">
        <v>16512</v>
      </c>
      <c r="Q71" s="112"/>
      <c r="R71" s="112"/>
      <c r="S71" s="112">
        <v>50</v>
      </c>
      <c r="T71" s="98">
        <f>F71+G71+H71+I71+J71+K71+L71+M71+N71+O71+P71+Q71+R71+S71</f>
        <v>219862</v>
      </c>
      <c r="U71" s="24">
        <v>203300</v>
      </c>
      <c r="V71" s="25">
        <v>203300</v>
      </c>
    </row>
    <row r="72" spans="1:22" ht="25.5" outlineLevel="5">
      <c r="A72" s="45" t="s">
        <v>401</v>
      </c>
      <c r="B72" s="41" t="s">
        <v>439</v>
      </c>
      <c r="C72" s="41" t="s">
        <v>471</v>
      </c>
      <c r="D72" s="41" t="s">
        <v>137</v>
      </c>
      <c r="E72" s="41" t="s">
        <v>179</v>
      </c>
      <c r="F72" s="42"/>
      <c r="G72" s="42"/>
      <c r="H72" s="42"/>
      <c r="I72" s="42"/>
      <c r="J72" s="63"/>
      <c r="K72" s="63"/>
      <c r="L72" s="112"/>
      <c r="M72" s="112"/>
      <c r="N72" s="112"/>
      <c r="O72" s="112"/>
      <c r="P72" s="112"/>
      <c r="Q72" s="98">
        <f>Q73+Q74</f>
        <v>-2323</v>
      </c>
      <c r="R72" s="98"/>
      <c r="S72" s="98"/>
      <c r="T72" s="98">
        <f>T73+T74</f>
        <v>812853</v>
      </c>
      <c r="U72" s="24">
        <f>U73+U74</f>
        <v>856200</v>
      </c>
      <c r="V72" s="25">
        <f>V73+V74</f>
        <v>856200</v>
      </c>
    </row>
    <row r="73" spans="1:22" ht="25.5" outlineLevel="5">
      <c r="A73" s="45" t="s">
        <v>402</v>
      </c>
      <c r="B73" s="41" t="s">
        <v>439</v>
      </c>
      <c r="C73" s="41" t="s">
        <v>471</v>
      </c>
      <c r="D73" s="41" t="s">
        <v>137</v>
      </c>
      <c r="E73" s="41" t="s">
        <v>529</v>
      </c>
      <c r="F73" s="42"/>
      <c r="G73" s="42"/>
      <c r="H73" s="42"/>
      <c r="I73" s="42">
        <v>856200</v>
      </c>
      <c r="J73" s="63"/>
      <c r="K73" s="63"/>
      <c r="L73" s="112"/>
      <c r="M73" s="112">
        <v>-45900</v>
      </c>
      <c r="N73" s="112"/>
      <c r="O73" s="112"/>
      <c r="P73" s="112"/>
      <c r="Q73" s="112">
        <v>-2323</v>
      </c>
      <c r="R73" s="112">
        <v>100000</v>
      </c>
      <c r="S73" s="112">
        <v>-95124</v>
      </c>
      <c r="T73" s="98">
        <f>F73+G73+H73+I73+J73+K73+L73+M73+N73+O73+P73+Q73+R73+S73</f>
        <v>812853</v>
      </c>
      <c r="U73" s="24">
        <v>856200</v>
      </c>
      <c r="V73" s="25">
        <v>856200</v>
      </c>
    </row>
    <row r="74" spans="1:22" ht="25.5" hidden="1" outlineLevel="5">
      <c r="A74" s="13" t="s">
        <v>195</v>
      </c>
      <c r="B74" s="41" t="s">
        <v>439</v>
      </c>
      <c r="C74" s="41" t="s">
        <v>471</v>
      </c>
      <c r="D74" s="41" t="s">
        <v>137</v>
      </c>
      <c r="E74" s="41" t="s">
        <v>451</v>
      </c>
      <c r="F74" s="42">
        <v>856200</v>
      </c>
      <c r="G74" s="42"/>
      <c r="H74" s="42"/>
      <c r="I74" s="42">
        <v>-856200</v>
      </c>
      <c r="J74" s="63"/>
      <c r="K74" s="63"/>
      <c r="L74" s="112"/>
      <c r="M74" s="112"/>
      <c r="N74" s="112"/>
      <c r="O74" s="112"/>
      <c r="P74" s="112"/>
      <c r="Q74" s="112"/>
      <c r="R74" s="112"/>
      <c r="S74" s="112"/>
      <c r="T74" s="98">
        <f>F74+G74+H74+I74</f>
        <v>0</v>
      </c>
      <c r="U74" s="24">
        <v>0</v>
      </c>
      <c r="V74" s="25">
        <v>0</v>
      </c>
    </row>
    <row r="75" spans="1:22" ht="15" outlineLevel="5">
      <c r="A75" s="45" t="s">
        <v>403</v>
      </c>
      <c r="B75" s="41" t="s">
        <v>439</v>
      </c>
      <c r="C75" s="41" t="s">
        <v>471</v>
      </c>
      <c r="D75" s="41" t="s">
        <v>137</v>
      </c>
      <c r="E75" s="41" t="s">
        <v>180</v>
      </c>
      <c r="F75" s="42"/>
      <c r="G75" s="42"/>
      <c r="H75" s="42"/>
      <c r="I75" s="42"/>
      <c r="J75" s="63"/>
      <c r="K75" s="63"/>
      <c r="L75" s="112"/>
      <c r="M75" s="112"/>
      <c r="N75" s="112"/>
      <c r="O75" s="112"/>
      <c r="P75" s="112"/>
      <c r="Q75" s="98">
        <f>Q76</f>
        <v>2323</v>
      </c>
      <c r="R75" s="98"/>
      <c r="S75" s="98"/>
      <c r="T75" s="98">
        <f>T76</f>
        <v>19697</v>
      </c>
      <c r="U75" s="24">
        <f>U77+U78</f>
        <v>18100</v>
      </c>
      <c r="V75" s="25">
        <f>V77+V78</f>
        <v>18100</v>
      </c>
    </row>
    <row r="76" spans="1:22" ht="25.5" outlineLevel="5">
      <c r="A76" s="44" t="s">
        <v>33</v>
      </c>
      <c r="B76" s="41" t="s">
        <v>439</v>
      </c>
      <c r="C76" s="41" t="s">
        <v>471</v>
      </c>
      <c r="D76" s="41" t="s">
        <v>137</v>
      </c>
      <c r="E76" s="41" t="s">
        <v>32</v>
      </c>
      <c r="F76" s="42"/>
      <c r="G76" s="42"/>
      <c r="H76" s="42"/>
      <c r="I76" s="42"/>
      <c r="J76" s="63"/>
      <c r="K76" s="63"/>
      <c r="L76" s="112"/>
      <c r="M76" s="112"/>
      <c r="N76" s="112"/>
      <c r="O76" s="112"/>
      <c r="P76" s="112"/>
      <c r="Q76" s="98">
        <f>Q77+Q78</f>
        <v>2323</v>
      </c>
      <c r="R76" s="98"/>
      <c r="S76" s="98"/>
      <c r="T76" s="98">
        <f>T77+T78</f>
        <v>19697</v>
      </c>
      <c r="U76" s="24"/>
      <c r="V76" s="25"/>
    </row>
    <row r="77" spans="1:22" ht="25.5" outlineLevel="5">
      <c r="A77" s="13" t="s">
        <v>196</v>
      </c>
      <c r="B77" s="41" t="s">
        <v>439</v>
      </c>
      <c r="C77" s="41" t="s">
        <v>471</v>
      </c>
      <c r="D77" s="41" t="s">
        <v>137</v>
      </c>
      <c r="E77" s="41" t="s">
        <v>453</v>
      </c>
      <c r="F77" s="42">
        <v>13200</v>
      </c>
      <c r="G77" s="42"/>
      <c r="H77" s="42"/>
      <c r="I77" s="42"/>
      <c r="J77" s="63"/>
      <c r="K77" s="63"/>
      <c r="L77" s="112"/>
      <c r="M77" s="112">
        <v>-1058</v>
      </c>
      <c r="N77" s="112"/>
      <c r="O77" s="112"/>
      <c r="P77" s="112"/>
      <c r="Q77" s="112">
        <v>552</v>
      </c>
      <c r="R77" s="112"/>
      <c r="S77" s="112"/>
      <c r="T77" s="98">
        <f>F77+G77+H77+I77+J77+K77+L77+M77+N77+O77+P77+Q77+R77</f>
        <v>12694</v>
      </c>
      <c r="U77" s="24">
        <v>13200</v>
      </c>
      <c r="V77" s="25">
        <v>13200</v>
      </c>
    </row>
    <row r="78" spans="1:22" ht="25.5" outlineLevel="5">
      <c r="A78" s="13" t="s">
        <v>197</v>
      </c>
      <c r="B78" s="41" t="s">
        <v>439</v>
      </c>
      <c r="C78" s="41" t="s">
        <v>471</v>
      </c>
      <c r="D78" s="41" t="s">
        <v>137</v>
      </c>
      <c r="E78" s="41" t="s">
        <v>455</v>
      </c>
      <c r="F78" s="42">
        <v>4900</v>
      </c>
      <c r="G78" s="42"/>
      <c r="H78" s="42"/>
      <c r="I78" s="42"/>
      <c r="J78" s="63"/>
      <c r="K78" s="63"/>
      <c r="L78" s="112"/>
      <c r="M78" s="112">
        <v>1058</v>
      </c>
      <c r="N78" s="112"/>
      <c r="O78" s="112"/>
      <c r="P78" s="112"/>
      <c r="Q78" s="112">
        <v>1771</v>
      </c>
      <c r="R78" s="112"/>
      <c r="S78" s="112">
        <v>-726</v>
      </c>
      <c r="T78" s="98">
        <f>F78+G78+H78+I78+J78+K78+L78+M78+N78+O78+P78+Q78+R78+S78</f>
        <v>7003</v>
      </c>
      <c r="U78" s="24">
        <v>4900</v>
      </c>
      <c r="V78" s="25">
        <v>4900</v>
      </c>
    </row>
    <row r="79" spans="1:22" ht="38.25" outlineLevel="3">
      <c r="A79" s="13" t="s">
        <v>206</v>
      </c>
      <c r="B79" s="41" t="s">
        <v>439</v>
      </c>
      <c r="C79" s="41" t="s">
        <v>471</v>
      </c>
      <c r="D79" s="41" t="s">
        <v>473</v>
      </c>
      <c r="E79" s="41"/>
      <c r="F79" s="42"/>
      <c r="G79" s="42"/>
      <c r="H79" s="42"/>
      <c r="I79" s="42"/>
      <c r="J79" s="63"/>
      <c r="K79" s="63"/>
      <c r="L79" s="112"/>
      <c r="M79" s="112"/>
      <c r="N79" s="112"/>
      <c r="O79" s="112"/>
      <c r="P79" s="112"/>
      <c r="Q79" s="112"/>
      <c r="R79" s="112"/>
      <c r="S79" s="112"/>
      <c r="T79" s="98">
        <v>1189000</v>
      </c>
      <c r="U79" s="24">
        <v>1189000</v>
      </c>
      <c r="V79" s="25">
        <v>1189000</v>
      </c>
    </row>
    <row r="80" spans="1:22" ht="51" outlineLevel="3">
      <c r="A80" s="44" t="s">
        <v>400</v>
      </c>
      <c r="B80" s="41" t="s">
        <v>439</v>
      </c>
      <c r="C80" s="41" t="s">
        <v>471</v>
      </c>
      <c r="D80" s="41" t="s">
        <v>473</v>
      </c>
      <c r="E80" s="41" t="s">
        <v>178</v>
      </c>
      <c r="F80" s="42"/>
      <c r="G80" s="42"/>
      <c r="H80" s="42"/>
      <c r="I80" s="42"/>
      <c r="J80" s="63"/>
      <c r="K80" s="63"/>
      <c r="L80" s="112"/>
      <c r="M80" s="112"/>
      <c r="N80" s="112"/>
      <c r="O80" s="112"/>
      <c r="P80" s="112"/>
      <c r="Q80" s="112"/>
      <c r="R80" s="112"/>
      <c r="S80" s="112"/>
      <c r="T80" s="98">
        <f>T81</f>
        <v>1457154</v>
      </c>
      <c r="U80" s="25">
        <f>U81</f>
        <v>1189000</v>
      </c>
      <c r="V80" s="25">
        <f>V81</f>
        <v>1189000</v>
      </c>
    </row>
    <row r="81" spans="1:22" ht="25.5" outlineLevel="3">
      <c r="A81" s="44" t="s">
        <v>160</v>
      </c>
      <c r="B81" s="41" t="s">
        <v>439</v>
      </c>
      <c r="C81" s="41" t="s">
        <v>471</v>
      </c>
      <c r="D81" s="41" t="s">
        <v>473</v>
      </c>
      <c r="E81" s="41" t="s">
        <v>158</v>
      </c>
      <c r="F81" s="42"/>
      <c r="G81" s="42"/>
      <c r="H81" s="42"/>
      <c r="I81" s="42"/>
      <c r="J81" s="63"/>
      <c r="K81" s="63"/>
      <c r="L81" s="112"/>
      <c r="M81" s="112"/>
      <c r="N81" s="112"/>
      <c r="O81" s="112"/>
      <c r="P81" s="112"/>
      <c r="Q81" s="112"/>
      <c r="R81" s="112"/>
      <c r="S81" s="112"/>
      <c r="T81" s="98">
        <f>T82+T83</f>
        <v>1457154</v>
      </c>
      <c r="U81" s="25">
        <f>U82+U83</f>
        <v>1189000</v>
      </c>
      <c r="V81" s="25">
        <f>V82+V83</f>
        <v>1189000</v>
      </c>
    </row>
    <row r="82" spans="1:22" ht="25.5" outlineLevel="5">
      <c r="A82" s="13" t="s">
        <v>193</v>
      </c>
      <c r="B82" s="41" t="s">
        <v>439</v>
      </c>
      <c r="C82" s="41" t="s">
        <v>471</v>
      </c>
      <c r="D82" s="41" t="s">
        <v>473</v>
      </c>
      <c r="E82" s="41" t="s">
        <v>447</v>
      </c>
      <c r="F82" s="42">
        <v>1161300</v>
      </c>
      <c r="G82" s="42"/>
      <c r="H82" s="42"/>
      <c r="I82" s="42"/>
      <c r="J82" s="63"/>
      <c r="K82" s="63"/>
      <c r="L82" s="112"/>
      <c r="M82" s="112"/>
      <c r="N82" s="112"/>
      <c r="O82" s="112"/>
      <c r="P82" s="112">
        <v>267608.48</v>
      </c>
      <c r="Q82" s="112"/>
      <c r="R82" s="112"/>
      <c r="S82" s="112">
        <v>2220.52</v>
      </c>
      <c r="T82" s="98">
        <f>F82+G82+H82+I82+J82+K82+L82+M82+N82+O82+P82+Q82+R82+S82</f>
        <v>1431129</v>
      </c>
      <c r="U82" s="24">
        <v>1161300</v>
      </c>
      <c r="V82" s="25">
        <v>1161300</v>
      </c>
    </row>
    <row r="83" spans="1:22" ht="25.5" outlineLevel="5">
      <c r="A83" s="13" t="s">
        <v>194</v>
      </c>
      <c r="B83" s="41" t="s">
        <v>439</v>
      </c>
      <c r="C83" s="41" t="s">
        <v>471</v>
      </c>
      <c r="D83" s="41" t="s">
        <v>473</v>
      </c>
      <c r="E83" s="41" t="s">
        <v>449</v>
      </c>
      <c r="F83" s="42">
        <v>27700</v>
      </c>
      <c r="G83" s="42"/>
      <c r="H83" s="42"/>
      <c r="I83" s="42"/>
      <c r="J83" s="63"/>
      <c r="K83" s="63"/>
      <c r="L83" s="112"/>
      <c r="M83" s="112"/>
      <c r="N83" s="112"/>
      <c r="O83" s="112"/>
      <c r="P83" s="112"/>
      <c r="Q83" s="112"/>
      <c r="R83" s="112"/>
      <c r="S83" s="112">
        <v>-1675</v>
      </c>
      <c r="T83" s="98">
        <f>F83+G83+H83+I83+J83+K83+L83+M83+N83+O83+P83+Q83+R83+S83</f>
        <v>26025</v>
      </c>
      <c r="U83" s="24">
        <v>27700</v>
      </c>
      <c r="V83" s="25">
        <v>27700</v>
      </c>
    </row>
    <row r="84" spans="1:22" ht="15" outlineLevel="1">
      <c r="A84" s="13" t="s">
        <v>207</v>
      </c>
      <c r="B84" s="41" t="s">
        <v>439</v>
      </c>
      <c r="C84" s="41" t="s">
        <v>475</v>
      </c>
      <c r="D84" s="41" t="s">
        <v>177</v>
      </c>
      <c r="E84" s="41" t="s">
        <v>177</v>
      </c>
      <c r="F84" s="42"/>
      <c r="G84" s="42"/>
      <c r="H84" s="42"/>
      <c r="I84" s="42"/>
      <c r="J84" s="63"/>
      <c r="K84" s="63"/>
      <c r="L84" s="112"/>
      <c r="M84" s="112"/>
      <c r="N84" s="112"/>
      <c r="O84" s="112"/>
      <c r="P84" s="112"/>
      <c r="Q84" s="98">
        <f aca="true" t="shared" si="3" ref="Q84:V87">Q85</f>
        <v>-226861</v>
      </c>
      <c r="R84" s="98"/>
      <c r="S84" s="98"/>
      <c r="T84" s="98">
        <f t="shared" si="3"/>
        <v>331888.8699999992</v>
      </c>
      <c r="U84" s="24">
        <f t="shared" si="3"/>
        <v>5000000</v>
      </c>
      <c r="V84" s="25">
        <f t="shared" si="3"/>
        <v>5000000</v>
      </c>
    </row>
    <row r="85" spans="1:22" ht="15" outlineLevel="2">
      <c r="A85" s="13" t="s">
        <v>474</v>
      </c>
      <c r="B85" s="41" t="s">
        <v>439</v>
      </c>
      <c r="C85" s="41" t="s">
        <v>475</v>
      </c>
      <c r="D85" s="41" t="s">
        <v>465</v>
      </c>
      <c r="E85" s="41" t="s">
        <v>177</v>
      </c>
      <c r="F85" s="42"/>
      <c r="G85" s="42"/>
      <c r="H85" s="42"/>
      <c r="I85" s="42"/>
      <c r="J85" s="63"/>
      <c r="K85" s="63"/>
      <c r="L85" s="112"/>
      <c r="M85" s="112"/>
      <c r="N85" s="112"/>
      <c r="O85" s="112"/>
      <c r="P85" s="112"/>
      <c r="Q85" s="98">
        <f t="shared" si="3"/>
        <v>-226861</v>
      </c>
      <c r="R85" s="98"/>
      <c r="S85" s="98"/>
      <c r="T85" s="98">
        <f t="shared" si="3"/>
        <v>331888.8699999992</v>
      </c>
      <c r="U85" s="24">
        <f t="shared" si="3"/>
        <v>5000000</v>
      </c>
      <c r="V85" s="25">
        <f t="shared" si="3"/>
        <v>5000000</v>
      </c>
    </row>
    <row r="86" spans="1:22" ht="25.5" outlineLevel="3">
      <c r="A86" s="13" t="s">
        <v>202</v>
      </c>
      <c r="B86" s="41" t="s">
        <v>439</v>
      </c>
      <c r="C86" s="41" t="s">
        <v>475</v>
      </c>
      <c r="D86" s="41" t="s">
        <v>467</v>
      </c>
      <c r="E86" s="41" t="s">
        <v>177</v>
      </c>
      <c r="F86" s="42"/>
      <c r="G86" s="42"/>
      <c r="H86" s="42"/>
      <c r="I86" s="42"/>
      <c r="J86" s="63"/>
      <c r="K86" s="63"/>
      <c r="L86" s="112"/>
      <c r="M86" s="112"/>
      <c r="N86" s="112"/>
      <c r="O86" s="112"/>
      <c r="P86" s="112"/>
      <c r="Q86" s="98">
        <f t="shared" si="3"/>
        <v>-226861</v>
      </c>
      <c r="R86" s="98"/>
      <c r="S86" s="98"/>
      <c r="T86" s="98">
        <f t="shared" si="3"/>
        <v>331888.8699999992</v>
      </c>
      <c r="U86" s="24">
        <f t="shared" si="3"/>
        <v>5000000</v>
      </c>
      <c r="V86" s="25">
        <f t="shared" si="3"/>
        <v>5000000</v>
      </c>
    </row>
    <row r="87" spans="1:22" ht="15" outlineLevel="3">
      <c r="A87" s="45" t="s">
        <v>403</v>
      </c>
      <c r="B87" s="41" t="s">
        <v>439</v>
      </c>
      <c r="C87" s="41" t="s">
        <v>475</v>
      </c>
      <c r="D87" s="41" t="s">
        <v>467</v>
      </c>
      <c r="E87" s="41" t="s">
        <v>180</v>
      </c>
      <c r="F87" s="42"/>
      <c r="G87" s="42"/>
      <c r="H87" s="42"/>
      <c r="I87" s="42"/>
      <c r="J87" s="63"/>
      <c r="K87" s="63"/>
      <c r="L87" s="112"/>
      <c r="M87" s="112"/>
      <c r="N87" s="112"/>
      <c r="O87" s="112"/>
      <c r="P87" s="112"/>
      <c r="Q87" s="98">
        <f>Q88</f>
        <v>-226861</v>
      </c>
      <c r="R87" s="98"/>
      <c r="S87" s="98"/>
      <c r="T87" s="98">
        <f>T88</f>
        <v>331888.8699999992</v>
      </c>
      <c r="U87" s="24">
        <f t="shared" si="3"/>
        <v>5000000</v>
      </c>
      <c r="V87" s="25">
        <f t="shared" si="3"/>
        <v>5000000</v>
      </c>
    </row>
    <row r="88" spans="1:22" ht="15" outlineLevel="5">
      <c r="A88" s="13" t="s">
        <v>203</v>
      </c>
      <c r="B88" s="41" t="s">
        <v>439</v>
      </c>
      <c r="C88" s="41" t="s">
        <v>475</v>
      </c>
      <c r="D88" s="41" t="s">
        <v>467</v>
      </c>
      <c r="E88" s="41" t="s">
        <v>469</v>
      </c>
      <c r="F88" s="42">
        <v>10000000</v>
      </c>
      <c r="G88" s="42"/>
      <c r="H88" s="42"/>
      <c r="I88" s="42">
        <v>-453615.4</v>
      </c>
      <c r="J88" s="63">
        <v>-1158257.9</v>
      </c>
      <c r="K88" s="63">
        <v>-893154</v>
      </c>
      <c r="L88" s="112">
        <v>-1030742.08</v>
      </c>
      <c r="M88" s="112">
        <v>-3320926.44</v>
      </c>
      <c r="N88" s="112"/>
      <c r="O88" s="112">
        <v>-1322815.85</v>
      </c>
      <c r="P88" s="112">
        <v>-723426.96</v>
      </c>
      <c r="Q88" s="112">
        <v>-226861</v>
      </c>
      <c r="R88" s="112">
        <v>-532539</v>
      </c>
      <c r="S88" s="112">
        <v>-5772.5</v>
      </c>
      <c r="T88" s="98">
        <f>F88+G88+H88+I88+J88+K88+L88+M88+N88+O88+P88+Q88+R88+S88</f>
        <v>331888.8699999992</v>
      </c>
      <c r="U88" s="24">
        <v>5000000</v>
      </c>
      <c r="V88" s="25">
        <v>5000000</v>
      </c>
    </row>
    <row r="89" spans="1:22" ht="25.5" outlineLevel="1">
      <c r="A89" s="13" t="s">
        <v>208</v>
      </c>
      <c r="B89" s="41" t="s">
        <v>439</v>
      </c>
      <c r="C89" s="41" t="s">
        <v>477</v>
      </c>
      <c r="D89" s="41" t="s">
        <v>177</v>
      </c>
      <c r="E89" s="41" t="s">
        <v>177</v>
      </c>
      <c r="F89" s="42"/>
      <c r="G89" s="42"/>
      <c r="H89" s="42"/>
      <c r="I89" s="42"/>
      <c r="J89" s="63"/>
      <c r="K89" s="63"/>
      <c r="L89" s="112"/>
      <c r="M89" s="112"/>
      <c r="N89" s="112"/>
      <c r="O89" s="112"/>
      <c r="P89" s="112"/>
      <c r="Q89" s="98">
        <f>Q90+Q109+Q118+Q130+Q114</f>
        <v>1632200</v>
      </c>
      <c r="R89" s="98"/>
      <c r="S89" s="98"/>
      <c r="T89" s="98">
        <f>T90+T109+T118+T130+T114</f>
        <v>8541599.120000001</v>
      </c>
      <c r="U89" s="24">
        <f>U90+U109+U118+U130</f>
        <v>4538800</v>
      </c>
      <c r="V89" s="25">
        <f>V90+V109+V118+V130</f>
        <v>4511900</v>
      </c>
    </row>
    <row r="90" spans="1:22" ht="63.75" outlineLevel="2">
      <c r="A90" s="13" t="s">
        <v>191</v>
      </c>
      <c r="B90" s="41" t="s">
        <v>439</v>
      </c>
      <c r="C90" s="41" t="s">
        <v>477</v>
      </c>
      <c r="D90" s="41" t="s">
        <v>443</v>
      </c>
      <c r="E90" s="41" t="s">
        <v>177</v>
      </c>
      <c r="F90" s="42"/>
      <c r="G90" s="42"/>
      <c r="H90" s="42"/>
      <c r="I90" s="42"/>
      <c r="J90" s="63"/>
      <c r="K90" s="63"/>
      <c r="L90" s="112"/>
      <c r="M90" s="112"/>
      <c r="N90" s="112"/>
      <c r="O90" s="112"/>
      <c r="P90" s="112"/>
      <c r="Q90" s="112"/>
      <c r="R90" s="112"/>
      <c r="S90" s="112"/>
      <c r="T90" s="98">
        <f>T91</f>
        <v>4155536</v>
      </c>
      <c r="U90" s="24">
        <f>U91</f>
        <v>3209700</v>
      </c>
      <c r="V90" s="25">
        <f>V91</f>
        <v>3209700</v>
      </c>
    </row>
    <row r="91" spans="1:22" ht="15" outlineLevel="3">
      <c r="A91" s="13" t="s">
        <v>192</v>
      </c>
      <c r="B91" s="41" t="s">
        <v>439</v>
      </c>
      <c r="C91" s="41" t="s">
        <v>477</v>
      </c>
      <c r="D91" s="41" t="s">
        <v>445</v>
      </c>
      <c r="E91" s="41" t="s">
        <v>177</v>
      </c>
      <c r="F91" s="42"/>
      <c r="G91" s="42"/>
      <c r="H91" s="42"/>
      <c r="I91" s="42"/>
      <c r="J91" s="63"/>
      <c r="K91" s="63"/>
      <c r="L91" s="112"/>
      <c r="M91" s="112"/>
      <c r="N91" s="112"/>
      <c r="O91" s="112"/>
      <c r="P91" s="112"/>
      <c r="Q91" s="112"/>
      <c r="R91" s="112"/>
      <c r="S91" s="112"/>
      <c r="T91" s="98">
        <f>T97+T92</f>
        <v>4155536</v>
      </c>
      <c r="U91" s="24">
        <f>U97</f>
        <v>3209700</v>
      </c>
      <c r="V91" s="25">
        <f>V97</f>
        <v>3209700</v>
      </c>
    </row>
    <row r="92" spans="1:22" ht="25.5" outlineLevel="3">
      <c r="A92" s="13" t="s">
        <v>460</v>
      </c>
      <c r="B92" s="41" t="s">
        <v>439</v>
      </c>
      <c r="C92" s="41" t="s">
        <v>477</v>
      </c>
      <c r="D92" s="41" t="s">
        <v>461</v>
      </c>
      <c r="E92" s="41"/>
      <c r="F92" s="42"/>
      <c r="G92" s="42"/>
      <c r="H92" s="42"/>
      <c r="I92" s="42"/>
      <c r="J92" s="63"/>
      <c r="K92" s="63"/>
      <c r="L92" s="112"/>
      <c r="M92" s="112"/>
      <c r="N92" s="112"/>
      <c r="O92" s="112"/>
      <c r="P92" s="112"/>
      <c r="Q92" s="112"/>
      <c r="R92" s="112"/>
      <c r="S92" s="112"/>
      <c r="T92" s="98">
        <f>T93</f>
        <v>20331</v>
      </c>
      <c r="U92" s="24"/>
      <c r="V92" s="25"/>
    </row>
    <row r="93" spans="1:22" ht="51" outlineLevel="3">
      <c r="A93" s="44" t="s">
        <v>400</v>
      </c>
      <c r="B93" s="41" t="s">
        <v>439</v>
      </c>
      <c r="C93" s="41" t="s">
        <v>477</v>
      </c>
      <c r="D93" s="41" t="s">
        <v>461</v>
      </c>
      <c r="E93" s="41" t="s">
        <v>178</v>
      </c>
      <c r="F93" s="42"/>
      <c r="G93" s="42"/>
      <c r="H93" s="42"/>
      <c r="I93" s="42"/>
      <c r="J93" s="63"/>
      <c r="K93" s="63"/>
      <c r="L93" s="112"/>
      <c r="M93" s="112"/>
      <c r="N93" s="112"/>
      <c r="O93" s="112"/>
      <c r="P93" s="112"/>
      <c r="Q93" s="112"/>
      <c r="R93" s="112"/>
      <c r="S93" s="112"/>
      <c r="T93" s="98">
        <f>T94</f>
        <v>20331</v>
      </c>
      <c r="U93" s="24"/>
      <c r="V93" s="25"/>
    </row>
    <row r="94" spans="1:22" ht="25.5" outlineLevel="3">
      <c r="A94" s="44" t="s">
        <v>160</v>
      </c>
      <c r="B94" s="41" t="s">
        <v>439</v>
      </c>
      <c r="C94" s="41" t="s">
        <v>477</v>
      </c>
      <c r="D94" s="41" t="s">
        <v>461</v>
      </c>
      <c r="E94" s="41" t="s">
        <v>158</v>
      </c>
      <c r="F94" s="42"/>
      <c r="G94" s="42"/>
      <c r="H94" s="42"/>
      <c r="I94" s="42"/>
      <c r="J94" s="63"/>
      <c r="K94" s="63"/>
      <c r="L94" s="112"/>
      <c r="M94" s="112"/>
      <c r="N94" s="112"/>
      <c r="O94" s="112"/>
      <c r="P94" s="112"/>
      <c r="Q94" s="112"/>
      <c r="R94" s="112"/>
      <c r="S94" s="112"/>
      <c r="T94" s="98">
        <f>T95+T96</f>
        <v>20331</v>
      </c>
      <c r="U94" s="24"/>
      <c r="V94" s="25"/>
    </row>
    <row r="95" spans="1:22" ht="25.5" outlineLevel="3">
      <c r="A95" s="13" t="s">
        <v>446</v>
      </c>
      <c r="B95" s="41" t="s">
        <v>439</v>
      </c>
      <c r="C95" s="41" t="s">
        <v>477</v>
      </c>
      <c r="D95" s="41" t="s">
        <v>461</v>
      </c>
      <c r="E95" s="41" t="s">
        <v>447</v>
      </c>
      <c r="F95" s="42"/>
      <c r="G95" s="42"/>
      <c r="H95" s="42"/>
      <c r="I95" s="42"/>
      <c r="J95" s="63"/>
      <c r="K95" s="63"/>
      <c r="L95" s="112"/>
      <c r="M95" s="112"/>
      <c r="N95" s="112"/>
      <c r="O95" s="112"/>
      <c r="P95" s="112">
        <v>4716</v>
      </c>
      <c r="Q95" s="112"/>
      <c r="R95" s="112"/>
      <c r="S95" s="112"/>
      <c r="T95" s="98">
        <f>F95+G95+H95+I95+J95+K95+L95+M95+N95+O95+P95+Q95+R95</f>
        <v>4716</v>
      </c>
      <c r="U95" s="24"/>
      <c r="V95" s="25"/>
    </row>
    <row r="96" spans="1:22" ht="25.5" outlineLevel="3">
      <c r="A96" s="13" t="s">
        <v>448</v>
      </c>
      <c r="B96" s="41" t="s">
        <v>439</v>
      </c>
      <c r="C96" s="41" t="s">
        <v>477</v>
      </c>
      <c r="D96" s="41" t="s">
        <v>461</v>
      </c>
      <c r="E96" s="41" t="s">
        <v>449</v>
      </c>
      <c r="F96" s="42"/>
      <c r="G96" s="42"/>
      <c r="H96" s="42"/>
      <c r="I96" s="42"/>
      <c r="J96" s="63"/>
      <c r="K96" s="63"/>
      <c r="L96" s="112"/>
      <c r="M96" s="112"/>
      <c r="N96" s="112"/>
      <c r="O96" s="112"/>
      <c r="P96" s="112">
        <v>15615</v>
      </c>
      <c r="Q96" s="112"/>
      <c r="R96" s="112"/>
      <c r="S96" s="112"/>
      <c r="T96" s="98">
        <f>F96+G96+H96+I96+J96+K96+L96+M96+N96+O96+P96+Q96+R96</f>
        <v>15615</v>
      </c>
      <c r="U96" s="24"/>
      <c r="V96" s="25"/>
    </row>
    <row r="97" spans="1:22" ht="38.25" outlineLevel="4">
      <c r="A97" s="13" t="s">
        <v>209</v>
      </c>
      <c r="B97" s="41" t="s">
        <v>439</v>
      </c>
      <c r="C97" s="41" t="s">
        <v>477</v>
      </c>
      <c r="D97" s="41" t="s">
        <v>704</v>
      </c>
      <c r="E97" s="41" t="s">
        <v>177</v>
      </c>
      <c r="F97" s="42"/>
      <c r="G97" s="42"/>
      <c r="H97" s="42"/>
      <c r="I97" s="42"/>
      <c r="J97" s="63"/>
      <c r="K97" s="63"/>
      <c r="L97" s="112"/>
      <c r="M97" s="112"/>
      <c r="N97" s="112"/>
      <c r="O97" s="112"/>
      <c r="P97" s="112"/>
      <c r="Q97" s="112"/>
      <c r="R97" s="112"/>
      <c r="S97" s="112"/>
      <c r="T97" s="98">
        <f>T98+T102+T105</f>
        <v>4135205</v>
      </c>
      <c r="U97" s="24">
        <f>U98+U102+U105</f>
        <v>3209700</v>
      </c>
      <c r="V97" s="25">
        <f>V98+V102+V105</f>
        <v>3209700</v>
      </c>
    </row>
    <row r="98" spans="1:22" ht="51" outlineLevel="4">
      <c r="A98" s="44" t="s">
        <v>400</v>
      </c>
      <c r="B98" s="41" t="s">
        <v>439</v>
      </c>
      <c r="C98" s="41" t="s">
        <v>477</v>
      </c>
      <c r="D98" s="41" t="s">
        <v>704</v>
      </c>
      <c r="E98" s="41" t="s">
        <v>178</v>
      </c>
      <c r="F98" s="42"/>
      <c r="G98" s="42"/>
      <c r="H98" s="42"/>
      <c r="I98" s="42"/>
      <c r="J98" s="63"/>
      <c r="K98" s="63"/>
      <c r="L98" s="112"/>
      <c r="M98" s="112"/>
      <c r="N98" s="112"/>
      <c r="O98" s="112"/>
      <c r="P98" s="112"/>
      <c r="Q98" s="112"/>
      <c r="R98" s="112"/>
      <c r="S98" s="112"/>
      <c r="T98" s="98">
        <f>T99</f>
        <v>3224084</v>
      </c>
      <c r="U98" s="25">
        <f>U99</f>
        <v>2463000</v>
      </c>
      <c r="V98" s="25">
        <f>V99</f>
        <v>2463000</v>
      </c>
    </row>
    <row r="99" spans="1:22" ht="25.5" outlineLevel="4">
      <c r="A99" s="44" t="s">
        <v>160</v>
      </c>
      <c r="B99" s="41" t="s">
        <v>439</v>
      </c>
      <c r="C99" s="41" t="s">
        <v>477</v>
      </c>
      <c r="D99" s="41" t="s">
        <v>704</v>
      </c>
      <c r="E99" s="41" t="s">
        <v>158</v>
      </c>
      <c r="F99" s="42"/>
      <c r="G99" s="42"/>
      <c r="H99" s="42"/>
      <c r="I99" s="42"/>
      <c r="J99" s="63"/>
      <c r="K99" s="63"/>
      <c r="L99" s="112"/>
      <c r="M99" s="112"/>
      <c r="N99" s="112"/>
      <c r="O99" s="112"/>
      <c r="P99" s="112"/>
      <c r="Q99" s="112"/>
      <c r="R99" s="112"/>
      <c r="S99" s="112"/>
      <c r="T99" s="98">
        <f>T100+T101</f>
        <v>3224084</v>
      </c>
      <c r="U99" s="25">
        <f>U100+U101</f>
        <v>2463000</v>
      </c>
      <c r="V99" s="25">
        <f>V100+V101</f>
        <v>2463000</v>
      </c>
    </row>
    <row r="100" spans="1:22" ht="25.5" outlineLevel="5">
      <c r="A100" s="13" t="s">
        <v>193</v>
      </c>
      <c r="B100" s="41" t="s">
        <v>439</v>
      </c>
      <c r="C100" s="41" t="s">
        <v>477</v>
      </c>
      <c r="D100" s="41" t="s">
        <v>704</v>
      </c>
      <c r="E100" s="41" t="s">
        <v>447</v>
      </c>
      <c r="F100" s="42">
        <v>2375000</v>
      </c>
      <c r="G100" s="42"/>
      <c r="H100" s="42"/>
      <c r="I100" s="42"/>
      <c r="J100" s="63"/>
      <c r="K100" s="63"/>
      <c r="L100" s="112"/>
      <c r="M100" s="112"/>
      <c r="N100" s="112"/>
      <c r="O100" s="112"/>
      <c r="P100" s="112">
        <v>666834</v>
      </c>
      <c r="Q100" s="112"/>
      <c r="R100" s="112">
        <v>83550</v>
      </c>
      <c r="S100" s="112"/>
      <c r="T100" s="98">
        <f>F100+G100+H100+I100+J100+K100+L100+M100+N100+O100+P100+Q100+R100</f>
        <v>3125384</v>
      </c>
      <c r="U100" s="24">
        <v>2375000</v>
      </c>
      <c r="V100" s="25">
        <v>2375000</v>
      </c>
    </row>
    <row r="101" spans="1:22" ht="25.5" outlineLevel="5">
      <c r="A101" s="13" t="s">
        <v>194</v>
      </c>
      <c r="B101" s="41" t="s">
        <v>439</v>
      </c>
      <c r="C101" s="41" t="s">
        <v>477</v>
      </c>
      <c r="D101" s="41" t="s">
        <v>704</v>
      </c>
      <c r="E101" s="41" t="s">
        <v>449</v>
      </c>
      <c r="F101" s="42">
        <v>88000</v>
      </c>
      <c r="G101" s="42"/>
      <c r="H101" s="42"/>
      <c r="I101" s="42"/>
      <c r="J101" s="63"/>
      <c r="K101" s="63"/>
      <c r="L101" s="112"/>
      <c r="M101" s="112"/>
      <c r="N101" s="112"/>
      <c r="O101" s="112"/>
      <c r="P101" s="112">
        <v>10700</v>
      </c>
      <c r="Q101" s="112"/>
      <c r="R101" s="112"/>
      <c r="S101" s="112"/>
      <c r="T101" s="98">
        <f>F101+G101+H101+I101+J101+K101+L101+M101+N101+O101+P101+Q101+R101</f>
        <v>98700</v>
      </c>
      <c r="U101" s="24">
        <v>88000</v>
      </c>
      <c r="V101" s="25">
        <v>88000</v>
      </c>
    </row>
    <row r="102" spans="1:22" ht="25.5" outlineLevel="5">
      <c r="A102" s="45" t="s">
        <v>401</v>
      </c>
      <c r="B102" s="41" t="s">
        <v>439</v>
      </c>
      <c r="C102" s="41" t="s">
        <v>477</v>
      </c>
      <c r="D102" s="41" t="s">
        <v>704</v>
      </c>
      <c r="E102" s="41" t="s">
        <v>179</v>
      </c>
      <c r="F102" s="42"/>
      <c r="G102" s="42"/>
      <c r="H102" s="42"/>
      <c r="I102" s="42"/>
      <c r="J102" s="63"/>
      <c r="K102" s="63"/>
      <c r="L102" s="112"/>
      <c r="M102" s="112"/>
      <c r="N102" s="112"/>
      <c r="O102" s="112"/>
      <c r="P102" s="112"/>
      <c r="Q102" s="112"/>
      <c r="R102" s="112"/>
      <c r="S102" s="112"/>
      <c r="T102" s="98">
        <f>T103+T104</f>
        <v>519550</v>
      </c>
      <c r="U102" s="24">
        <f>U103+U104</f>
        <v>621700</v>
      </c>
      <c r="V102" s="25">
        <f>V103+V104</f>
        <v>621700</v>
      </c>
    </row>
    <row r="103" spans="1:22" ht="25.5" outlineLevel="5">
      <c r="A103" s="45" t="s">
        <v>402</v>
      </c>
      <c r="B103" s="41" t="s">
        <v>439</v>
      </c>
      <c r="C103" s="41" t="s">
        <v>477</v>
      </c>
      <c r="D103" s="41" t="s">
        <v>704</v>
      </c>
      <c r="E103" s="41" t="s">
        <v>529</v>
      </c>
      <c r="F103" s="42"/>
      <c r="G103" s="42"/>
      <c r="H103" s="42"/>
      <c r="I103" s="42">
        <v>621700</v>
      </c>
      <c r="J103" s="63"/>
      <c r="K103" s="63"/>
      <c r="L103" s="112"/>
      <c r="M103" s="112">
        <v>-41600</v>
      </c>
      <c r="N103" s="112"/>
      <c r="O103" s="112"/>
      <c r="P103" s="112"/>
      <c r="Q103" s="112"/>
      <c r="R103" s="112">
        <v>-60550</v>
      </c>
      <c r="S103" s="112"/>
      <c r="T103" s="98">
        <f>F103+G103+H103+I103+J103+K103+L103+M103+N103+O103+P103+Q103+R103</f>
        <v>519550</v>
      </c>
      <c r="U103" s="24">
        <v>621700</v>
      </c>
      <c r="V103" s="25">
        <v>621700</v>
      </c>
    </row>
    <row r="104" spans="1:22" ht="25.5" hidden="1" outlineLevel="5">
      <c r="A104" s="13" t="s">
        <v>195</v>
      </c>
      <c r="B104" s="41" t="s">
        <v>439</v>
      </c>
      <c r="C104" s="41" t="s">
        <v>477</v>
      </c>
      <c r="D104" s="41" t="s">
        <v>704</v>
      </c>
      <c r="E104" s="41" t="s">
        <v>451</v>
      </c>
      <c r="F104" s="42">
        <v>621700</v>
      </c>
      <c r="G104" s="42"/>
      <c r="H104" s="42"/>
      <c r="I104" s="42">
        <v>-621700</v>
      </c>
      <c r="J104" s="63"/>
      <c r="K104" s="63"/>
      <c r="L104" s="112"/>
      <c r="M104" s="112"/>
      <c r="N104" s="112"/>
      <c r="O104" s="112"/>
      <c r="P104" s="112"/>
      <c r="Q104" s="112"/>
      <c r="R104" s="112"/>
      <c r="S104" s="112"/>
      <c r="T104" s="98">
        <f>F104+G104+H104+I104</f>
        <v>0</v>
      </c>
      <c r="U104" s="24">
        <v>0</v>
      </c>
      <c r="V104" s="25">
        <v>0</v>
      </c>
    </row>
    <row r="105" spans="1:22" ht="15" outlineLevel="5">
      <c r="A105" s="45" t="s">
        <v>403</v>
      </c>
      <c r="B105" s="41" t="s">
        <v>439</v>
      </c>
      <c r="C105" s="41" t="s">
        <v>477</v>
      </c>
      <c r="D105" s="41" t="s">
        <v>704</v>
      </c>
      <c r="E105" s="41" t="s">
        <v>180</v>
      </c>
      <c r="F105" s="42"/>
      <c r="G105" s="42"/>
      <c r="H105" s="42"/>
      <c r="I105" s="42"/>
      <c r="J105" s="63"/>
      <c r="K105" s="63"/>
      <c r="L105" s="112"/>
      <c r="M105" s="112"/>
      <c r="N105" s="112"/>
      <c r="O105" s="112"/>
      <c r="P105" s="112"/>
      <c r="Q105" s="112"/>
      <c r="R105" s="112"/>
      <c r="S105" s="112"/>
      <c r="T105" s="98">
        <f>T106</f>
        <v>391571</v>
      </c>
      <c r="U105" s="24">
        <f>U107+U108</f>
        <v>125000</v>
      </c>
      <c r="V105" s="25">
        <f>V107+V108</f>
        <v>125000</v>
      </c>
    </row>
    <row r="106" spans="1:22" ht="25.5" outlineLevel="5">
      <c r="A106" s="44" t="s">
        <v>33</v>
      </c>
      <c r="B106" s="41" t="s">
        <v>439</v>
      </c>
      <c r="C106" s="41" t="s">
        <v>477</v>
      </c>
      <c r="D106" s="41" t="s">
        <v>704</v>
      </c>
      <c r="E106" s="41" t="s">
        <v>32</v>
      </c>
      <c r="F106" s="42"/>
      <c r="G106" s="42"/>
      <c r="H106" s="42"/>
      <c r="I106" s="42"/>
      <c r="J106" s="63"/>
      <c r="K106" s="63"/>
      <c r="L106" s="112"/>
      <c r="M106" s="112"/>
      <c r="N106" s="112"/>
      <c r="O106" s="112"/>
      <c r="P106" s="112"/>
      <c r="Q106" s="112"/>
      <c r="R106" s="112"/>
      <c r="S106" s="112"/>
      <c r="T106" s="98">
        <f>T107+T108</f>
        <v>391571</v>
      </c>
      <c r="U106" s="24"/>
      <c r="V106" s="25"/>
    </row>
    <row r="107" spans="1:22" ht="25.5" outlineLevel="5">
      <c r="A107" s="13" t="s">
        <v>196</v>
      </c>
      <c r="B107" s="41" t="s">
        <v>439</v>
      </c>
      <c r="C107" s="41" t="s">
        <v>477</v>
      </c>
      <c r="D107" s="41" t="s">
        <v>704</v>
      </c>
      <c r="E107" s="41" t="s">
        <v>453</v>
      </c>
      <c r="F107" s="42">
        <v>100000</v>
      </c>
      <c r="G107" s="42"/>
      <c r="H107" s="42"/>
      <c r="I107" s="42"/>
      <c r="J107" s="63"/>
      <c r="K107" s="63"/>
      <c r="L107" s="112"/>
      <c r="M107" s="112"/>
      <c r="N107" s="112"/>
      <c r="O107" s="112">
        <v>289571</v>
      </c>
      <c r="P107" s="112"/>
      <c r="Q107" s="112"/>
      <c r="R107" s="112"/>
      <c r="S107" s="112"/>
      <c r="T107" s="98">
        <f>F107+G107+H107+I107+J107+K107+L107+M107+N107+O107+P107+Q107+R107</f>
        <v>389571</v>
      </c>
      <c r="U107" s="24">
        <v>100000</v>
      </c>
      <c r="V107" s="25">
        <v>100000</v>
      </c>
    </row>
    <row r="108" spans="1:22" ht="25.5" outlineLevel="5">
      <c r="A108" s="13" t="s">
        <v>197</v>
      </c>
      <c r="B108" s="41" t="s">
        <v>439</v>
      </c>
      <c r="C108" s="41" t="s">
        <v>477</v>
      </c>
      <c r="D108" s="41" t="s">
        <v>704</v>
      </c>
      <c r="E108" s="41" t="s">
        <v>455</v>
      </c>
      <c r="F108" s="42">
        <v>25000</v>
      </c>
      <c r="G108" s="42"/>
      <c r="H108" s="42"/>
      <c r="I108" s="42"/>
      <c r="J108" s="63"/>
      <c r="K108" s="63"/>
      <c r="L108" s="112"/>
      <c r="M108" s="112"/>
      <c r="N108" s="112"/>
      <c r="O108" s="112"/>
      <c r="P108" s="112"/>
      <c r="Q108" s="112"/>
      <c r="R108" s="112">
        <v>-23000</v>
      </c>
      <c r="S108" s="112"/>
      <c r="T108" s="98">
        <f>F108+G108+H108+I108+J108+K108+L108+M108+N108+O108+P108+Q108+R108</f>
        <v>2000</v>
      </c>
      <c r="U108" s="24">
        <v>25000</v>
      </c>
      <c r="V108" s="25">
        <v>25000</v>
      </c>
    </row>
    <row r="109" spans="1:22" ht="51" outlineLevel="2">
      <c r="A109" s="13" t="s">
        <v>210</v>
      </c>
      <c r="B109" s="41" t="s">
        <v>439</v>
      </c>
      <c r="C109" s="41" t="s">
        <v>477</v>
      </c>
      <c r="D109" s="41" t="s">
        <v>706</v>
      </c>
      <c r="E109" s="41" t="s">
        <v>177</v>
      </c>
      <c r="F109" s="42"/>
      <c r="G109" s="42"/>
      <c r="H109" s="42"/>
      <c r="I109" s="42"/>
      <c r="J109" s="63"/>
      <c r="K109" s="63"/>
      <c r="L109" s="112"/>
      <c r="M109" s="112"/>
      <c r="N109" s="112"/>
      <c r="O109" s="112"/>
      <c r="P109" s="112"/>
      <c r="Q109" s="112"/>
      <c r="R109" s="112"/>
      <c r="S109" s="112"/>
      <c r="T109" s="98">
        <f aca="true" t="shared" si="4" ref="T109:V110">T110</f>
        <v>1406567.3900000001</v>
      </c>
      <c r="U109" s="24">
        <f t="shared" si="4"/>
        <v>1000000</v>
      </c>
      <c r="V109" s="25">
        <f t="shared" si="4"/>
        <v>1000000</v>
      </c>
    </row>
    <row r="110" spans="1:22" ht="51" outlineLevel="3">
      <c r="A110" s="13" t="s">
        <v>211</v>
      </c>
      <c r="B110" s="41" t="s">
        <v>439</v>
      </c>
      <c r="C110" s="41" t="s">
        <v>477</v>
      </c>
      <c r="D110" s="41" t="s">
        <v>708</v>
      </c>
      <c r="E110" s="41" t="s">
        <v>177</v>
      </c>
      <c r="F110" s="42"/>
      <c r="G110" s="42"/>
      <c r="H110" s="42"/>
      <c r="I110" s="42"/>
      <c r="J110" s="63"/>
      <c r="K110" s="63"/>
      <c r="L110" s="112"/>
      <c r="M110" s="112"/>
      <c r="N110" s="112"/>
      <c r="O110" s="112"/>
      <c r="P110" s="112"/>
      <c r="Q110" s="112"/>
      <c r="R110" s="112"/>
      <c r="S110" s="112"/>
      <c r="T110" s="98">
        <f t="shared" si="4"/>
        <v>1406567.3900000001</v>
      </c>
      <c r="U110" s="24">
        <f t="shared" si="4"/>
        <v>1000000</v>
      </c>
      <c r="V110" s="25">
        <f t="shared" si="4"/>
        <v>1000000</v>
      </c>
    </row>
    <row r="111" spans="1:22" ht="25.5" outlineLevel="3">
      <c r="A111" s="45" t="s">
        <v>401</v>
      </c>
      <c r="B111" s="41" t="s">
        <v>439</v>
      </c>
      <c r="C111" s="41" t="s">
        <v>477</v>
      </c>
      <c r="D111" s="41" t="s">
        <v>708</v>
      </c>
      <c r="E111" s="41" t="s">
        <v>179</v>
      </c>
      <c r="F111" s="42"/>
      <c r="G111" s="42"/>
      <c r="H111" s="42"/>
      <c r="I111" s="42"/>
      <c r="J111" s="63"/>
      <c r="K111" s="63"/>
      <c r="L111" s="112"/>
      <c r="M111" s="112"/>
      <c r="N111" s="112"/>
      <c r="O111" s="112"/>
      <c r="P111" s="112"/>
      <c r="Q111" s="112"/>
      <c r="R111" s="112"/>
      <c r="S111" s="112"/>
      <c r="T111" s="98">
        <f>T112+T113</f>
        <v>1406567.3900000001</v>
      </c>
      <c r="U111" s="24">
        <f>U112+U113</f>
        <v>1000000</v>
      </c>
      <c r="V111" s="25">
        <f>V112+V113</f>
        <v>1000000</v>
      </c>
    </row>
    <row r="112" spans="1:22" ht="25.5" outlineLevel="3">
      <c r="A112" s="45" t="s">
        <v>402</v>
      </c>
      <c r="B112" s="41" t="s">
        <v>439</v>
      </c>
      <c r="C112" s="41" t="s">
        <v>477</v>
      </c>
      <c r="D112" s="41" t="s">
        <v>708</v>
      </c>
      <c r="E112" s="41" t="s">
        <v>529</v>
      </c>
      <c r="F112" s="42"/>
      <c r="G112" s="42"/>
      <c r="H112" s="42"/>
      <c r="I112" s="42">
        <v>1000000</v>
      </c>
      <c r="J112" s="63"/>
      <c r="K112" s="63"/>
      <c r="L112" s="112"/>
      <c r="M112" s="112"/>
      <c r="N112" s="112"/>
      <c r="O112" s="112">
        <v>406567.39</v>
      </c>
      <c r="P112" s="112"/>
      <c r="Q112" s="112"/>
      <c r="R112" s="112"/>
      <c r="S112" s="112"/>
      <c r="T112" s="98">
        <f>F112+G112+H112+I112+J112+K112+L112+M112+N112+O112+P112+Q112+R112</f>
        <v>1406567.3900000001</v>
      </c>
      <c r="U112" s="24">
        <v>1000000</v>
      </c>
      <c r="V112" s="25">
        <v>1000000</v>
      </c>
    </row>
    <row r="113" spans="1:22" ht="25.5" hidden="1" outlineLevel="5">
      <c r="A113" s="13" t="s">
        <v>195</v>
      </c>
      <c r="B113" s="41" t="s">
        <v>439</v>
      </c>
      <c r="C113" s="41" t="s">
        <v>477</v>
      </c>
      <c r="D113" s="41" t="s">
        <v>708</v>
      </c>
      <c r="E113" s="41" t="s">
        <v>451</v>
      </c>
      <c r="F113" s="42">
        <v>1000000</v>
      </c>
      <c r="G113" s="42"/>
      <c r="H113" s="42"/>
      <c r="I113" s="42">
        <v>-1000000</v>
      </c>
      <c r="J113" s="63"/>
      <c r="K113" s="63"/>
      <c r="L113" s="112"/>
      <c r="M113" s="112"/>
      <c r="N113" s="112"/>
      <c r="O113" s="112"/>
      <c r="P113" s="112"/>
      <c r="Q113" s="112"/>
      <c r="R113" s="112"/>
      <c r="S113" s="112"/>
      <c r="T113" s="98">
        <f>F113+G113+H113+I113</f>
        <v>0</v>
      </c>
      <c r="U113" s="24">
        <v>0</v>
      </c>
      <c r="V113" s="25">
        <v>0</v>
      </c>
    </row>
    <row r="114" spans="1:22" ht="25.5" outlineLevel="5">
      <c r="A114" s="13" t="s">
        <v>684</v>
      </c>
      <c r="B114" s="41" t="s">
        <v>439</v>
      </c>
      <c r="C114" s="41" t="s">
        <v>477</v>
      </c>
      <c r="D114" s="41" t="s">
        <v>685</v>
      </c>
      <c r="E114" s="41"/>
      <c r="F114" s="42"/>
      <c r="G114" s="42"/>
      <c r="H114" s="42"/>
      <c r="I114" s="42"/>
      <c r="J114" s="63"/>
      <c r="K114" s="63"/>
      <c r="L114" s="112"/>
      <c r="M114" s="112"/>
      <c r="N114" s="112"/>
      <c r="O114" s="112"/>
      <c r="P114" s="112"/>
      <c r="Q114" s="98">
        <f aca="true" t="shared" si="5" ref="Q114:T116">Q115</f>
        <v>1552200</v>
      </c>
      <c r="R114" s="98"/>
      <c r="S114" s="98"/>
      <c r="T114" s="98">
        <f t="shared" si="5"/>
        <v>1552200</v>
      </c>
      <c r="U114" s="24"/>
      <c r="V114" s="25"/>
    </row>
    <row r="115" spans="1:22" ht="63.75" outlineLevel="5">
      <c r="A115" s="13" t="s">
        <v>45</v>
      </c>
      <c r="B115" s="41" t="s">
        <v>439</v>
      </c>
      <c r="C115" s="41" t="s">
        <v>477</v>
      </c>
      <c r="D115" s="41" t="s">
        <v>46</v>
      </c>
      <c r="E115" s="41"/>
      <c r="F115" s="42"/>
      <c r="G115" s="42"/>
      <c r="H115" s="42"/>
      <c r="I115" s="42"/>
      <c r="J115" s="63"/>
      <c r="K115" s="63"/>
      <c r="L115" s="112"/>
      <c r="M115" s="112"/>
      <c r="N115" s="112"/>
      <c r="O115" s="112"/>
      <c r="P115" s="112"/>
      <c r="Q115" s="98">
        <f t="shared" si="5"/>
        <v>1552200</v>
      </c>
      <c r="R115" s="98"/>
      <c r="S115" s="98"/>
      <c r="T115" s="98">
        <f t="shared" si="5"/>
        <v>1552200</v>
      </c>
      <c r="U115" s="24"/>
      <c r="V115" s="25"/>
    </row>
    <row r="116" spans="1:22" ht="25.5" outlineLevel="5">
      <c r="A116" s="45" t="s">
        <v>401</v>
      </c>
      <c r="B116" s="41" t="s">
        <v>439</v>
      </c>
      <c r="C116" s="41" t="s">
        <v>477</v>
      </c>
      <c r="D116" s="41" t="s">
        <v>46</v>
      </c>
      <c r="E116" s="41" t="s">
        <v>179</v>
      </c>
      <c r="F116" s="42"/>
      <c r="G116" s="42"/>
      <c r="H116" s="42"/>
      <c r="I116" s="42"/>
      <c r="J116" s="63"/>
      <c r="K116" s="63"/>
      <c r="L116" s="112"/>
      <c r="M116" s="112"/>
      <c r="N116" s="112"/>
      <c r="O116" s="112"/>
      <c r="P116" s="112"/>
      <c r="Q116" s="98">
        <f t="shared" si="5"/>
        <v>1552200</v>
      </c>
      <c r="R116" s="98"/>
      <c r="S116" s="98"/>
      <c r="T116" s="98">
        <f t="shared" si="5"/>
        <v>1552200</v>
      </c>
      <c r="U116" s="24"/>
      <c r="V116" s="25"/>
    </row>
    <row r="117" spans="1:22" ht="25.5" outlineLevel="5">
      <c r="A117" s="45" t="s">
        <v>402</v>
      </c>
      <c r="B117" s="41" t="s">
        <v>439</v>
      </c>
      <c r="C117" s="41" t="s">
        <v>477</v>
      </c>
      <c r="D117" s="41" t="s">
        <v>46</v>
      </c>
      <c r="E117" s="41" t="s">
        <v>529</v>
      </c>
      <c r="F117" s="42"/>
      <c r="G117" s="42"/>
      <c r="H117" s="42"/>
      <c r="I117" s="42"/>
      <c r="J117" s="63"/>
      <c r="K117" s="63"/>
      <c r="L117" s="112"/>
      <c r="M117" s="112"/>
      <c r="N117" s="112"/>
      <c r="O117" s="112"/>
      <c r="P117" s="112">
        <v>0</v>
      </c>
      <c r="Q117" s="112">
        <v>1552200</v>
      </c>
      <c r="R117" s="112"/>
      <c r="S117" s="112"/>
      <c r="T117" s="98">
        <f>F117+G117+H117+I117+J117+K117+L117+M117+N117+O117+P117+Q117+R117</f>
        <v>1552200</v>
      </c>
      <c r="U117" s="24"/>
      <c r="V117" s="25"/>
    </row>
    <row r="118" spans="1:22" ht="15" outlineLevel="2">
      <c r="A118" s="13" t="s">
        <v>212</v>
      </c>
      <c r="B118" s="41" t="s">
        <v>439</v>
      </c>
      <c r="C118" s="41" t="s">
        <v>477</v>
      </c>
      <c r="D118" s="41" t="s">
        <v>479</v>
      </c>
      <c r="E118" s="41"/>
      <c r="F118" s="42"/>
      <c r="G118" s="42"/>
      <c r="H118" s="42"/>
      <c r="I118" s="42"/>
      <c r="J118" s="63"/>
      <c r="K118" s="63"/>
      <c r="L118" s="112"/>
      <c r="M118" s="112"/>
      <c r="N118" s="112"/>
      <c r="O118" s="112"/>
      <c r="P118" s="112"/>
      <c r="Q118" s="112"/>
      <c r="R118" s="112"/>
      <c r="S118" s="112"/>
      <c r="T118" s="98">
        <f>T119</f>
        <v>287200</v>
      </c>
      <c r="U118" s="24">
        <f>U119</f>
        <v>287200</v>
      </c>
      <c r="V118" s="25">
        <f>V119</f>
        <v>287200</v>
      </c>
    </row>
    <row r="119" spans="1:22" ht="127.5" outlineLevel="3">
      <c r="A119" s="13" t="s">
        <v>213</v>
      </c>
      <c r="B119" s="41" t="s">
        <v>439</v>
      </c>
      <c r="C119" s="41" t="s">
        <v>477</v>
      </c>
      <c r="D119" s="41" t="s">
        <v>481</v>
      </c>
      <c r="E119" s="41"/>
      <c r="F119" s="42"/>
      <c r="G119" s="42"/>
      <c r="H119" s="42"/>
      <c r="I119" s="42"/>
      <c r="J119" s="63"/>
      <c r="K119" s="63"/>
      <c r="L119" s="112"/>
      <c r="M119" s="112"/>
      <c r="N119" s="112"/>
      <c r="O119" s="112"/>
      <c r="P119" s="112"/>
      <c r="Q119" s="112"/>
      <c r="R119" s="112"/>
      <c r="S119" s="112"/>
      <c r="T119" s="98">
        <f>T120+T126</f>
        <v>287200</v>
      </c>
      <c r="U119" s="24">
        <f>U120+U126</f>
        <v>287200</v>
      </c>
      <c r="V119" s="25">
        <f>V120+V126</f>
        <v>287200</v>
      </c>
    </row>
    <row r="120" spans="1:22" ht="25.5" outlineLevel="4">
      <c r="A120" s="13" t="s">
        <v>214</v>
      </c>
      <c r="B120" s="41" t="s">
        <v>439</v>
      </c>
      <c r="C120" s="41" t="s">
        <v>477</v>
      </c>
      <c r="D120" s="41" t="s">
        <v>483</v>
      </c>
      <c r="E120" s="41"/>
      <c r="F120" s="42"/>
      <c r="G120" s="42"/>
      <c r="H120" s="42"/>
      <c r="I120" s="42"/>
      <c r="J120" s="63"/>
      <c r="K120" s="63"/>
      <c r="L120" s="112"/>
      <c r="M120" s="112"/>
      <c r="N120" s="112"/>
      <c r="O120" s="112"/>
      <c r="P120" s="112"/>
      <c r="Q120" s="112"/>
      <c r="R120" s="112"/>
      <c r="S120" s="112"/>
      <c r="T120" s="98">
        <f>T121+T124</f>
        <v>287200</v>
      </c>
      <c r="U120" s="25">
        <f>U121+U124</f>
        <v>287200</v>
      </c>
      <c r="V120" s="25">
        <f>V121+V124</f>
        <v>287200</v>
      </c>
    </row>
    <row r="121" spans="1:22" ht="51" outlineLevel="4">
      <c r="A121" s="44" t="s">
        <v>400</v>
      </c>
      <c r="B121" s="41" t="s">
        <v>439</v>
      </c>
      <c r="C121" s="41" t="s">
        <v>477</v>
      </c>
      <c r="D121" s="41" t="s">
        <v>483</v>
      </c>
      <c r="E121" s="41" t="s">
        <v>178</v>
      </c>
      <c r="F121" s="42"/>
      <c r="G121" s="42"/>
      <c r="H121" s="42"/>
      <c r="I121" s="42"/>
      <c r="J121" s="63"/>
      <c r="K121" s="63"/>
      <c r="L121" s="112"/>
      <c r="M121" s="112"/>
      <c r="N121" s="112"/>
      <c r="O121" s="112"/>
      <c r="P121" s="112"/>
      <c r="Q121" s="112"/>
      <c r="R121" s="112"/>
      <c r="S121" s="112"/>
      <c r="T121" s="98">
        <f aca="true" t="shared" si="6" ref="T121:V122">T122</f>
        <v>287000</v>
      </c>
      <c r="U121" s="25">
        <f t="shared" si="6"/>
        <v>287000</v>
      </c>
      <c r="V121" s="25">
        <f t="shared" si="6"/>
        <v>287000</v>
      </c>
    </row>
    <row r="122" spans="1:22" ht="25.5" outlineLevel="4">
      <c r="A122" s="44" t="s">
        <v>160</v>
      </c>
      <c r="B122" s="41" t="s">
        <v>439</v>
      </c>
      <c r="C122" s="41" t="s">
        <v>477</v>
      </c>
      <c r="D122" s="41" t="s">
        <v>483</v>
      </c>
      <c r="E122" s="41" t="s">
        <v>158</v>
      </c>
      <c r="F122" s="42"/>
      <c r="G122" s="42"/>
      <c r="H122" s="42"/>
      <c r="I122" s="42"/>
      <c r="J122" s="63"/>
      <c r="K122" s="63"/>
      <c r="L122" s="112"/>
      <c r="M122" s="112"/>
      <c r="N122" s="112"/>
      <c r="O122" s="112"/>
      <c r="P122" s="112"/>
      <c r="Q122" s="112"/>
      <c r="R122" s="112"/>
      <c r="S122" s="112"/>
      <c r="T122" s="98">
        <f t="shared" si="6"/>
        <v>287000</v>
      </c>
      <c r="U122" s="25">
        <f t="shared" si="6"/>
        <v>287000</v>
      </c>
      <c r="V122" s="25">
        <f t="shared" si="6"/>
        <v>287000</v>
      </c>
    </row>
    <row r="123" spans="1:22" ht="25.5" outlineLevel="5">
      <c r="A123" s="13" t="s">
        <v>193</v>
      </c>
      <c r="B123" s="41" t="s">
        <v>439</v>
      </c>
      <c r="C123" s="41" t="s">
        <v>477</v>
      </c>
      <c r="D123" s="41" t="s">
        <v>483</v>
      </c>
      <c r="E123" s="41" t="s">
        <v>447</v>
      </c>
      <c r="F123" s="42">
        <v>287000</v>
      </c>
      <c r="G123" s="42"/>
      <c r="H123" s="42"/>
      <c r="I123" s="42"/>
      <c r="J123" s="63"/>
      <c r="K123" s="63"/>
      <c r="L123" s="112"/>
      <c r="M123" s="112"/>
      <c r="N123" s="112"/>
      <c r="O123" s="112"/>
      <c r="P123" s="112"/>
      <c r="Q123" s="112"/>
      <c r="R123" s="112"/>
      <c r="S123" s="112"/>
      <c r="T123" s="98">
        <f>F123+G123+H123+I123+J123+K123+L123+M123+N123+O123+P123+Q123+R123</f>
        <v>287000</v>
      </c>
      <c r="U123" s="24">
        <v>287000</v>
      </c>
      <c r="V123" s="25">
        <v>287000</v>
      </c>
    </row>
    <row r="124" spans="1:22" ht="25.5" outlineLevel="5">
      <c r="A124" s="45" t="s">
        <v>401</v>
      </c>
      <c r="B124" s="41" t="s">
        <v>439</v>
      </c>
      <c r="C124" s="41" t="s">
        <v>477</v>
      </c>
      <c r="D124" s="41" t="s">
        <v>483</v>
      </c>
      <c r="E124" s="41" t="s">
        <v>179</v>
      </c>
      <c r="F124" s="42"/>
      <c r="G124" s="42"/>
      <c r="H124" s="42"/>
      <c r="I124" s="42"/>
      <c r="J124" s="63"/>
      <c r="K124" s="63"/>
      <c r="L124" s="112"/>
      <c r="M124" s="112"/>
      <c r="N124" s="112"/>
      <c r="O124" s="112"/>
      <c r="P124" s="112"/>
      <c r="Q124" s="112"/>
      <c r="R124" s="112"/>
      <c r="S124" s="112"/>
      <c r="T124" s="98">
        <f>T125</f>
        <v>200</v>
      </c>
      <c r="U124" s="25">
        <f>U125</f>
        <v>200</v>
      </c>
      <c r="V124" s="25">
        <f>V125</f>
        <v>200</v>
      </c>
    </row>
    <row r="125" spans="1:22" ht="25.5" outlineLevel="5">
      <c r="A125" s="45" t="s">
        <v>402</v>
      </c>
      <c r="B125" s="41" t="s">
        <v>439</v>
      </c>
      <c r="C125" s="41" t="s">
        <v>477</v>
      </c>
      <c r="D125" s="41" t="s">
        <v>483</v>
      </c>
      <c r="E125" s="41" t="s">
        <v>529</v>
      </c>
      <c r="F125" s="42"/>
      <c r="G125" s="42"/>
      <c r="H125" s="42"/>
      <c r="I125" s="42"/>
      <c r="J125" s="63"/>
      <c r="K125" s="63">
        <v>200</v>
      </c>
      <c r="L125" s="112"/>
      <c r="M125" s="112"/>
      <c r="N125" s="112"/>
      <c r="O125" s="112"/>
      <c r="P125" s="112"/>
      <c r="Q125" s="112"/>
      <c r="R125" s="112"/>
      <c r="S125" s="112"/>
      <c r="T125" s="98">
        <f>F125+G125+H125+I125+J125+K125+L125+M125+N125+O125+P125+Q125+R125</f>
        <v>200</v>
      </c>
      <c r="U125" s="24">
        <v>200</v>
      </c>
      <c r="V125" s="25">
        <v>200</v>
      </c>
    </row>
    <row r="126" spans="1:22" ht="102" hidden="1" outlineLevel="4">
      <c r="A126" s="13" t="s">
        <v>215</v>
      </c>
      <c r="B126" s="41" t="s">
        <v>439</v>
      </c>
      <c r="C126" s="41" t="s">
        <v>477</v>
      </c>
      <c r="D126" s="41" t="s">
        <v>485</v>
      </c>
      <c r="E126" s="41"/>
      <c r="F126" s="42"/>
      <c r="G126" s="42"/>
      <c r="H126" s="42"/>
      <c r="I126" s="42"/>
      <c r="J126" s="63"/>
      <c r="K126" s="63"/>
      <c r="L126" s="112"/>
      <c r="M126" s="112"/>
      <c r="N126" s="112"/>
      <c r="O126" s="112"/>
      <c r="P126" s="112"/>
      <c r="Q126" s="112"/>
      <c r="R126" s="112"/>
      <c r="S126" s="112"/>
      <c r="T126" s="98">
        <f>T127</f>
        <v>0</v>
      </c>
      <c r="U126" s="24">
        <f>U127</f>
        <v>0</v>
      </c>
      <c r="V126" s="25">
        <f>V127</f>
        <v>0</v>
      </c>
    </row>
    <row r="127" spans="1:22" ht="25.5" hidden="1" outlineLevel="4">
      <c r="A127" s="45" t="s">
        <v>401</v>
      </c>
      <c r="B127" s="41" t="s">
        <v>439</v>
      </c>
      <c r="C127" s="41" t="s">
        <v>477</v>
      </c>
      <c r="D127" s="41" t="s">
        <v>485</v>
      </c>
      <c r="E127" s="41" t="s">
        <v>179</v>
      </c>
      <c r="F127" s="42"/>
      <c r="G127" s="42"/>
      <c r="H127" s="42"/>
      <c r="I127" s="42"/>
      <c r="J127" s="63"/>
      <c r="K127" s="63"/>
      <c r="L127" s="112"/>
      <c r="M127" s="112"/>
      <c r="N127" s="112"/>
      <c r="O127" s="112"/>
      <c r="P127" s="112"/>
      <c r="Q127" s="112"/>
      <c r="R127" s="112"/>
      <c r="S127" s="112"/>
      <c r="T127" s="98">
        <f>T128+T129</f>
        <v>0</v>
      </c>
      <c r="U127" s="24">
        <f>U128+U129</f>
        <v>0</v>
      </c>
      <c r="V127" s="25">
        <f>V128+V129</f>
        <v>0</v>
      </c>
    </row>
    <row r="128" spans="1:22" ht="25.5" hidden="1" outlineLevel="4">
      <c r="A128" s="45" t="s">
        <v>402</v>
      </c>
      <c r="B128" s="41" t="s">
        <v>439</v>
      </c>
      <c r="C128" s="41" t="s">
        <v>477</v>
      </c>
      <c r="D128" s="41" t="s">
        <v>485</v>
      </c>
      <c r="E128" s="41" t="s">
        <v>529</v>
      </c>
      <c r="F128" s="42"/>
      <c r="G128" s="42"/>
      <c r="H128" s="42"/>
      <c r="I128" s="42">
        <v>200</v>
      </c>
      <c r="J128" s="63"/>
      <c r="K128" s="63">
        <v>-200</v>
      </c>
      <c r="L128" s="112"/>
      <c r="M128" s="112"/>
      <c r="N128" s="112"/>
      <c r="O128" s="112"/>
      <c r="P128" s="112"/>
      <c r="Q128" s="112"/>
      <c r="R128" s="112"/>
      <c r="S128" s="112"/>
      <c r="T128" s="98">
        <f>F128+G128+H128+I128+J128+K128</f>
        <v>0</v>
      </c>
      <c r="U128" s="24">
        <v>0</v>
      </c>
      <c r="V128" s="25">
        <v>0</v>
      </c>
    </row>
    <row r="129" spans="1:22" ht="25.5" hidden="1" outlineLevel="5">
      <c r="A129" s="13" t="s">
        <v>195</v>
      </c>
      <c r="B129" s="41" t="s">
        <v>439</v>
      </c>
      <c r="C129" s="41" t="s">
        <v>477</v>
      </c>
      <c r="D129" s="41" t="s">
        <v>485</v>
      </c>
      <c r="E129" s="41" t="s">
        <v>451</v>
      </c>
      <c r="F129" s="42">
        <v>200</v>
      </c>
      <c r="G129" s="42"/>
      <c r="H129" s="42"/>
      <c r="I129" s="42">
        <v>-200</v>
      </c>
      <c r="J129" s="63"/>
      <c r="K129" s="63"/>
      <c r="L129" s="112"/>
      <c r="M129" s="112"/>
      <c r="N129" s="112"/>
      <c r="O129" s="112"/>
      <c r="P129" s="112"/>
      <c r="Q129" s="112"/>
      <c r="R129" s="112"/>
      <c r="S129" s="112"/>
      <c r="T129" s="98">
        <f>F129+G129+H129+I129</f>
        <v>0</v>
      </c>
      <c r="U129" s="24">
        <v>0</v>
      </c>
      <c r="V129" s="25">
        <v>0</v>
      </c>
    </row>
    <row r="130" spans="1:22" ht="25.5" outlineLevel="2" collapsed="1">
      <c r="A130" s="13" t="s">
        <v>216</v>
      </c>
      <c r="B130" s="41" t="s">
        <v>439</v>
      </c>
      <c r="C130" s="41" t="s">
        <v>477</v>
      </c>
      <c r="D130" s="41" t="s">
        <v>487</v>
      </c>
      <c r="E130" s="41"/>
      <c r="F130" s="42"/>
      <c r="G130" s="42"/>
      <c r="H130" s="42"/>
      <c r="I130" s="25">
        <v>0</v>
      </c>
      <c r="J130" s="25"/>
      <c r="K130" s="64"/>
      <c r="L130" s="93"/>
      <c r="M130" s="93"/>
      <c r="N130" s="93"/>
      <c r="O130" s="93"/>
      <c r="P130" s="93"/>
      <c r="Q130" s="98">
        <f>Q131+Q138+Q135+Q142+Q145</f>
        <v>80000</v>
      </c>
      <c r="R130" s="98"/>
      <c r="S130" s="98"/>
      <c r="T130" s="98">
        <f>T131+T138+T135+T142+T145</f>
        <v>1140095.73</v>
      </c>
      <c r="U130" s="24">
        <f>U131+U138</f>
        <v>41900</v>
      </c>
      <c r="V130" s="25">
        <f>V131+V138</f>
        <v>15000</v>
      </c>
    </row>
    <row r="131" spans="1:22" ht="38.25" outlineLevel="4">
      <c r="A131" s="13" t="s">
        <v>217</v>
      </c>
      <c r="B131" s="41" t="s">
        <v>439</v>
      </c>
      <c r="C131" s="41" t="s">
        <v>477</v>
      </c>
      <c r="D131" s="41" t="s">
        <v>489</v>
      </c>
      <c r="E131" s="41"/>
      <c r="F131" s="42"/>
      <c r="G131" s="42"/>
      <c r="H131" s="42"/>
      <c r="I131" s="42"/>
      <c r="J131" s="63"/>
      <c r="K131" s="63"/>
      <c r="L131" s="112"/>
      <c r="M131" s="112"/>
      <c r="N131" s="112"/>
      <c r="O131" s="112"/>
      <c r="P131" s="112"/>
      <c r="Q131" s="112"/>
      <c r="R131" s="112"/>
      <c r="S131" s="112"/>
      <c r="T131" s="98">
        <f aca="true" t="shared" si="7" ref="T131:V133">T132</f>
        <v>77700</v>
      </c>
      <c r="U131" s="24">
        <f t="shared" si="7"/>
        <v>26900</v>
      </c>
      <c r="V131" s="25">
        <f t="shared" si="7"/>
        <v>0</v>
      </c>
    </row>
    <row r="132" spans="1:22" ht="25.5" outlineLevel="4">
      <c r="A132" s="45" t="s">
        <v>401</v>
      </c>
      <c r="B132" s="41" t="s">
        <v>439</v>
      </c>
      <c r="C132" s="41" t="s">
        <v>477</v>
      </c>
      <c r="D132" s="41" t="s">
        <v>489</v>
      </c>
      <c r="E132" s="41" t="s">
        <v>179</v>
      </c>
      <c r="F132" s="42"/>
      <c r="G132" s="42"/>
      <c r="H132" s="42"/>
      <c r="I132" s="42"/>
      <c r="J132" s="63"/>
      <c r="K132" s="63"/>
      <c r="L132" s="112"/>
      <c r="M132" s="112"/>
      <c r="N132" s="112"/>
      <c r="O132" s="112"/>
      <c r="P132" s="112"/>
      <c r="Q132" s="112"/>
      <c r="R132" s="112"/>
      <c r="S132" s="112"/>
      <c r="T132" s="98">
        <f>T133+T134</f>
        <v>77700</v>
      </c>
      <c r="U132" s="24">
        <f>U133+U134</f>
        <v>26900</v>
      </c>
      <c r="V132" s="25">
        <f>V133+V134</f>
        <v>0</v>
      </c>
    </row>
    <row r="133" spans="1:22" ht="25.5" outlineLevel="4">
      <c r="A133" s="45" t="s">
        <v>402</v>
      </c>
      <c r="B133" s="41" t="s">
        <v>439</v>
      </c>
      <c r="C133" s="41" t="s">
        <v>477</v>
      </c>
      <c r="D133" s="41" t="s">
        <v>489</v>
      </c>
      <c r="E133" s="41" t="s">
        <v>529</v>
      </c>
      <c r="F133" s="42"/>
      <c r="G133" s="42"/>
      <c r="H133" s="42"/>
      <c r="I133" s="42">
        <v>42400</v>
      </c>
      <c r="J133" s="63"/>
      <c r="K133" s="63"/>
      <c r="L133" s="112"/>
      <c r="M133" s="112">
        <v>35300</v>
      </c>
      <c r="N133" s="112"/>
      <c r="O133" s="112"/>
      <c r="P133" s="112"/>
      <c r="Q133" s="112"/>
      <c r="R133" s="112"/>
      <c r="S133" s="112"/>
      <c r="T133" s="98">
        <f>F133+G133+H133+I133+J133+K133+L133+M133+N133+O133+P133+Q133+R133</f>
        <v>77700</v>
      </c>
      <c r="U133" s="24">
        <v>26900</v>
      </c>
      <c r="V133" s="25">
        <f t="shared" si="7"/>
        <v>0</v>
      </c>
    </row>
    <row r="134" spans="1:22" ht="25.5" hidden="1" outlineLevel="5">
      <c r="A134" s="13" t="s">
        <v>195</v>
      </c>
      <c r="B134" s="41" t="s">
        <v>439</v>
      </c>
      <c r="C134" s="41" t="s">
        <v>477</v>
      </c>
      <c r="D134" s="41" t="s">
        <v>489</v>
      </c>
      <c r="E134" s="41" t="s">
        <v>451</v>
      </c>
      <c r="F134" s="42">
        <v>42400</v>
      </c>
      <c r="G134" s="42"/>
      <c r="H134" s="42"/>
      <c r="I134" s="42">
        <v>-42400</v>
      </c>
      <c r="J134" s="63"/>
      <c r="K134" s="63"/>
      <c r="L134" s="112"/>
      <c r="M134" s="112"/>
      <c r="N134" s="112"/>
      <c r="O134" s="112"/>
      <c r="P134" s="112"/>
      <c r="Q134" s="112"/>
      <c r="R134" s="112"/>
      <c r="S134" s="112"/>
      <c r="T134" s="98">
        <f>F134+G134+H134+I134</f>
        <v>0</v>
      </c>
      <c r="U134" s="24">
        <v>0</v>
      </c>
      <c r="V134" s="25">
        <v>0</v>
      </c>
    </row>
    <row r="135" spans="1:22" ht="76.5" outlineLevel="5">
      <c r="A135" s="13" t="s">
        <v>500</v>
      </c>
      <c r="B135" s="41" t="s">
        <v>439</v>
      </c>
      <c r="C135" s="41" t="s">
        <v>477</v>
      </c>
      <c r="D135" s="41" t="s">
        <v>501</v>
      </c>
      <c r="E135" s="41"/>
      <c r="F135" s="42"/>
      <c r="G135" s="42"/>
      <c r="H135" s="42"/>
      <c r="I135" s="42">
        <f>I136</f>
        <v>0</v>
      </c>
      <c r="J135" s="63"/>
      <c r="K135" s="63"/>
      <c r="L135" s="112"/>
      <c r="M135" s="112"/>
      <c r="N135" s="112"/>
      <c r="O135" s="112"/>
      <c r="P135" s="112"/>
      <c r="Q135" s="112"/>
      <c r="R135" s="112"/>
      <c r="S135" s="112"/>
      <c r="T135" s="98">
        <f>T136</f>
        <v>689205.73</v>
      </c>
      <c r="U135" s="24"/>
      <c r="V135" s="25"/>
    </row>
    <row r="136" spans="1:22" ht="25.5" outlineLevel="5">
      <c r="A136" s="45" t="s">
        <v>401</v>
      </c>
      <c r="B136" s="41" t="s">
        <v>439</v>
      </c>
      <c r="C136" s="41" t="s">
        <v>477</v>
      </c>
      <c r="D136" s="41" t="s">
        <v>501</v>
      </c>
      <c r="E136" s="41" t="s">
        <v>179</v>
      </c>
      <c r="F136" s="42"/>
      <c r="G136" s="42"/>
      <c r="H136" s="42"/>
      <c r="I136" s="42">
        <v>0</v>
      </c>
      <c r="J136" s="63"/>
      <c r="K136" s="63"/>
      <c r="L136" s="112"/>
      <c r="M136" s="112"/>
      <c r="N136" s="112"/>
      <c r="O136" s="112"/>
      <c r="P136" s="112"/>
      <c r="Q136" s="112"/>
      <c r="R136" s="112"/>
      <c r="S136" s="112"/>
      <c r="T136" s="98">
        <f>T137</f>
        <v>689205.73</v>
      </c>
      <c r="U136" s="24"/>
      <c r="V136" s="25"/>
    </row>
    <row r="137" spans="1:22" ht="25.5" outlineLevel="5">
      <c r="A137" s="45" t="s">
        <v>402</v>
      </c>
      <c r="B137" s="41" t="s">
        <v>439</v>
      </c>
      <c r="C137" s="41" t="s">
        <v>477</v>
      </c>
      <c r="D137" s="41" t="s">
        <v>501</v>
      </c>
      <c r="E137" s="41" t="s">
        <v>529</v>
      </c>
      <c r="F137" s="42"/>
      <c r="G137" s="42"/>
      <c r="H137" s="42"/>
      <c r="I137" s="42">
        <v>689205.73</v>
      </c>
      <c r="J137" s="63"/>
      <c r="K137" s="63"/>
      <c r="L137" s="112"/>
      <c r="M137" s="112"/>
      <c r="N137" s="112"/>
      <c r="O137" s="112"/>
      <c r="P137" s="112"/>
      <c r="Q137" s="112"/>
      <c r="R137" s="112"/>
      <c r="S137" s="112"/>
      <c r="T137" s="98">
        <f>F137+G137+H137+I137+J137+K137+L137+M137+N137+O137+P137+Q137+R137</f>
        <v>689205.73</v>
      </c>
      <c r="U137" s="24"/>
      <c r="V137" s="25"/>
    </row>
    <row r="138" spans="1:22" ht="63.75" outlineLevel="4">
      <c r="A138" s="13" t="s">
        <v>218</v>
      </c>
      <c r="B138" s="41" t="s">
        <v>439</v>
      </c>
      <c r="C138" s="41" t="s">
        <v>477</v>
      </c>
      <c r="D138" s="41" t="s">
        <v>491</v>
      </c>
      <c r="E138" s="41"/>
      <c r="F138" s="42"/>
      <c r="G138" s="42"/>
      <c r="H138" s="42"/>
      <c r="I138" s="42"/>
      <c r="J138" s="63"/>
      <c r="K138" s="63"/>
      <c r="L138" s="112"/>
      <c r="M138" s="112"/>
      <c r="N138" s="112"/>
      <c r="O138" s="112"/>
      <c r="P138" s="112"/>
      <c r="Q138" s="112"/>
      <c r="R138" s="112"/>
      <c r="S138" s="112"/>
      <c r="T138" s="98">
        <f>T139</f>
        <v>15000</v>
      </c>
      <c r="U138" s="24">
        <f>U139</f>
        <v>15000</v>
      </c>
      <c r="V138" s="25">
        <f>V139</f>
        <v>15000</v>
      </c>
    </row>
    <row r="139" spans="1:22" ht="25.5" outlineLevel="4">
      <c r="A139" s="45" t="s">
        <v>401</v>
      </c>
      <c r="B139" s="41" t="s">
        <v>439</v>
      </c>
      <c r="C139" s="41" t="s">
        <v>477</v>
      </c>
      <c r="D139" s="41" t="s">
        <v>491</v>
      </c>
      <c r="E139" s="41" t="s">
        <v>179</v>
      </c>
      <c r="F139" s="42"/>
      <c r="G139" s="42"/>
      <c r="H139" s="42"/>
      <c r="I139" s="42"/>
      <c r="J139" s="63"/>
      <c r="K139" s="63"/>
      <c r="L139" s="112"/>
      <c r="M139" s="112"/>
      <c r="N139" s="112"/>
      <c r="O139" s="112"/>
      <c r="P139" s="112"/>
      <c r="Q139" s="112"/>
      <c r="R139" s="112"/>
      <c r="S139" s="112"/>
      <c r="T139" s="98">
        <f>T140+T141</f>
        <v>15000</v>
      </c>
      <c r="U139" s="24">
        <f>U140+U141</f>
        <v>15000</v>
      </c>
      <c r="V139" s="25">
        <f>V140+V141</f>
        <v>15000</v>
      </c>
    </row>
    <row r="140" spans="1:22" ht="25.5" outlineLevel="4">
      <c r="A140" s="45" t="s">
        <v>402</v>
      </c>
      <c r="B140" s="41" t="s">
        <v>439</v>
      </c>
      <c r="C140" s="41" t="s">
        <v>477</v>
      </c>
      <c r="D140" s="41" t="s">
        <v>491</v>
      </c>
      <c r="E140" s="41" t="s">
        <v>529</v>
      </c>
      <c r="F140" s="42"/>
      <c r="G140" s="42"/>
      <c r="H140" s="42"/>
      <c r="I140" s="42">
        <v>15000</v>
      </c>
      <c r="J140" s="63"/>
      <c r="K140" s="63"/>
      <c r="L140" s="112"/>
      <c r="M140" s="112"/>
      <c r="N140" s="112"/>
      <c r="O140" s="112"/>
      <c r="P140" s="112"/>
      <c r="Q140" s="112"/>
      <c r="R140" s="112"/>
      <c r="S140" s="112"/>
      <c r="T140" s="98">
        <f>F140+G140+H140+I140+J140+K140+L140+M140+N140+O140+P140+Q140+R140</f>
        <v>15000</v>
      </c>
      <c r="U140" s="24">
        <v>15000</v>
      </c>
      <c r="V140" s="25">
        <v>15000</v>
      </c>
    </row>
    <row r="141" spans="1:22" ht="25.5" hidden="1" outlineLevel="5">
      <c r="A141" s="13" t="s">
        <v>195</v>
      </c>
      <c r="B141" s="41" t="s">
        <v>439</v>
      </c>
      <c r="C141" s="41" t="s">
        <v>477</v>
      </c>
      <c r="D141" s="41" t="s">
        <v>491</v>
      </c>
      <c r="E141" s="41" t="s">
        <v>451</v>
      </c>
      <c r="F141" s="42">
        <v>15000</v>
      </c>
      <c r="G141" s="42"/>
      <c r="H141" s="42"/>
      <c r="I141" s="42">
        <v>-15000</v>
      </c>
      <c r="J141" s="63"/>
      <c r="K141" s="63"/>
      <c r="L141" s="112"/>
      <c r="M141" s="112"/>
      <c r="N141" s="112"/>
      <c r="O141" s="112"/>
      <c r="P141" s="112"/>
      <c r="Q141" s="112"/>
      <c r="R141" s="112"/>
      <c r="S141" s="112"/>
      <c r="T141" s="98">
        <f>F141+G141+H141+I141</f>
        <v>0</v>
      </c>
      <c r="U141" s="24">
        <v>0</v>
      </c>
      <c r="V141" s="25">
        <v>0</v>
      </c>
    </row>
    <row r="142" spans="1:22" ht="81" customHeight="1" outlineLevel="5">
      <c r="A142" s="13" t="s">
        <v>542</v>
      </c>
      <c r="B142" s="41" t="s">
        <v>439</v>
      </c>
      <c r="C142" s="41" t="s">
        <v>477</v>
      </c>
      <c r="D142" s="41" t="s">
        <v>543</v>
      </c>
      <c r="E142" s="41"/>
      <c r="F142" s="42"/>
      <c r="G142" s="42"/>
      <c r="H142" s="42"/>
      <c r="I142" s="42"/>
      <c r="J142" s="63"/>
      <c r="K142" s="63"/>
      <c r="L142" s="112"/>
      <c r="M142" s="112"/>
      <c r="N142" s="112"/>
      <c r="O142" s="112"/>
      <c r="P142" s="112"/>
      <c r="Q142" s="98">
        <f>Q143</f>
        <v>0</v>
      </c>
      <c r="R142" s="98"/>
      <c r="S142" s="98"/>
      <c r="T142" s="98">
        <f>T143</f>
        <v>41100</v>
      </c>
      <c r="U142" s="24"/>
      <c r="V142" s="25"/>
    </row>
    <row r="143" spans="1:22" ht="24" customHeight="1" outlineLevel="5">
      <c r="A143" s="45" t="s">
        <v>401</v>
      </c>
      <c r="B143" s="41" t="s">
        <v>439</v>
      </c>
      <c r="C143" s="41" t="s">
        <v>477</v>
      </c>
      <c r="D143" s="41" t="s">
        <v>543</v>
      </c>
      <c r="E143" s="41" t="s">
        <v>179</v>
      </c>
      <c r="F143" s="42"/>
      <c r="G143" s="42"/>
      <c r="H143" s="42"/>
      <c r="I143" s="42"/>
      <c r="J143" s="63"/>
      <c r="K143" s="63"/>
      <c r="L143" s="112"/>
      <c r="M143" s="112"/>
      <c r="N143" s="112"/>
      <c r="O143" s="112"/>
      <c r="P143" s="112"/>
      <c r="Q143" s="98">
        <f>Q144</f>
        <v>0</v>
      </c>
      <c r="R143" s="98"/>
      <c r="S143" s="98"/>
      <c r="T143" s="98">
        <f>T144</f>
        <v>41100</v>
      </c>
      <c r="U143" s="24"/>
      <c r="V143" s="25"/>
    </row>
    <row r="144" spans="1:22" ht="24" customHeight="1" outlineLevel="5">
      <c r="A144" s="45" t="s">
        <v>402</v>
      </c>
      <c r="B144" s="41" t="s">
        <v>439</v>
      </c>
      <c r="C144" s="41" t="s">
        <v>477</v>
      </c>
      <c r="D144" s="41" t="s">
        <v>543</v>
      </c>
      <c r="E144" s="41" t="s">
        <v>529</v>
      </c>
      <c r="F144" s="42"/>
      <c r="G144" s="42"/>
      <c r="H144" s="42"/>
      <c r="I144" s="42"/>
      <c r="J144" s="63"/>
      <c r="K144" s="63"/>
      <c r="L144" s="112"/>
      <c r="M144" s="112">
        <v>41100</v>
      </c>
      <c r="N144" s="112"/>
      <c r="O144" s="112"/>
      <c r="P144" s="112"/>
      <c r="Q144" s="98">
        <v>0</v>
      </c>
      <c r="R144" s="98"/>
      <c r="S144" s="98"/>
      <c r="T144" s="98">
        <f>F144+G144+H144+I144+J144+K144+L144+M144+N144+O144+P144+Q144+R144</f>
        <v>41100</v>
      </c>
      <c r="U144" s="24"/>
      <c r="V144" s="25"/>
    </row>
    <row r="145" spans="1:22" ht="57" customHeight="1" outlineLevel="5">
      <c r="A145" s="13" t="s">
        <v>339</v>
      </c>
      <c r="B145" s="41" t="s">
        <v>439</v>
      </c>
      <c r="C145" s="41" t="s">
        <v>477</v>
      </c>
      <c r="D145" s="41" t="s">
        <v>340</v>
      </c>
      <c r="E145" s="41"/>
      <c r="F145" s="42"/>
      <c r="G145" s="42"/>
      <c r="H145" s="42"/>
      <c r="I145" s="42"/>
      <c r="J145" s="63"/>
      <c r="K145" s="63"/>
      <c r="L145" s="112"/>
      <c r="M145" s="112"/>
      <c r="N145" s="112"/>
      <c r="O145" s="112"/>
      <c r="P145" s="112"/>
      <c r="Q145" s="98">
        <f>Q146</f>
        <v>80000</v>
      </c>
      <c r="R145" s="98"/>
      <c r="S145" s="98"/>
      <c r="T145" s="98">
        <f>T146</f>
        <v>317090</v>
      </c>
      <c r="U145" s="24"/>
      <c r="V145" s="25"/>
    </row>
    <row r="146" spans="1:22" ht="24" customHeight="1" outlineLevel="5">
      <c r="A146" s="45" t="s">
        <v>401</v>
      </c>
      <c r="B146" s="41" t="s">
        <v>439</v>
      </c>
      <c r="C146" s="41" t="s">
        <v>477</v>
      </c>
      <c r="D146" s="41" t="s">
        <v>340</v>
      </c>
      <c r="E146" s="41" t="s">
        <v>179</v>
      </c>
      <c r="F146" s="42"/>
      <c r="G146" s="42"/>
      <c r="H146" s="42"/>
      <c r="I146" s="42"/>
      <c r="J146" s="63"/>
      <c r="K146" s="63"/>
      <c r="L146" s="112"/>
      <c r="M146" s="112"/>
      <c r="N146" s="112"/>
      <c r="O146" s="112"/>
      <c r="P146" s="112"/>
      <c r="Q146" s="98">
        <f>Q147</f>
        <v>80000</v>
      </c>
      <c r="R146" s="98"/>
      <c r="S146" s="98"/>
      <c r="T146" s="98">
        <f>T147</f>
        <v>317090</v>
      </c>
      <c r="U146" s="24"/>
      <c r="V146" s="25"/>
    </row>
    <row r="147" spans="1:22" ht="24" customHeight="1" outlineLevel="5">
      <c r="A147" s="13" t="s">
        <v>757</v>
      </c>
      <c r="B147" s="41" t="s">
        <v>439</v>
      </c>
      <c r="C147" s="41" t="s">
        <v>477</v>
      </c>
      <c r="D147" s="41" t="s">
        <v>340</v>
      </c>
      <c r="E147" s="41" t="s">
        <v>529</v>
      </c>
      <c r="F147" s="42"/>
      <c r="G147" s="42"/>
      <c r="H147" s="42"/>
      <c r="I147" s="42"/>
      <c r="J147" s="63"/>
      <c r="K147" s="63"/>
      <c r="L147" s="112"/>
      <c r="M147" s="112">
        <v>555098</v>
      </c>
      <c r="N147" s="112"/>
      <c r="O147" s="112"/>
      <c r="P147" s="112">
        <v>-318008</v>
      </c>
      <c r="Q147" s="112">
        <v>80000</v>
      </c>
      <c r="R147" s="112"/>
      <c r="S147" s="112"/>
      <c r="T147" s="98">
        <f>F147+G147+H147+I147+J147+K147+L147+M147+N147+O147+P147+Q147+R147</f>
        <v>317090</v>
      </c>
      <c r="U147" s="24"/>
      <c r="V147" s="25"/>
    </row>
    <row r="148" spans="1:22" ht="38.25">
      <c r="A148" s="13" t="s">
        <v>219</v>
      </c>
      <c r="B148" s="41" t="s">
        <v>441</v>
      </c>
      <c r="C148" s="41"/>
      <c r="D148" s="41"/>
      <c r="E148" s="41"/>
      <c r="F148" s="42"/>
      <c r="G148" s="42"/>
      <c r="H148" s="42"/>
      <c r="I148" s="42"/>
      <c r="J148" s="63"/>
      <c r="K148" s="63"/>
      <c r="L148" s="112"/>
      <c r="M148" s="112"/>
      <c r="N148" s="112"/>
      <c r="O148" s="112"/>
      <c r="P148" s="112"/>
      <c r="Q148" s="112"/>
      <c r="R148" s="112"/>
      <c r="S148" s="112"/>
      <c r="T148" s="98">
        <f>T149+T184+T190</f>
        <v>10706163</v>
      </c>
      <c r="U148" s="24">
        <f>U149+U184</f>
        <v>9745240</v>
      </c>
      <c r="V148" s="25">
        <f>V149+V184</f>
        <v>9314640</v>
      </c>
    </row>
    <row r="149" spans="1:22" ht="51" outlineLevel="1">
      <c r="A149" s="13" t="s">
        <v>220</v>
      </c>
      <c r="B149" s="41" t="s">
        <v>441</v>
      </c>
      <c r="C149" s="41" t="s">
        <v>494</v>
      </c>
      <c r="D149" s="41"/>
      <c r="E149" s="41"/>
      <c r="F149" s="42"/>
      <c r="G149" s="42"/>
      <c r="H149" s="42"/>
      <c r="I149" s="42"/>
      <c r="J149" s="63"/>
      <c r="K149" s="63"/>
      <c r="L149" s="112"/>
      <c r="M149" s="112"/>
      <c r="N149" s="112"/>
      <c r="O149" s="112"/>
      <c r="P149" s="112"/>
      <c r="Q149" s="112"/>
      <c r="R149" s="112"/>
      <c r="S149" s="112"/>
      <c r="T149" s="98">
        <f>T154+T168+T150</f>
        <v>9774714</v>
      </c>
      <c r="U149" s="24">
        <f>U154+U168</f>
        <v>9679440</v>
      </c>
      <c r="V149" s="25">
        <f>V154+V168</f>
        <v>9262640</v>
      </c>
    </row>
    <row r="150" spans="1:22" ht="15" outlineLevel="1">
      <c r="A150" s="13" t="s">
        <v>464</v>
      </c>
      <c r="B150" s="41" t="s">
        <v>441</v>
      </c>
      <c r="C150" s="41" t="s">
        <v>494</v>
      </c>
      <c r="D150" s="41" t="s">
        <v>465</v>
      </c>
      <c r="E150" s="41"/>
      <c r="F150" s="42"/>
      <c r="G150" s="42"/>
      <c r="H150" s="42"/>
      <c r="I150" s="42"/>
      <c r="J150" s="63"/>
      <c r="K150" s="63"/>
      <c r="L150" s="112"/>
      <c r="M150" s="112"/>
      <c r="N150" s="112"/>
      <c r="O150" s="112"/>
      <c r="P150" s="112"/>
      <c r="Q150" s="112"/>
      <c r="R150" s="112"/>
      <c r="S150" s="112"/>
      <c r="T150" s="98">
        <f>T151</f>
        <v>105234</v>
      </c>
      <c r="U150" s="24"/>
      <c r="V150" s="25"/>
    </row>
    <row r="151" spans="1:22" ht="25.5" outlineLevel="1">
      <c r="A151" s="13" t="s">
        <v>466</v>
      </c>
      <c r="B151" s="41" t="s">
        <v>441</v>
      </c>
      <c r="C151" s="41" t="s">
        <v>494</v>
      </c>
      <c r="D151" s="41" t="s">
        <v>467</v>
      </c>
      <c r="E151" s="41"/>
      <c r="F151" s="42"/>
      <c r="G151" s="42"/>
      <c r="H151" s="42"/>
      <c r="I151" s="42"/>
      <c r="J151" s="63"/>
      <c r="K151" s="63"/>
      <c r="L151" s="112"/>
      <c r="M151" s="112"/>
      <c r="N151" s="112"/>
      <c r="O151" s="112"/>
      <c r="P151" s="112"/>
      <c r="Q151" s="112"/>
      <c r="R151" s="112"/>
      <c r="S151" s="112"/>
      <c r="T151" s="98">
        <f>T152</f>
        <v>105234</v>
      </c>
      <c r="U151" s="24"/>
      <c r="V151" s="25"/>
    </row>
    <row r="152" spans="1:22" ht="15" outlineLevel="1">
      <c r="A152" s="45" t="s">
        <v>403</v>
      </c>
      <c r="B152" s="41" t="s">
        <v>441</v>
      </c>
      <c r="C152" s="41" t="s">
        <v>494</v>
      </c>
      <c r="D152" s="41" t="s">
        <v>467</v>
      </c>
      <c r="E152" s="41" t="s">
        <v>180</v>
      </c>
      <c r="F152" s="42"/>
      <c r="G152" s="42"/>
      <c r="H152" s="42"/>
      <c r="I152" s="42"/>
      <c r="J152" s="63"/>
      <c r="K152" s="63"/>
      <c r="L152" s="112"/>
      <c r="M152" s="112"/>
      <c r="N152" s="112"/>
      <c r="O152" s="112"/>
      <c r="P152" s="112"/>
      <c r="Q152" s="112"/>
      <c r="R152" s="112"/>
      <c r="S152" s="112"/>
      <c r="T152" s="98">
        <f>T153</f>
        <v>105234</v>
      </c>
      <c r="U152" s="24"/>
      <c r="V152" s="25"/>
    </row>
    <row r="153" spans="1:22" ht="15" outlineLevel="1">
      <c r="A153" s="13" t="s">
        <v>468</v>
      </c>
      <c r="B153" s="41" t="s">
        <v>441</v>
      </c>
      <c r="C153" s="41" t="s">
        <v>494</v>
      </c>
      <c r="D153" s="41" t="s">
        <v>467</v>
      </c>
      <c r="E153" s="41" t="s">
        <v>469</v>
      </c>
      <c r="F153" s="42"/>
      <c r="G153" s="42"/>
      <c r="H153" s="42"/>
      <c r="I153" s="42"/>
      <c r="J153" s="63">
        <v>16086</v>
      </c>
      <c r="K153" s="63">
        <v>54952</v>
      </c>
      <c r="L153" s="112">
        <v>34196</v>
      </c>
      <c r="M153" s="112"/>
      <c r="N153" s="112"/>
      <c r="O153" s="112"/>
      <c r="P153" s="112"/>
      <c r="Q153" s="112"/>
      <c r="R153" s="112"/>
      <c r="S153" s="112"/>
      <c r="T153" s="98">
        <f>F153+G153+H153+I153+J153+K153+L153+M153+N153+O153+P153+Q153+R153</f>
        <v>105234</v>
      </c>
      <c r="U153" s="24"/>
      <c r="V153" s="25"/>
    </row>
    <row r="154" spans="1:22" ht="25.5" outlineLevel="2">
      <c r="A154" s="13" t="s">
        <v>221</v>
      </c>
      <c r="B154" s="41" t="s">
        <v>441</v>
      </c>
      <c r="C154" s="41" t="s">
        <v>494</v>
      </c>
      <c r="D154" s="41" t="s">
        <v>496</v>
      </c>
      <c r="E154" s="41"/>
      <c r="F154" s="42"/>
      <c r="G154" s="42"/>
      <c r="H154" s="42"/>
      <c r="I154" s="42"/>
      <c r="J154" s="63"/>
      <c r="K154" s="63"/>
      <c r="L154" s="112"/>
      <c r="M154" s="112"/>
      <c r="N154" s="112"/>
      <c r="O154" s="112"/>
      <c r="P154" s="112"/>
      <c r="Q154" s="112"/>
      <c r="R154" s="112"/>
      <c r="S154" s="112"/>
      <c r="T154" s="98">
        <f>T155</f>
        <v>8775040</v>
      </c>
      <c r="U154" s="24">
        <f>U155</f>
        <v>8581600</v>
      </c>
      <c r="V154" s="25">
        <f>V155</f>
        <v>8614200</v>
      </c>
    </row>
    <row r="155" spans="1:22" ht="63.75" outlineLevel="3">
      <c r="A155" s="13" t="s">
        <v>222</v>
      </c>
      <c r="B155" s="41" t="s">
        <v>441</v>
      </c>
      <c r="C155" s="41" t="s">
        <v>494</v>
      </c>
      <c r="D155" s="41" t="s">
        <v>498</v>
      </c>
      <c r="E155" s="41"/>
      <c r="F155" s="42"/>
      <c r="G155" s="42"/>
      <c r="H155" s="42"/>
      <c r="I155" s="42"/>
      <c r="J155" s="63"/>
      <c r="K155" s="63"/>
      <c r="L155" s="112"/>
      <c r="M155" s="112"/>
      <c r="N155" s="112"/>
      <c r="O155" s="112"/>
      <c r="P155" s="112"/>
      <c r="Q155" s="112"/>
      <c r="R155" s="112"/>
      <c r="S155" s="112"/>
      <c r="T155" s="98">
        <f>T156+T161+T164</f>
        <v>8775040</v>
      </c>
      <c r="U155" s="24">
        <f>U156+U161+U164</f>
        <v>8581600</v>
      </c>
      <c r="V155" s="25">
        <f>V156+V161+V164</f>
        <v>8614200</v>
      </c>
    </row>
    <row r="156" spans="1:22" ht="51" outlineLevel="3">
      <c r="A156" s="44" t="s">
        <v>400</v>
      </c>
      <c r="B156" s="41" t="s">
        <v>441</v>
      </c>
      <c r="C156" s="41" t="s">
        <v>494</v>
      </c>
      <c r="D156" s="41" t="s">
        <v>498</v>
      </c>
      <c r="E156" s="41" t="s">
        <v>178</v>
      </c>
      <c r="F156" s="42"/>
      <c r="G156" s="42"/>
      <c r="H156" s="42"/>
      <c r="I156" s="42"/>
      <c r="J156" s="63"/>
      <c r="K156" s="63"/>
      <c r="L156" s="112"/>
      <c r="M156" s="112"/>
      <c r="N156" s="112"/>
      <c r="O156" s="112"/>
      <c r="P156" s="112"/>
      <c r="Q156" s="112"/>
      <c r="R156" s="112"/>
      <c r="S156" s="112"/>
      <c r="T156" s="98">
        <f>T157+T159</f>
        <v>7382351.2</v>
      </c>
      <c r="U156" s="25">
        <f aca="true" t="shared" si="8" ref="T156:V157">U157</f>
        <v>7689500</v>
      </c>
      <c r="V156" s="25">
        <f t="shared" si="8"/>
        <v>7689500</v>
      </c>
    </row>
    <row r="157" spans="1:22" ht="25.5" outlineLevel="3">
      <c r="A157" s="44" t="s">
        <v>161</v>
      </c>
      <c r="B157" s="41" t="s">
        <v>441</v>
      </c>
      <c r="C157" s="41" t="s">
        <v>494</v>
      </c>
      <c r="D157" s="41" t="s">
        <v>498</v>
      </c>
      <c r="E157" s="41" t="s">
        <v>159</v>
      </c>
      <c r="F157" s="42"/>
      <c r="G157" s="42"/>
      <c r="H157" s="42"/>
      <c r="I157" s="42"/>
      <c r="J157" s="63"/>
      <c r="K157" s="63"/>
      <c r="L157" s="112"/>
      <c r="M157" s="112"/>
      <c r="N157" s="112"/>
      <c r="O157" s="112"/>
      <c r="P157" s="112"/>
      <c r="Q157" s="112"/>
      <c r="R157" s="112"/>
      <c r="S157" s="112"/>
      <c r="T157" s="98">
        <f t="shared" si="8"/>
        <v>7374351.2</v>
      </c>
      <c r="U157" s="25">
        <f t="shared" si="8"/>
        <v>7689500</v>
      </c>
      <c r="V157" s="25">
        <f t="shared" si="8"/>
        <v>7689500</v>
      </c>
    </row>
    <row r="158" spans="1:22" ht="25.5" outlineLevel="5">
      <c r="A158" s="13" t="s">
        <v>193</v>
      </c>
      <c r="B158" s="41" t="s">
        <v>441</v>
      </c>
      <c r="C158" s="41" t="s">
        <v>494</v>
      </c>
      <c r="D158" s="41" t="s">
        <v>498</v>
      </c>
      <c r="E158" s="41" t="s">
        <v>499</v>
      </c>
      <c r="F158" s="42">
        <v>7400200</v>
      </c>
      <c r="G158" s="42"/>
      <c r="H158" s="42"/>
      <c r="I158" s="42"/>
      <c r="J158" s="63"/>
      <c r="K158" s="63">
        <v>-25848.8</v>
      </c>
      <c r="L158" s="112"/>
      <c r="M158" s="112"/>
      <c r="N158" s="112"/>
      <c r="O158" s="112"/>
      <c r="P158" s="112"/>
      <c r="Q158" s="112"/>
      <c r="R158" s="112"/>
      <c r="S158" s="112"/>
      <c r="T158" s="98">
        <f>F158+G158+H158+I158+J158+K158+L158+M158+N158+O158+P158+Q158+R158</f>
        <v>7374351.2</v>
      </c>
      <c r="U158" s="24">
        <v>7689500</v>
      </c>
      <c r="V158" s="25">
        <v>7689500</v>
      </c>
    </row>
    <row r="159" spans="1:22" ht="25.5" outlineLevel="5">
      <c r="A159" s="44" t="s">
        <v>160</v>
      </c>
      <c r="B159" s="41" t="s">
        <v>441</v>
      </c>
      <c r="C159" s="41" t="s">
        <v>494</v>
      </c>
      <c r="D159" s="41" t="s">
        <v>498</v>
      </c>
      <c r="E159" s="41" t="s">
        <v>158</v>
      </c>
      <c r="F159" s="42"/>
      <c r="G159" s="42"/>
      <c r="H159" s="42"/>
      <c r="I159" s="42"/>
      <c r="J159" s="63"/>
      <c r="K159" s="63"/>
      <c r="L159" s="112"/>
      <c r="M159" s="112"/>
      <c r="N159" s="112"/>
      <c r="O159" s="112"/>
      <c r="P159" s="112"/>
      <c r="Q159" s="112"/>
      <c r="R159" s="112"/>
      <c r="S159" s="112"/>
      <c r="T159" s="98">
        <f>T160</f>
        <v>8000</v>
      </c>
      <c r="U159" s="24"/>
      <c r="V159" s="25"/>
    </row>
    <row r="160" spans="1:22" ht="25.5" outlineLevel="5">
      <c r="A160" s="13" t="s">
        <v>194</v>
      </c>
      <c r="B160" s="41" t="s">
        <v>441</v>
      </c>
      <c r="C160" s="41" t="s">
        <v>494</v>
      </c>
      <c r="D160" s="41" t="s">
        <v>498</v>
      </c>
      <c r="E160" s="41" t="s">
        <v>449</v>
      </c>
      <c r="F160" s="42"/>
      <c r="G160" s="42"/>
      <c r="H160" s="42"/>
      <c r="I160" s="42"/>
      <c r="J160" s="63"/>
      <c r="K160" s="63">
        <v>8000</v>
      </c>
      <c r="L160" s="112"/>
      <c r="M160" s="112"/>
      <c r="N160" s="112"/>
      <c r="O160" s="112"/>
      <c r="P160" s="112"/>
      <c r="Q160" s="112"/>
      <c r="R160" s="112"/>
      <c r="S160" s="112"/>
      <c r="T160" s="98">
        <f>F160+G160+H160+I160+J160+K160+L160+M160+N160+O160+P160+Q160+R160</f>
        <v>8000</v>
      </c>
      <c r="U160" s="24"/>
      <c r="V160" s="25"/>
    </row>
    <row r="161" spans="1:22" ht="25.5" outlineLevel="5">
      <c r="A161" s="45" t="s">
        <v>401</v>
      </c>
      <c r="B161" s="41" t="s">
        <v>441</v>
      </c>
      <c r="C161" s="41" t="s">
        <v>494</v>
      </c>
      <c r="D161" s="41" t="s">
        <v>498</v>
      </c>
      <c r="E161" s="41" t="s">
        <v>179</v>
      </c>
      <c r="F161" s="42"/>
      <c r="G161" s="42"/>
      <c r="H161" s="42"/>
      <c r="I161" s="42"/>
      <c r="J161" s="63"/>
      <c r="K161" s="63"/>
      <c r="L161" s="112"/>
      <c r="M161" s="112"/>
      <c r="N161" s="112"/>
      <c r="O161" s="112"/>
      <c r="P161" s="112"/>
      <c r="Q161" s="112"/>
      <c r="R161" s="112"/>
      <c r="S161" s="112"/>
      <c r="T161" s="98">
        <f>T162+T163</f>
        <v>1354688.8</v>
      </c>
      <c r="U161" s="24">
        <f>U162+U163</f>
        <v>857400</v>
      </c>
      <c r="V161" s="25">
        <f>V162+V163</f>
        <v>889100</v>
      </c>
    </row>
    <row r="162" spans="1:22" ht="25.5" outlineLevel="5">
      <c r="A162" s="45" t="s">
        <v>402</v>
      </c>
      <c r="B162" s="41" t="s">
        <v>441</v>
      </c>
      <c r="C162" s="41" t="s">
        <v>494</v>
      </c>
      <c r="D162" s="41" t="s">
        <v>498</v>
      </c>
      <c r="E162" s="41" t="s">
        <v>529</v>
      </c>
      <c r="F162" s="42"/>
      <c r="G162" s="42"/>
      <c r="H162" s="42"/>
      <c r="I162" s="42">
        <v>917400</v>
      </c>
      <c r="J162" s="63"/>
      <c r="K162" s="63">
        <v>139978.8</v>
      </c>
      <c r="L162" s="112"/>
      <c r="M162" s="112">
        <v>266160</v>
      </c>
      <c r="N162" s="112"/>
      <c r="O162" s="112"/>
      <c r="P162" s="112"/>
      <c r="Q162" s="112"/>
      <c r="R162" s="112">
        <v>31150</v>
      </c>
      <c r="S162" s="112"/>
      <c r="T162" s="98">
        <f>F162+G162+H162+I162+J162+K162+L162+M162+N162+O162+P162+Q162+R162</f>
        <v>1354688.8</v>
      </c>
      <c r="U162" s="24">
        <v>857400</v>
      </c>
      <c r="V162" s="25">
        <v>889100</v>
      </c>
    </row>
    <row r="163" spans="1:22" ht="25.5" hidden="1" outlineLevel="5">
      <c r="A163" s="13" t="s">
        <v>195</v>
      </c>
      <c r="B163" s="41" t="s">
        <v>441</v>
      </c>
      <c r="C163" s="41" t="s">
        <v>494</v>
      </c>
      <c r="D163" s="41" t="s">
        <v>498</v>
      </c>
      <c r="E163" s="41" t="s">
        <v>451</v>
      </c>
      <c r="F163" s="42">
        <v>917400</v>
      </c>
      <c r="G163" s="42"/>
      <c r="H163" s="42"/>
      <c r="I163" s="42">
        <v>-917400</v>
      </c>
      <c r="J163" s="63"/>
      <c r="K163" s="63"/>
      <c r="L163" s="112"/>
      <c r="M163" s="112"/>
      <c r="N163" s="112"/>
      <c r="O163" s="112"/>
      <c r="P163" s="112"/>
      <c r="Q163" s="112"/>
      <c r="R163" s="112"/>
      <c r="S163" s="112"/>
      <c r="T163" s="98">
        <f>F163+G163+H163+I163</f>
        <v>0</v>
      </c>
      <c r="U163" s="24">
        <v>0</v>
      </c>
      <c r="V163" s="25">
        <v>0</v>
      </c>
    </row>
    <row r="164" spans="1:22" ht="15" outlineLevel="5">
      <c r="A164" s="45" t="s">
        <v>403</v>
      </c>
      <c r="B164" s="41" t="s">
        <v>441</v>
      </c>
      <c r="C164" s="41" t="s">
        <v>494</v>
      </c>
      <c r="D164" s="41" t="s">
        <v>498</v>
      </c>
      <c r="E164" s="41" t="s">
        <v>180</v>
      </c>
      <c r="F164" s="42"/>
      <c r="G164" s="42"/>
      <c r="H164" s="42"/>
      <c r="I164" s="42"/>
      <c r="J164" s="63"/>
      <c r="K164" s="63"/>
      <c r="L164" s="112"/>
      <c r="M164" s="112"/>
      <c r="N164" s="112"/>
      <c r="O164" s="112"/>
      <c r="P164" s="112"/>
      <c r="Q164" s="112"/>
      <c r="R164" s="112"/>
      <c r="S164" s="112"/>
      <c r="T164" s="98">
        <f>T165</f>
        <v>38000</v>
      </c>
      <c r="U164" s="24">
        <f>U166+U167</f>
        <v>34700</v>
      </c>
      <c r="V164" s="25">
        <f>V166+V167</f>
        <v>35600</v>
      </c>
    </row>
    <row r="165" spans="1:22" ht="25.5" outlineLevel="5">
      <c r="A165" s="44" t="s">
        <v>33</v>
      </c>
      <c r="B165" s="41" t="s">
        <v>441</v>
      </c>
      <c r="C165" s="41" t="s">
        <v>494</v>
      </c>
      <c r="D165" s="41" t="s">
        <v>498</v>
      </c>
      <c r="E165" s="41" t="s">
        <v>32</v>
      </c>
      <c r="F165" s="42"/>
      <c r="G165" s="42"/>
      <c r="H165" s="42"/>
      <c r="I165" s="42"/>
      <c r="J165" s="63"/>
      <c r="K165" s="63"/>
      <c r="L165" s="112"/>
      <c r="M165" s="112"/>
      <c r="N165" s="112"/>
      <c r="O165" s="112"/>
      <c r="P165" s="112"/>
      <c r="Q165" s="112"/>
      <c r="R165" s="112"/>
      <c r="S165" s="112"/>
      <c r="T165" s="98">
        <f>T166+T167</f>
        <v>38000</v>
      </c>
      <c r="U165" s="24"/>
      <c r="V165" s="25"/>
    </row>
    <row r="166" spans="1:22" ht="25.5" outlineLevel="5">
      <c r="A166" s="13" t="s">
        <v>196</v>
      </c>
      <c r="B166" s="41" t="s">
        <v>441</v>
      </c>
      <c r="C166" s="41" t="s">
        <v>494</v>
      </c>
      <c r="D166" s="41" t="s">
        <v>498</v>
      </c>
      <c r="E166" s="41" t="s">
        <v>453</v>
      </c>
      <c r="F166" s="42">
        <v>19300</v>
      </c>
      <c r="G166" s="42"/>
      <c r="H166" s="42"/>
      <c r="I166" s="42"/>
      <c r="J166" s="63"/>
      <c r="K166" s="63"/>
      <c r="L166" s="112"/>
      <c r="M166" s="112"/>
      <c r="N166" s="112"/>
      <c r="O166" s="112"/>
      <c r="P166" s="112"/>
      <c r="Q166" s="112"/>
      <c r="R166" s="112"/>
      <c r="S166" s="112"/>
      <c r="T166" s="98">
        <f>F166+G166+H166+I166+J166+K166+L166+M166+N166+O166+P166+Q166+R166</f>
        <v>19300</v>
      </c>
      <c r="U166" s="24">
        <v>16000</v>
      </c>
      <c r="V166" s="25">
        <v>16900</v>
      </c>
    </row>
    <row r="167" spans="1:22" ht="25.5" outlineLevel="5">
      <c r="A167" s="13" t="s">
        <v>197</v>
      </c>
      <c r="B167" s="41" t="s">
        <v>441</v>
      </c>
      <c r="C167" s="41" t="s">
        <v>494</v>
      </c>
      <c r="D167" s="41" t="s">
        <v>498</v>
      </c>
      <c r="E167" s="41" t="s">
        <v>455</v>
      </c>
      <c r="F167" s="42">
        <v>18700</v>
      </c>
      <c r="G167" s="42"/>
      <c r="H167" s="42"/>
      <c r="I167" s="42"/>
      <c r="J167" s="63"/>
      <c r="K167" s="63"/>
      <c r="L167" s="112"/>
      <c r="M167" s="112"/>
      <c r="N167" s="112"/>
      <c r="O167" s="112"/>
      <c r="P167" s="112"/>
      <c r="Q167" s="112"/>
      <c r="R167" s="112"/>
      <c r="S167" s="112"/>
      <c r="T167" s="98">
        <f>F167+G167+H167+I167+J167+K167+L167+M167+N167+O167+P167+Q167+R167</f>
        <v>18700</v>
      </c>
      <c r="U167" s="24">
        <v>18700</v>
      </c>
      <c r="V167" s="25">
        <v>18700</v>
      </c>
    </row>
    <row r="168" spans="1:22" ht="25.5" outlineLevel="2">
      <c r="A168" s="13" t="s">
        <v>216</v>
      </c>
      <c r="B168" s="41" t="s">
        <v>441</v>
      </c>
      <c r="C168" s="41" t="s">
        <v>494</v>
      </c>
      <c r="D168" s="41" t="s">
        <v>487</v>
      </c>
      <c r="E168" s="41"/>
      <c r="F168" s="42"/>
      <c r="G168" s="42"/>
      <c r="H168" s="42"/>
      <c r="I168" s="42"/>
      <c r="J168" s="63"/>
      <c r="K168" s="63"/>
      <c r="L168" s="112"/>
      <c r="M168" s="112"/>
      <c r="N168" s="112"/>
      <c r="O168" s="112"/>
      <c r="P168" s="112"/>
      <c r="Q168" s="112"/>
      <c r="R168" s="112"/>
      <c r="S168" s="112"/>
      <c r="T168" s="98">
        <f>T169+T173+T180+T177</f>
        <v>894440</v>
      </c>
      <c r="U168" s="24">
        <f>U169+U173+U180</f>
        <v>1097840</v>
      </c>
      <c r="V168" s="25">
        <f>V169+V173+V180</f>
        <v>648440</v>
      </c>
    </row>
    <row r="169" spans="1:22" ht="76.5" outlineLevel="4">
      <c r="A169" s="13" t="s">
        <v>223</v>
      </c>
      <c r="B169" s="41" t="s">
        <v>441</v>
      </c>
      <c r="C169" s="41" t="s">
        <v>494</v>
      </c>
      <c r="D169" s="41" t="s">
        <v>501</v>
      </c>
      <c r="E169" s="41"/>
      <c r="F169" s="42"/>
      <c r="G169" s="42"/>
      <c r="H169" s="42"/>
      <c r="I169" s="42"/>
      <c r="J169" s="63"/>
      <c r="K169" s="63"/>
      <c r="L169" s="112"/>
      <c r="M169" s="112"/>
      <c r="N169" s="112"/>
      <c r="O169" s="112"/>
      <c r="P169" s="112"/>
      <c r="Q169" s="112"/>
      <c r="R169" s="112"/>
      <c r="S169" s="112"/>
      <c r="T169" s="98">
        <f>T170</f>
        <v>29600</v>
      </c>
      <c r="U169" s="24">
        <f>U170</f>
        <v>0</v>
      </c>
      <c r="V169" s="25">
        <f>V170</f>
        <v>0</v>
      </c>
    </row>
    <row r="170" spans="1:22" ht="25.5" outlineLevel="4">
      <c r="A170" s="45" t="s">
        <v>401</v>
      </c>
      <c r="B170" s="41" t="s">
        <v>441</v>
      </c>
      <c r="C170" s="41" t="s">
        <v>494</v>
      </c>
      <c r="D170" s="41" t="s">
        <v>501</v>
      </c>
      <c r="E170" s="41" t="s">
        <v>179</v>
      </c>
      <c r="F170" s="42"/>
      <c r="G170" s="42"/>
      <c r="H170" s="42"/>
      <c r="I170" s="42"/>
      <c r="J170" s="63"/>
      <c r="K170" s="63"/>
      <c r="L170" s="112"/>
      <c r="M170" s="112"/>
      <c r="N170" s="112"/>
      <c r="O170" s="112"/>
      <c r="P170" s="112"/>
      <c r="Q170" s="112"/>
      <c r="R170" s="112"/>
      <c r="S170" s="112"/>
      <c r="T170" s="98">
        <f>T171+T172</f>
        <v>29600</v>
      </c>
      <c r="U170" s="24">
        <f>U171+U172</f>
        <v>0</v>
      </c>
      <c r="V170" s="25">
        <f>V171+V172</f>
        <v>0</v>
      </c>
    </row>
    <row r="171" spans="1:22" ht="25.5" outlineLevel="4">
      <c r="A171" s="45" t="s">
        <v>402</v>
      </c>
      <c r="B171" s="41" t="s">
        <v>441</v>
      </c>
      <c r="C171" s="41" t="s">
        <v>494</v>
      </c>
      <c r="D171" s="41" t="s">
        <v>501</v>
      </c>
      <c r="E171" s="41" t="s">
        <v>529</v>
      </c>
      <c r="F171" s="42"/>
      <c r="G171" s="42"/>
      <c r="H171" s="42"/>
      <c r="I171" s="42">
        <v>29600</v>
      </c>
      <c r="J171" s="63"/>
      <c r="K171" s="63">
        <v>0</v>
      </c>
      <c r="L171" s="112"/>
      <c r="M171" s="112"/>
      <c r="N171" s="112"/>
      <c r="O171" s="112"/>
      <c r="P171" s="112"/>
      <c r="Q171" s="112"/>
      <c r="R171" s="112"/>
      <c r="S171" s="112"/>
      <c r="T171" s="98">
        <f>F171+G171+H171+I171+J171+K171+L171+M171+N171+O171+P171+Q171+R171</f>
        <v>29600</v>
      </c>
      <c r="U171" s="24">
        <v>0</v>
      </c>
      <c r="V171" s="25">
        <v>0</v>
      </c>
    </row>
    <row r="172" spans="1:22" ht="25.5" hidden="1" outlineLevel="5">
      <c r="A172" s="13" t="s">
        <v>195</v>
      </c>
      <c r="B172" s="41" t="s">
        <v>441</v>
      </c>
      <c r="C172" s="41" t="s">
        <v>494</v>
      </c>
      <c r="D172" s="41" t="s">
        <v>501</v>
      </c>
      <c r="E172" s="41" t="s">
        <v>451</v>
      </c>
      <c r="F172" s="42">
        <v>29600</v>
      </c>
      <c r="G172" s="42"/>
      <c r="H172" s="42"/>
      <c r="I172" s="42">
        <v>-29600</v>
      </c>
      <c r="J172" s="63"/>
      <c r="K172" s="63"/>
      <c r="L172" s="112"/>
      <c r="M172" s="112"/>
      <c r="N172" s="112"/>
      <c r="O172" s="112"/>
      <c r="P172" s="112"/>
      <c r="Q172" s="112"/>
      <c r="R172" s="112"/>
      <c r="S172" s="112"/>
      <c r="T172" s="98">
        <f>F172+G172+H172+I172</f>
        <v>0</v>
      </c>
      <c r="U172" s="24">
        <v>0</v>
      </c>
      <c r="V172" s="25">
        <v>0</v>
      </c>
    </row>
    <row r="173" spans="1:22" ht="76.5" outlineLevel="4" collapsed="1">
      <c r="A173" s="13" t="s">
        <v>224</v>
      </c>
      <c r="B173" s="41" t="s">
        <v>441</v>
      </c>
      <c r="C173" s="41" t="s">
        <v>494</v>
      </c>
      <c r="D173" s="41" t="s">
        <v>503</v>
      </c>
      <c r="E173" s="41"/>
      <c r="F173" s="42"/>
      <c r="G173" s="42"/>
      <c r="H173" s="42"/>
      <c r="I173" s="42"/>
      <c r="J173" s="63"/>
      <c r="K173" s="63"/>
      <c r="L173" s="112"/>
      <c r="M173" s="112"/>
      <c r="N173" s="112"/>
      <c r="O173" s="112"/>
      <c r="P173" s="112"/>
      <c r="Q173" s="112"/>
      <c r="R173" s="112"/>
      <c r="S173" s="112"/>
      <c r="T173" s="98">
        <f>T174</f>
        <v>497780</v>
      </c>
      <c r="U173" s="24">
        <f>U174</f>
        <v>823740</v>
      </c>
      <c r="V173" s="25">
        <f>V174</f>
        <v>376340</v>
      </c>
    </row>
    <row r="174" spans="1:22" ht="25.5" outlineLevel="4">
      <c r="A174" s="45" t="s">
        <v>401</v>
      </c>
      <c r="B174" s="41" t="s">
        <v>441</v>
      </c>
      <c r="C174" s="41" t="s">
        <v>494</v>
      </c>
      <c r="D174" s="41" t="s">
        <v>503</v>
      </c>
      <c r="E174" s="41" t="s">
        <v>179</v>
      </c>
      <c r="F174" s="42"/>
      <c r="G174" s="42"/>
      <c r="H174" s="42"/>
      <c r="I174" s="42"/>
      <c r="J174" s="63"/>
      <c r="K174" s="63"/>
      <c r="L174" s="112"/>
      <c r="M174" s="112"/>
      <c r="N174" s="112"/>
      <c r="O174" s="112"/>
      <c r="P174" s="112"/>
      <c r="Q174" s="112"/>
      <c r="R174" s="112"/>
      <c r="S174" s="112"/>
      <c r="T174" s="98">
        <f>T175+T176</f>
        <v>497780</v>
      </c>
      <c r="U174" s="24">
        <f>U175+U176</f>
        <v>823740</v>
      </c>
      <c r="V174" s="25">
        <f>V175+V176</f>
        <v>376340</v>
      </c>
    </row>
    <row r="175" spans="1:22" ht="25.5" outlineLevel="4">
      <c r="A175" s="45" t="s">
        <v>402</v>
      </c>
      <c r="B175" s="41" t="s">
        <v>441</v>
      </c>
      <c r="C175" s="41" t="s">
        <v>494</v>
      </c>
      <c r="D175" s="41" t="s">
        <v>503</v>
      </c>
      <c r="E175" s="41" t="s">
        <v>529</v>
      </c>
      <c r="F175" s="42"/>
      <c r="G175" s="42"/>
      <c r="H175" s="42"/>
      <c r="I175" s="42">
        <v>763940</v>
      </c>
      <c r="J175" s="63"/>
      <c r="K175" s="63"/>
      <c r="L175" s="112"/>
      <c r="M175" s="112">
        <v>-266160</v>
      </c>
      <c r="N175" s="112"/>
      <c r="O175" s="112"/>
      <c r="P175" s="112"/>
      <c r="Q175" s="112"/>
      <c r="R175" s="112"/>
      <c r="S175" s="112"/>
      <c r="T175" s="98">
        <f>F175+G175+H175+I175+J175+K175+L175+M175+N175+O175+P175+Q175+R175</f>
        <v>497780</v>
      </c>
      <c r="U175" s="24">
        <v>823740</v>
      </c>
      <c r="V175" s="25">
        <v>376340</v>
      </c>
    </row>
    <row r="176" spans="1:22" ht="25.5" hidden="1" outlineLevel="5">
      <c r="A176" s="13" t="s">
        <v>195</v>
      </c>
      <c r="B176" s="41" t="s">
        <v>441</v>
      </c>
      <c r="C176" s="41" t="s">
        <v>494</v>
      </c>
      <c r="D176" s="41" t="s">
        <v>503</v>
      </c>
      <c r="E176" s="41" t="s">
        <v>451</v>
      </c>
      <c r="F176" s="42">
        <v>763900</v>
      </c>
      <c r="G176" s="42">
        <v>40</v>
      </c>
      <c r="H176" s="42"/>
      <c r="I176" s="42">
        <v>-763940</v>
      </c>
      <c r="J176" s="63"/>
      <c r="K176" s="63"/>
      <c r="L176" s="112"/>
      <c r="M176" s="112"/>
      <c r="N176" s="112"/>
      <c r="O176" s="112"/>
      <c r="P176" s="112"/>
      <c r="Q176" s="112"/>
      <c r="R176" s="112"/>
      <c r="S176" s="112"/>
      <c r="T176" s="98">
        <f>F176+G176+H176+I176</f>
        <v>0</v>
      </c>
      <c r="U176" s="24">
        <v>0</v>
      </c>
      <c r="V176" s="25">
        <v>0</v>
      </c>
    </row>
    <row r="177" spans="1:22" ht="76.5" outlineLevel="5">
      <c r="A177" s="13" t="s">
        <v>542</v>
      </c>
      <c r="B177" s="41" t="s">
        <v>441</v>
      </c>
      <c r="C177" s="41" t="s">
        <v>494</v>
      </c>
      <c r="D177" s="41" t="s">
        <v>543</v>
      </c>
      <c r="E177" s="41"/>
      <c r="F177" s="42"/>
      <c r="G177" s="42"/>
      <c r="H177" s="42"/>
      <c r="I177" s="42"/>
      <c r="J177" s="63"/>
      <c r="K177" s="63"/>
      <c r="L177" s="112"/>
      <c r="M177" s="112"/>
      <c r="N177" s="112"/>
      <c r="O177" s="112"/>
      <c r="P177" s="112"/>
      <c r="Q177" s="112"/>
      <c r="R177" s="112"/>
      <c r="S177" s="112"/>
      <c r="T177" s="98">
        <f>T178</f>
        <v>46910</v>
      </c>
      <c r="U177" s="24"/>
      <c r="V177" s="25"/>
    </row>
    <row r="178" spans="1:22" ht="25.5" outlineLevel="5">
      <c r="A178" s="45" t="s">
        <v>401</v>
      </c>
      <c r="B178" s="41" t="s">
        <v>441</v>
      </c>
      <c r="C178" s="41" t="s">
        <v>494</v>
      </c>
      <c r="D178" s="41" t="s">
        <v>543</v>
      </c>
      <c r="E178" s="41" t="s">
        <v>179</v>
      </c>
      <c r="F178" s="42"/>
      <c r="G178" s="42"/>
      <c r="H178" s="42"/>
      <c r="I178" s="42"/>
      <c r="J178" s="63"/>
      <c r="K178" s="63"/>
      <c r="L178" s="112"/>
      <c r="M178" s="112"/>
      <c r="N178" s="112"/>
      <c r="O178" s="112"/>
      <c r="P178" s="112"/>
      <c r="Q178" s="112"/>
      <c r="R178" s="112"/>
      <c r="S178" s="112"/>
      <c r="T178" s="98">
        <f>T179</f>
        <v>46910</v>
      </c>
      <c r="U178" s="24"/>
      <c r="V178" s="25"/>
    </row>
    <row r="179" spans="1:22" ht="25.5" outlineLevel="5">
      <c r="A179" s="45" t="s">
        <v>402</v>
      </c>
      <c r="B179" s="41" t="s">
        <v>441</v>
      </c>
      <c r="C179" s="41" t="s">
        <v>494</v>
      </c>
      <c r="D179" s="41" t="s">
        <v>543</v>
      </c>
      <c r="E179" s="41" t="s">
        <v>529</v>
      </c>
      <c r="F179" s="42"/>
      <c r="G179" s="42"/>
      <c r="H179" s="42"/>
      <c r="I179" s="42"/>
      <c r="J179" s="63"/>
      <c r="K179" s="63"/>
      <c r="L179" s="112"/>
      <c r="M179" s="112">
        <v>46910</v>
      </c>
      <c r="N179" s="112"/>
      <c r="O179" s="112"/>
      <c r="P179" s="112"/>
      <c r="Q179" s="112"/>
      <c r="R179" s="112"/>
      <c r="S179" s="112"/>
      <c r="T179" s="98">
        <f>F179+G179+H179+I179+J179+K179+L179+M179+N179+O179+P179+Q179+R179</f>
        <v>46910</v>
      </c>
      <c r="U179" s="24"/>
      <c r="V179" s="25"/>
    </row>
    <row r="180" spans="1:22" ht="76.5" outlineLevel="4">
      <c r="A180" s="13" t="s">
        <v>225</v>
      </c>
      <c r="B180" s="41" t="s">
        <v>441</v>
      </c>
      <c r="C180" s="41" t="s">
        <v>494</v>
      </c>
      <c r="D180" s="41" t="s">
        <v>505</v>
      </c>
      <c r="E180" s="41"/>
      <c r="F180" s="42"/>
      <c r="G180" s="42"/>
      <c r="H180" s="42"/>
      <c r="I180" s="42"/>
      <c r="J180" s="63"/>
      <c r="K180" s="63"/>
      <c r="L180" s="112"/>
      <c r="M180" s="112"/>
      <c r="N180" s="112"/>
      <c r="O180" s="112"/>
      <c r="P180" s="112"/>
      <c r="Q180" s="112"/>
      <c r="R180" s="112"/>
      <c r="S180" s="112"/>
      <c r="T180" s="98">
        <f>T181</f>
        <v>320150</v>
      </c>
      <c r="U180" s="24">
        <f>U181</f>
        <v>274100</v>
      </c>
      <c r="V180" s="25">
        <f>V181</f>
        <v>272100</v>
      </c>
    </row>
    <row r="181" spans="1:22" ht="25.5" outlineLevel="4">
      <c r="A181" s="45" t="s">
        <v>401</v>
      </c>
      <c r="B181" s="41" t="s">
        <v>441</v>
      </c>
      <c r="C181" s="41" t="s">
        <v>494</v>
      </c>
      <c r="D181" s="41" t="s">
        <v>505</v>
      </c>
      <c r="E181" s="41" t="s">
        <v>179</v>
      </c>
      <c r="F181" s="42"/>
      <c r="G181" s="42"/>
      <c r="H181" s="42"/>
      <c r="I181" s="42"/>
      <c r="J181" s="63"/>
      <c r="K181" s="63"/>
      <c r="L181" s="112"/>
      <c r="M181" s="112"/>
      <c r="N181" s="112"/>
      <c r="O181" s="112"/>
      <c r="P181" s="112"/>
      <c r="Q181" s="112"/>
      <c r="R181" s="112"/>
      <c r="S181" s="112"/>
      <c r="T181" s="98">
        <f>T182+T183</f>
        <v>320150</v>
      </c>
      <c r="U181" s="24">
        <f>U182+U183</f>
        <v>274100</v>
      </c>
      <c r="V181" s="25">
        <f>V182+V183</f>
        <v>272100</v>
      </c>
    </row>
    <row r="182" spans="1:22" ht="25.5" outlineLevel="4">
      <c r="A182" s="45" t="s">
        <v>402</v>
      </c>
      <c r="B182" s="41" t="s">
        <v>441</v>
      </c>
      <c r="C182" s="41" t="s">
        <v>494</v>
      </c>
      <c r="D182" s="41" t="s">
        <v>505</v>
      </c>
      <c r="E182" s="41" t="s">
        <v>529</v>
      </c>
      <c r="F182" s="42"/>
      <c r="G182" s="42"/>
      <c r="H182" s="42"/>
      <c r="I182" s="42">
        <v>351300</v>
      </c>
      <c r="J182" s="63"/>
      <c r="K182" s="63"/>
      <c r="L182" s="112"/>
      <c r="M182" s="112"/>
      <c r="N182" s="112"/>
      <c r="O182" s="112"/>
      <c r="P182" s="112"/>
      <c r="Q182" s="112"/>
      <c r="R182" s="112">
        <v>-31150</v>
      </c>
      <c r="S182" s="112"/>
      <c r="T182" s="98">
        <f>F182+G182+H182+I182+J182+K182+L182+M182+N182+O182+P182+Q182+R182</f>
        <v>320150</v>
      </c>
      <c r="U182" s="24">
        <v>274100</v>
      </c>
      <c r="V182" s="25">
        <v>272100</v>
      </c>
    </row>
    <row r="183" spans="1:22" ht="25.5" hidden="1" outlineLevel="5">
      <c r="A183" s="13" t="s">
        <v>195</v>
      </c>
      <c r="B183" s="41" t="s">
        <v>441</v>
      </c>
      <c r="C183" s="41" t="s">
        <v>494</v>
      </c>
      <c r="D183" s="41" t="s">
        <v>505</v>
      </c>
      <c r="E183" s="41" t="s">
        <v>451</v>
      </c>
      <c r="F183" s="42">
        <v>351300</v>
      </c>
      <c r="G183" s="42"/>
      <c r="H183" s="42"/>
      <c r="I183" s="42">
        <v>-351300</v>
      </c>
      <c r="J183" s="63"/>
      <c r="K183" s="63"/>
      <c r="L183" s="112"/>
      <c r="M183" s="112"/>
      <c r="N183" s="112"/>
      <c r="O183" s="112"/>
      <c r="P183" s="112"/>
      <c r="Q183" s="112"/>
      <c r="R183" s="112"/>
      <c r="S183" s="112"/>
      <c r="T183" s="98">
        <f>F183+G183+H183+I183</f>
        <v>0</v>
      </c>
      <c r="U183" s="24">
        <v>0</v>
      </c>
      <c r="V183" s="25">
        <v>0</v>
      </c>
    </row>
    <row r="184" spans="1:22" ht="25.5" outlineLevel="1" collapsed="1">
      <c r="A184" s="13" t="s">
        <v>226</v>
      </c>
      <c r="B184" s="41" t="s">
        <v>441</v>
      </c>
      <c r="C184" s="41" t="s">
        <v>507</v>
      </c>
      <c r="D184" s="41"/>
      <c r="E184" s="41"/>
      <c r="F184" s="42"/>
      <c r="G184" s="42"/>
      <c r="H184" s="42"/>
      <c r="I184" s="42"/>
      <c r="J184" s="63"/>
      <c r="K184" s="63"/>
      <c r="L184" s="112"/>
      <c r="M184" s="112"/>
      <c r="N184" s="112"/>
      <c r="O184" s="112"/>
      <c r="P184" s="112"/>
      <c r="Q184" s="112"/>
      <c r="R184" s="112"/>
      <c r="S184" s="112"/>
      <c r="T184" s="98">
        <f aca="true" t="shared" si="9" ref="T184:V186">T185</f>
        <v>321495</v>
      </c>
      <c r="U184" s="24">
        <f t="shared" si="9"/>
        <v>65800</v>
      </c>
      <c r="V184" s="25">
        <f t="shared" si="9"/>
        <v>52000</v>
      </c>
    </row>
    <row r="185" spans="1:22" ht="25.5" outlineLevel="2">
      <c r="A185" s="13" t="s">
        <v>216</v>
      </c>
      <c r="B185" s="41" t="s">
        <v>441</v>
      </c>
      <c r="C185" s="41" t="s">
        <v>507</v>
      </c>
      <c r="D185" s="41" t="s">
        <v>487</v>
      </c>
      <c r="E185" s="41"/>
      <c r="F185" s="42"/>
      <c r="G185" s="42"/>
      <c r="H185" s="42"/>
      <c r="I185" s="42"/>
      <c r="J185" s="63"/>
      <c r="K185" s="63"/>
      <c r="L185" s="112"/>
      <c r="M185" s="112"/>
      <c r="N185" s="112"/>
      <c r="O185" s="112"/>
      <c r="P185" s="112"/>
      <c r="Q185" s="112"/>
      <c r="R185" s="112"/>
      <c r="S185" s="112"/>
      <c r="T185" s="98">
        <f t="shared" si="9"/>
        <v>321495</v>
      </c>
      <c r="U185" s="24">
        <f t="shared" si="9"/>
        <v>65800</v>
      </c>
      <c r="V185" s="25">
        <f t="shared" si="9"/>
        <v>52000</v>
      </c>
    </row>
    <row r="186" spans="1:22" ht="38.25" outlineLevel="4">
      <c r="A186" s="13" t="s">
        <v>227</v>
      </c>
      <c r="B186" s="41" t="s">
        <v>441</v>
      </c>
      <c r="C186" s="41" t="s">
        <v>507</v>
      </c>
      <c r="D186" s="41" t="s">
        <v>509</v>
      </c>
      <c r="E186" s="41"/>
      <c r="F186" s="42"/>
      <c r="G186" s="42"/>
      <c r="H186" s="42"/>
      <c r="I186" s="42"/>
      <c r="J186" s="63"/>
      <c r="K186" s="63"/>
      <c r="L186" s="112"/>
      <c r="M186" s="112"/>
      <c r="N186" s="112"/>
      <c r="O186" s="112"/>
      <c r="P186" s="112"/>
      <c r="Q186" s="112"/>
      <c r="R186" s="112"/>
      <c r="S186" s="112"/>
      <c r="T186" s="98">
        <f t="shared" si="9"/>
        <v>321495</v>
      </c>
      <c r="U186" s="24">
        <f t="shared" si="9"/>
        <v>65800</v>
      </c>
      <c r="V186" s="25">
        <f t="shared" si="9"/>
        <v>52000</v>
      </c>
    </row>
    <row r="187" spans="1:22" ht="25.5" outlineLevel="4">
      <c r="A187" s="45" t="s">
        <v>401</v>
      </c>
      <c r="B187" s="41" t="s">
        <v>441</v>
      </c>
      <c r="C187" s="41" t="s">
        <v>507</v>
      </c>
      <c r="D187" s="41" t="s">
        <v>509</v>
      </c>
      <c r="E187" s="41" t="s">
        <v>179</v>
      </c>
      <c r="F187" s="42"/>
      <c r="G187" s="42"/>
      <c r="H187" s="42"/>
      <c r="I187" s="42"/>
      <c r="J187" s="63"/>
      <c r="K187" s="63"/>
      <c r="L187" s="112"/>
      <c r="M187" s="112"/>
      <c r="N187" s="112"/>
      <c r="O187" s="112"/>
      <c r="P187" s="112"/>
      <c r="Q187" s="112"/>
      <c r="R187" s="112"/>
      <c r="S187" s="112"/>
      <c r="T187" s="98">
        <f>T188+T189</f>
        <v>321495</v>
      </c>
      <c r="U187" s="24">
        <f>U188+U189</f>
        <v>65800</v>
      </c>
      <c r="V187" s="25">
        <f>V188+V189</f>
        <v>52000</v>
      </c>
    </row>
    <row r="188" spans="1:22" ht="25.5" outlineLevel="4">
      <c r="A188" s="45" t="s">
        <v>402</v>
      </c>
      <c r="B188" s="41" t="s">
        <v>441</v>
      </c>
      <c r="C188" s="41" t="s">
        <v>507</v>
      </c>
      <c r="D188" s="41" t="s">
        <v>509</v>
      </c>
      <c r="E188" s="41" t="s">
        <v>529</v>
      </c>
      <c r="F188" s="42"/>
      <c r="G188" s="42"/>
      <c r="H188" s="42"/>
      <c r="I188" s="42">
        <v>45400</v>
      </c>
      <c r="J188" s="63"/>
      <c r="K188" s="63">
        <v>76800</v>
      </c>
      <c r="L188" s="112"/>
      <c r="M188" s="112">
        <v>171639</v>
      </c>
      <c r="N188" s="112"/>
      <c r="O188" s="112">
        <v>27656</v>
      </c>
      <c r="P188" s="112"/>
      <c r="Q188" s="112"/>
      <c r="R188" s="112"/>
      <c r="S188" s="112"/>
      <c r="T188" s="98">
        <f>F188+G188+H188+I188+J188+K188+L188+M188+N188+O188+P188+Q188+R188</f>
        <v>321495</v>
      </c>
      <c r="U188" s="24">
        <v>65800</v>
      </c>
      <c r="V188" s="25">
        <v>52000</v>
      </c>
    </row>
    <row r="189" spans="1:22" ht="25.5" hidden="1" outlineLevel="5">
      <c r="A189" s="13" t="s">
        <v>195</v>
      </c>
      <c r="B189" s="41" t="s">
        <v>441</v>
      </c>
      <c r="C189" s="41" t="s">
        <v>507</v>
      </c>
      <c r="D189" s="41" t="s">
        <v>509</v>
      </c>
      <c r="E189" s="41" t="s">
        <v>451</v>
      </c>
      <c r="F189" s="42">
        <v>45400</v>
      </c>
      <c r="G189" s="42"/>
      <c r="H189" s="42"/>
      <c r="I189" s="42">
        <v>-45400</v>
      </c>
      <c r="J189" s="63"/>
      <c r="K189" s="63"/>
      <c r="L189" s="112"/>
      <c r="M189" s="112"/>
      <c r="N189" s="112"/>
      <c r="O189" s="112"/>
      <c r="P189" s="112"/>
      <c r="Q189" s="112"/>
      <c r="R189" s="112"/>
      <c r="S189" s="112"/>
      <c r="T189" s="98">
        <f>F189+G189+H189+I189</f>
        <v>0</v>
      </c>
      <c r="U189" s="24">
        <v>0</v>
      </c>
      <c r="V189" s="25">
        <v>0</v>
      </c>
    </row>
    <row r="190" spans="1:22" ht="38.25" outlineLevel="5">
      <c r="A190" s="13" t="s">
        <v>569</v>
      </c>
      <c r="B190" s="41" t="s">
        <v>441</v>
      </c>
      <c r="C190" s="41" t="s">
        <v>148</v>
      </c>
      <c r="D190" s="41"/>
      <c r="E190" s="41"/>
      <c r="F190" s="42"/>
      <c r="G190" s="42"/>
      <c r="H190" s="42"/>
      <c r="I190" s="42"/>
      <c r="J190" s="63"/>
      <c r="K190" s="63"/>
      <c r="L190" s="112"/>
      <c r="M190" s="112"/>
      <c r="N190" s="112"/>
      <c r="O190" s="112"/>
      <c r="P190" s="112"/>
      <c r="Q190" s="112"/>
      <c r="R190" s="112"/>
      <c r="S190" s="112"/>
      <c r="T190" s="98">
        <f>T191</f>
        <v>609954</v>
      </c>
      <c r="U190" s="24"/>
      <c r="V190" s="25"/>
    </row>
    <row r="191" spans="1:22" ht="25.5" outlineLevel="5">
      <c r="A191" s="13" t="s">
        <v>486</v>
      </c>
      <c r="B191" s="41" t="s">
        <v>441</v>
      </c>
      <c r="C191" s="41" t="s">
        <v>148</v>
      </c>
      <c r="D191" s="41" t="s">
        <v>487</v>
      </c>
      <c r="E191" s="41"/>
      <c r="F191" s="42"/>
      <c r="G191" s="42"/>
      <c r="H191" s="42"/>
      <c r="I191" s="42"/>
      <c r="J191" s="63"/>
      <c r="K191" s="63"/>
      <c r="L191" s="112"/>
      <c r="M191" s="112"/>
      <c r="N191" s="112"/>
      <c r="O191" s="112"/>
      <c r="P191" s="112"/>
      <c r="Q191" s="112"/>
      <c r="R191" s="112"/>
      <c r="S191" s="112"/>
      <c r="T191" s="98">
        <f>T192</f>
        <v>609954</v>
      </c>
      <c r="U191" s="24"/>
      <c r="V191" s="25"/>
    </row>
    <row r="192" spans="1:22" ht="76.5" outlineLevel="5">
      <c r="A192" s="13" t="s">
        <v>149</v>
      </c>
      <c r="B192" s="41" t="s">
        <v>441</v>
      </c>
      <c r="C192" s="41" t="s">
        <v>148</v>
      </c>
      <c r="D192" s="41" t="s">
        <v>150</v>
      </c>
      <c r="E192" s="41"/>
      <c r="F192" s="42"/>
      <c r="G192" s="42"/>
      <c r="H192" s="42"/>
      <c r="I192" s="42"/>
      <c r="J192" s="63"/>
      <c r="K192" s="63"/>
      <c r="L192" s="112"/>
      <c r="M192" s="112"/>
      <c r="N192" s="112"/>
      <c r="O192" s="112"/>
      <c r="P192" s="112"/>
      <c r="Q192" s="112"/>
      <c r="R192" s="112"/>
      <c r="S192" s="112"/>
      <c r="T192" s="98">
        <f>T193</f>
        <v>609954</v>
      </c>
      <c r="U192" s="24"/>
      <c r="V192" s="25"/>
    </row>
    <row r="193" spans="1:22" ht="25.5" outlineLevel="5">
      <c r="A193" s="45" t="s">
        <v>401</v>
      </c>
      <c r="B193" s="41" t="s">
        <v>441</v>
      </c>
      <c r="C193" s="41" t="s">
        <v>148</v>
      </c>
      <c r="D193" s="41" t="s">
        <v>150</v>
      </c>
      <c r="E193" s="41" t="s">
        <v>179</v>
      </c>
      <c r="F193" s="42"/>
      <c r="G193" s="42"/>
      <c r="H193" s="42"/>
      <c r="I193" s="42"/>
      <c r="J193" s="63"/>
      <c r="K193" s="63"/>
      <c r="L193" s="112"/>
      <c r="M193" s="112"/>
      <c r="N193" s="112"/>
      <c r="O193" s="112"/>
      <c r="P193" s="112"/>
      <c r="Q193" s="112"/>
      <c r="R193" s="112"/>
      <c r="S193" s="112"/>
      <c r="T193" s="98">
        <f>T194</f>
        <v>609954</v>
      </c>
      <c r="U193" s="24"/>
      <c r="V193" s="25"/>
    </row>
    <row r="194" spans="1:22" ht="25.5" outlineLevel="5">
      <c r="A194" s="45" t="s">
        <v>402</v>
      </c>
      <c r="B194" s="41" t="s">
        <v>441</v>
      </c>
      <c r="C194" s="41" t="s">
        <v>148</v>
      </c>
      <c r="D194" s="41" t="s">
        <v>150</v>
      </c>
      <c r="E194" s="41" t="s">
        <v>529</v>
      </c>
      <c r="F194" s="42"/>
      <c r="G194" s="42"/>
      <c r="H194" s="42"/>
      <c r="I194" s="42"/>
      <c r="J194" s="63"/>
      <c r="K194" s="63">
        <v>569754</v>
      </c>
      <c r="L194" s="112"/>
      <c r="M194" s="112"/>
      <c r="N194" s="112"/>
      <c r="O194" s="112"/>
      <c r="P194" s="112">
        <v>40200</v>
      </c>
      <c r="Q194" s="112"/>
      <c r="R194" s="112"/>
      <c r="S194" s="112"/>
      <c r="T194" s="98">
        <f>F194+G194+H194+I194+J194+K194+L194+M194+N194+O194+P194+Q194+R194</f>
        <v>609954</v>
      </c>
      <c r="U194" s="24"/>
      <c r="V194" s="25"/>
    </row>
    <row r="195" spans="1:22" ht="15">
      <c r="A195" s="13" t="s">
        <v>228</v>
      </c>
      <c r="B195" s="41" t="s">
        <v>459</v>
      </c>
      <c r="C195" s="41"/>
      <c r="D195" s="41"/>
      <c r="E195" s="41"/>
      <c r="F195" s="42"/>
      <c r="G195" s="42"/>
      <c r="H195" s="42"/>
      <c r="I195" s="42"/>
      <c r="J195" s="25" t="s">
        <v>177</v>
      </c>
      <c r="K195" s="64"/>
      <c r="L195" s="93"/>
      <c r="M195" s="93"/>
      <c r="N195" s="93"/>
      <c r="O195" s="93"/>
      <c r="P195" s="93"/>
      <c r="Q195" s="93"/>
      <c r="R195" s="93"/>
      <c r="S195" s="93"/>
      <c r="T195" s="98">
        <f>T202+T211+T240+T196</f>
        <v>147112975.55</v>
      </c>
      <c r="U195" s="24">
        <f>U202+U211+U240</f>
        <v>25439200</v>
      </c>
      <c r="V195" s="25">
        <f>V202+V211+V240</f>
        <v>24584700</v>
      </c>
    </row>
    <row r="196" spans="1:22" ht="18" customHeight="1" hidden="1">
      <c r="A196" s="13" t="s">
        <v>330</v>
      </c>
      <c r="B196" s="41" t="s">
        <v>459</v>
      </c>
      <c r="C196" s="41" t="s">
        <v>439</v>
      </c>
      <c r="D196" s="41"/>
      <c r="E196" s="41"/>
      <c r="F196" s="42"/>
      <c r="G196" s="42"/>
      <c r="H196" s="42"/>
      <c r="I196" s="42"/>
      <c r="J196" s="64"/>
      <c r="K196" s="64"/>
      <c r="L196" s="93"/>
      <c r="M196" s="93"/>
      <c r="N196" s="93"/>
      <c r="O196" s="93"/>
      <c r="P196" s="93"/>
      <c r="Q196" s="93"/>
      <c r="R196" s="93"/>
      <c r="S196" s="93"/>
      <c r="T196" s="98">
        <f>T197</f>
        <v>0</v>
      </c>
      <c r="U196" s="24"/>
      <c r="V196" s="25"/>
    </row>
    <row r="197" spans="1:22" ht="30" customHeight="1" hidden="1">
      <c r="A197" s="13" t="s">
        <v>337</v>
      </c>
      <c r="B197" s="41" t="s">
        <v>459</v>
      </c>
      <c r="C197" s="41" t="s">
        <v>439</v>
      </c>
      <c r="D197" s="41" t="s">
        <v>338</v>
      </c>
      <c r="E197" s="41"/>
      <c r="F197" s="42"/>
      <c r="G197" s="42"/>
      <c r="H197" s="42"/>
      <c r="I197" s="42"/>
      <c r="J197" s="64"/>
      <c r="K197" s="64"/>
      <c r="L197" s="93"/>
      <c r="M197" s="93"/>
      <c r="N197" s="93"/>
      <c r="O197" s="93"/>
      <c r="P197" s="93"/>
      <c r="Q197" s="93"/>
      <c r="R197" s="93"/>
      <c r="S197" s="93"/>
      <c r="T197" s="98">
        <f>T198</f>
        <v>0</v>
      </c>
      <c r="U197" s="24"/>
      <c r="V197" s="25"/>
    </row>
    <row r="198" spans="1:22" ht="60" customHeight="1" hidden="1">
      <c r="A198" s="13" t="s">
        <v>331</v>
      </c>
      <c r="B198" s="41" t="s">
        <v>459</v>
      </c>
      <c r="C198" s="41" t="s">
        <v>439</v>
      </c>
      <c r="D198" s="41" t="s">
        <v>332</v>
      </c>
      <c r="E198" s="41"/>
      <c r="F198" s="42"/>
      <c r="G198" s="42"/>
      <c r="H198" s="42"/>
      <c r="I198" s="42"/>
      <c r="J198" s="64"/>
      <c r="K198" s="64"/>
      <c r="L198" s="93"/>
      <c r="M198" s="93"/>
      <c r="N198" s="93"/>
      <c r="O198" s="93"/>
      <c r="P198" s="93"/>
      <c r="Q198" s="93"/>
      <c r="R198" s="93"/>
      <c r="S198" s="93"/>
      <c r="T198" s="98">
        <f>T199</f>
        <v>0</v>
      </c>
      <c r="U198" s="24"/>
      <c r="V198" s="25"/>
    </row>
    <row r="199" spans="1:22" ht="59.25" customHeight="1" hidden="1">
      <c r="A199" s="45" t="s">
        <v>405</v>
      </c>
      <c r="B199" s="41" t="s">
        <v>459</v>
      </c>
      <c r="C199" s="41" t="s">
        <v>439</v>
      </c>
      <c r="D199" s="41" t="s">
        <v>332</v>
      </c>
      <c r="E199" s="41" t="s">
        <v>182</v>
      </c>
      <c r="F199" s="42"/>
      <c r="G199" s="42"/>
      <c r="H199" s="42"/>
      <c r="I199" s="42"/>
      <c r="J199" s="64"/>
      <c r="K199" s="64"/>
      <c r="L199" s="93"/>
      <c r="M199" s="93"/>
      <c r="N199" s="93"/>
      <c r="O199" s="93"/>
      <c r="P199" s="93"/>
      <c r="Q199" s="93"/>
      <c r="R199" s="93"/>
      <c r="S199" s="93"/>
      <c r="T199" s="98">
        <f>T200</f>
        <v>0</v>
      </c>
      <c r="U199" s="24"/>
      <c r="V199" s="25"/>
    </row>
    <row r="200" spans="1:22" ht="27" customHeight="1" hidden="1">
      <c r="A200" s="13" t="s">
        <v>37</v>
      </c>
      <c r="B200" s="41" t="s">
        <v>459</v>
      </c>
      <c r="C200" s="41" t="s">
        <v>439</v>
      </c>
      <c r="D200" s="41" t="s">
        <v>332</v>
      </c>
      <c r="E200" s="41" t="s">
        <v>36</v>
      </c>
      <c r="F200" s="42"/>
      <c r="G200" s="42"/>
      <c r="H200" s="42"/>
      <c r="I200" s="42"/>
      <c r="J200" s="64"/>
      <c r="K200" s="64"/>
      <c r="L200" s="93"/>
      <c r="M200" s="93"/>
      <c r="N200" s="93"/>
      <c r="O200" s="93"/>
      <c r="P200" s="93"/>
      <c r="Q200" s="93"/>
      <c r="R200" s="93"/>
      <c r="S200" s="93"/>
      <c r="T200" s="98">
        <f>T201</f>
        <v>0</v>
      </c>
      <c r="U200" s="24"/>
      <c r="V200" s="25"/>
    </row>
    <row r="201" spans="1:22" ht="30" customHeight="1" hidden="1">
      <c r="A201" s="13" t="s">
        <v>758</v>
      </c>
      <c r="B201" s="41" t="s">
        <v>459</v>
      </c>
      <c r="C201" s="41" t="s">
        <v>439</v>
      </c>
      <c r="D201" s="41" t="s">
        <v>332</v>
      </c>
      <c r="E201" s="41" t="s">
        <v>622</v>
      </c>
      <c r="F201" s="42"/>
      <c r="G201" s="42"/>
      <c r="H201" s="42"/>
      <c r="I201" s="42"/>
      <c r="J201" s="64"/>
      <c r="K201" s="64"/>
      <c r="L201" s="93"/>
      <c r="M201" s="93">
        <v>454546.5</v>
      </c>
      <c r="N201" s="93"/>
      <c r="O201" s="93"/>
      <c r="P201" s="93">
        <v>-454546.5</v>
      </c>
      <c r="Q201" s="93"/>
      <c r="R201" s="93"/>
      <c r="S201" s="93"/>
      <c r="T201" s="98">
        <f>F201+G201+H201+I201+J201+K201+L201+M201+N201+O201+P201</f>
        <v>0</v>
      </c>
      <c r="U201" s="24"/>
      <c r="V201" s="25"/>
    </row>
    <row r="202" spans="1:22" ht="15" outlineLevel="1">
      <c r="A202" s="13" t="s">
        <v>229</v>
      </c>
      <c r="B202" s="41" t="s">
        <v>459</v>
      </c>
      <c r="C202" s="41" t="s">
        <v>512</v>
      </c>
      <c r="D202" s="41"/>
      <c r="E202" s="41"/>
      <c r="F202" s="42"/>
      <c r="G202" s="42"/>
      <c r="H202" s="42"/>
      <c r="I202" s="42"/>
      <c r="J202" s="63"/>
      <c r="K202" s="63"/>
      <c r="L202" s="112"/>
      <c r="M202" s="112"/>
      <c r="N202" s="112"/>
      <c r="O202" s="112"/>
      <c r="P202" s="112"/>
      <c r="Q202" s="112"/>
      <c r="R202" s="112"/>
      <c r="S202" s="112"/>
      <c r="T202" s="98">
        <f aca="true" t="shared" si="10" ref="T202:V203">T203</f>
        <v>5868000</v>
      </c>
      <c r="U202" s="24">
        <f t="shared" si="10"/>
        <v>1761000</v>
      </c>
      <c r="V202" s="25">
        <f t="shared" si="10"/>
        <v>1761000</v>
      </c>
    </row>
    <row r="203" spans="1:22" ht="15" outlineLevel="2">
      <c r="A203" s="13" t="s">
        <v>230</v>
      </c>
      <c r="B203" s="41" t="s">
        <v>459</v>
      </c>
      <c r="C203" s="41" t="s">
        <v>512</v>
      </c>
      <c r="D203" s="41" t="s">
        <v>514</v>
      </c>
      <c r="E203" s="41"/>
      <c r="F203" s="42"/>
      <c r="G203" s="42"/>
      <c r="H203" s="42"/>
      <c r="I203" s="42"/>
      <c r="J203" s="63"/>
      <c r="K203" s="63"/>
      <c r="L203" s="112"/>
      <c r="M203" s="112"/>
      <c r="N203" s="112"/>
      <c r="O203" s="112"/>
      <c r="P203" s="112"/>
      <c r="Q203" s="112"/>
      <c r="R203" s="112"/>
      <c r="S203" s="112"/>
      <c r="T203" s="98">
        <f t="shared" si="10"/>
        <v>5868000</v>
      </c>
      <c r="U203" s="24">
        <f t="shared" si="10"/>
        <v>1761000</v>
      </c>
      <c r="V203" s="25">
        <f t="shared" si="10"/>
        <v>1761000</v>
      </c>
    </row>
    <row r="204" spans="1:22" ht="38.25" outlineLevel="3">
      <c r="A204" s="13" t="s">
        <v>231</v>
      </c>
      <c r="B204" s="41" t="s">
        <v>459</v>
      </c>
      <c r="C204" s="41" t="s">
        <v>512</v>
      </c>
      <c r="D204" s="41" t="s">
        <v>516</v>
      </c>
      <c r="E204" s="41"/>
      <c r="F204" s="42"/>
      <c r="G204" s="42"/>
      <c r="H204" s="42"/>
      <c r="I204" s="42"/>
      <c r="J204" s="63"/>
      <c r="K204" s="63"/>
      <c r="L204" s="112"/>
      <c r="M204" s="112"/>
      <c r="N204" s="112"/>
      <c r="O204" s="112"/>
      <c r="P204" s="112"/>
      <c r="Q204" s="112"/>
      <c r="R204" s="112"/>
      <c r="S204" s="112"/>
      <c r="T204" s="98">
        <f>T208+T205</f>
        <v>5868000</v>
      </c>
      <c r="U204" s="24">
        <f>U208</f>
        <v>1761000</v>
      </c>
      <c r="V204" s="25">
        <f>V208</f>
        <v>1761000</v>
      </c>
    </row>
    <row r="205" spans="1:22" ht="76.5" outlineLevel="3">
      <c r="A205" s="13" t="s">
        <v>271</v>
      </c>
      <c r="B205" s="41" t="s">
        <v>459</v>
      </c>
      <c r="C205" s="41" t="s">
        <v>512</v>
      </c>
      <c r="D205" s="41" t="s">
        <v>424</v>
      </c>
      <c r="E205" s="41"/>
      <c r="F205" s="42"/>
      <c r="G205" s="42"/>
      <c r="H205" s="42"/>
      <c r="I205" s="42"/>
      <c r="J205" s="63"/>
      <c r="K205" s="63"/>
      <c r="L205" s="112"/>
      <c r="M205" s="112"/>
      <c r="N205" s="112"/>
      <c r="O205" s="112"/>
      <c r="P205" s="112"/>
      <c r="Q205" s="112"/>
      <c r="R205" s="112"/>
      <c r="S205" s="112"/>
      <c r="T205" s="98">
        <f>T206</f>
        <v>4107000</v>
      </c>
      <c r="U205" s="24"/>
      <c r="V205" s="25"/>
    </row>
    <row r="206" spans="1:22" ht="15" outlineLevel="3">
      <c r="A206" s="45" t="s">
        <v>403</v>
      </c>
      <c r="B206" s="41" t="s">
        <v>459</v>
      </c>
      <c r="C206" s="41" t="s">
        <v>512</v>
      </c>
      <c r="D206" s="41" t="s">
        <v>424</v>
      </c>
      <c r="E206" s="41" t="s">
        <v>180</v>
      </c>
      <c r="F206" s="42"/>
      <c r="G206" s="42"/>
      <c r="H206" s="42"/>
      <c r="I206" s="42"/>
      <c r="J206" s="63"/>
      <c r="K206" s="63"/>
      <c r="L206" s="112"/>
      <c r="M206" s="112"/>
      <c r="N206" s="112"/>
      <c r="O206" s="112"/>
      <c r="P206" s="112"/>
      <c r="Q206" s="112"/>
      <c r="R206" s="112"/>
      <c r="S206" s="112"/>
      <c r="T206" s="98">
        <f>T207</f>
        <v>4107000</v>
      </c>
      <c r="U206" s="24"/>
      <c r="V206" s="25"/>
    </row>
    <row r="207" spans="1:22" ht="51" outlineLevel="3">
      <c r="A207" s="13" t="s">
        <v>233</v>
      </c>
      <c r="B207" s="41" t="s">
        <v>459</v>
      </c>
      <c r="C207" s="41" t="s">
        <v>512</v>
      </c>
      <c r="D207" s="41" t="s">
        <v>424</v>
      </c>
      <c r="E207" s="41" t="s">
        <v>520</v>
      </c>
      <c r="F207" s="42"/>
      <c r="G207" s="42"/>
      <c r="H207" s="42"/>
      <c r="I207" s="42">
        <v>4107000</v>
      </c>
      <c r="J207" s="63"/>
      <c r="K207" s="63"/>
      <c r="L207" s="112"/>
      <c r="M207" s="112"/>
      <c r="N207" s="112"/>
      <c r="O207" s="112"/>
      <c r="P207" s="112"/>
      <c r="Q207" s="112"/>
      <c r="R207" s="112"/>
      <c r="S207" s="112"/>
      <c r="T207" s="98">
        <f>F207+G207+H207+I207+J207+K207+L207+M207+N207+O207+P207+Q207+R207</f>
        <v>4107000</v>
      </c>
      <c r="U207" s="24"/>
      <c r="V207" s="25"/>
    </row>
    <row r="208" spans="1:22" ht="63.75" outlineLevel="4">
      <c r="A208" s="13" t="s">
        <v>232</v>
      </c>
      <c r="B208" s="41" t="s">
        <v>459</v>
      </c>
      <c r="C208" s="41" t="s">
        <v>512</v>
      </c>
      <c r="D208" s="41" t="s">
        <v>518</v>
      </c>
      <c r="E208" s="41"/>
      <c r="F208" s="42"/>
      <c r="G208" s="42"/>
      <c r="H208" s="42"/>
      <c r="I208" s="42"/>
      <c r="J208" s="63"/>
      <c r="K208" s="63"/>
      <c r="L208" s="112"/>
      <c r="M208" s="112"/>
      <c r="N208" s="112"/>
      <c r="O208" s="112"/>
      <c r="P208" s="112"/>
      <c r="Q208" s="112"/>
      <c r="R208" s="112"/>
      <c r="S208" s="112"/>
      <c r="T208" s="98">
        <f aca="true" t="shared" si="11" ref="T208:V209">T209</f>
        <v>1761000</v>
      </c>
      <c r="U208" s="24">
        <f t="shared" si="11"/>
        <v>1761000</v>
      </c>
      <c r="V208" s="25">
        <f t="shared" si="11"/>
        <v>1761000</v>
      </c>
    </row>
    <row r="209" spans="1:22" ht="15" outlineLevel="4">
      <c r="A209" s="45" t="s">
        <v>403</v>
      </c>
      <c r="B209" s="41" t="s">
        <v>459</v>
      </c>
      <c r="C209" s="41" t="s">
        <v>512</v>
      </c>
      <c r="D209" s="41" t="s">
        <v>518</v>
      </c>
      <c r="E209" s="41" t="s">
        <v>180</v>
      </c>
      <c r="F209" s="42"/>
      <c r="G209" s="42"/>
      <c r="H209" s="42"/>
      <c r="I209" s="42"/>
      <c r="J209" s="63"/>
      <c r="K209" s="63"/>
      <c r="L209" s="112"/>
      <c r="M209" s="112"/>
      <c r="N209" s="112"/>
      <c r="O209" s="112"/>
      <c r="P209" s="112"/>
      <c r="Q209" s="112"/>
      <c r="R209" s="112"/>
      <c r="S209" s="112"/>
      <c r="T209" s="98">
        <f t="shared" si="11"/>
        <v>1761000</v>
      </c>
      <c r="U209" s="24">
        <f t="shared" si="11"/>
        <v>1761000</v>
      </c>
      <c r="V209" s="25">
        <f t="shared" si="11"/>
        <v>1761000</v>
      </c>
    </row>
    <row r="210" spans="1:22" ht="51" outlineLevel="5">
      <c r="A210" s="13" t="s">
        <v>233</v>
      </c>
      <c r="B210" s="41" t="s">
        <v>459</v>
      </c>
      <c r="C210" s="41" t="s">
        <v>512</v>
      </c>
      <c r="D210" s="41" t="s">
        <v>518</v>
      </c>
      <c r="E210" s="41" t="s">
        <v>520</v>
      </c>
      <c r="F210" s="42">
        <v>1761000</v>
      </c>
      <c r="G210" s="42"/>
      <c r="H210" s="42"/>
      <c r="I210" s="42"/>
      <c r="J210" s="63"/>
      <c r="K210" s="63"/>
      <c r="L210" s="112"/>
      <c r="M210" s="112"/>
      <c r="N210" s="112"/>
      <c r="O210" s="112"/>
      <c r="P210" s="112"/>
      <c r="Q210" s="112"/>
      <c r="R210" s="112"/>
      <c r="S210" s="112"/>
      <c r="T210" s="98">
        <f>F210+G210+H210+I210+J210+K210+L210+M210+N210+O210+P210+Q210+R210</f>
        <v>1761000</v>
      </c>
      <c r="U210" s="24">
        <v>1761000</v>
      </c>
      <c r="V210" s="25">
        <v>1761000</v>
      </c>
    </row>
    <row r="211" spans="1:22" ht="25.5" outlineLevel="1">
      <c r="A211" s="13" t="s">
        <v>234</v>
      </c>
      <c r="B211" s="41" t="s">
        <v>459</v>
      </c>
      <c r="C211" s="41" t="s">
        <v>494</v>
      </c>
      <c r="D211" s="41"/>
      <c r="E211" s="41"/>
      <c r="F211" s="42"/>
      <c r="G211" s="42"/>
      <c r="H211" s="42"/>
      <c r="I211" s="42"/>
      <c r="J211" s="25" t="s">
        <v>177</v>
      </c>
      <c r="K211" s="64"/>
      <c r="L211" s="93"/>
      <c r="M211" s="93"/>
      <c r="N211" s="93"/>
      <c r="O211" s="93"/>
      <c r="P211" s="93"/>
      <c r="Q211" s="93"/>
      <c r="R211" s="93"/>
      <c r="S211" s="93"/>
      <c r="T211" s="98">
        <f>T212+T225+T230+T220</f>
        <v>140746412.15</v>
      </c>
      <c r="U211" s="24">
        <f>U212+U225+U230</f>
        <v>22622800</v>
      </c>
      <c r="V211" s="25">
        <f>V212+V225+V230</f>
        <v>22622800</v>
      </c>
    </row>
    <row r="212" spans="1:22" ht="15" outlineLevel="2">
      <c r="A212" s="13" t="s">
        <v>235</v>
      </c>
      <c r="B212" s="41" t="s">
        <v>459</v>
      </c>
      <c r="C212" s="41" t="s">
        <v>494</v>
      </c>
      <c r="D212" s="41" t="s">
        <v>523</v>
      </c>
      <c r="E212" s="41"/>
      <c r="F212" s="42"/>
      <c r="G212" s="42"/>
      <c r="H212" s="42"/>
      <c r="I212" s="42"/>
      <c r="J212" s="63"/>
      <c r="K212" s="63"/>
      <c r="L212" s="112"/>
      <c r="M212" s="112"/>
      <c r="N212" s="112"/>
      <c r="O212" s="112"/>
      <c r="P212" s="112"/>
      <c r="Q212" s="112"/>
      <c r="R212" s="112"/>
      <c r="S212" s="112"/>
      <c r="T212" s="98">
        <f>T213+T217</f>
        <v>51201780</v>
      </c>
      <c r="U212" s="24">
        <f>U213+U217</f>
        <v>0</v>
      </c>
      <c r="V212" s="25">
        <f>V213+V217</f>
        <v>0</v>
      </c>
    </row>
    <row r="213" spans="1:22" ht="25.5" outlineLevel="3">
      <c r="A213" s="13" t="s">
        <v>236</v>
      </c>
      <c r="B213" s="41" t="s">
        <v>459</v>
      </c>
      <c r="C213" s="41" t="s">
        <v>494</v>
      </c>
      <c r="D213" s="41" t="s">
        <v>525</v>
      </c>
      <c r="E213" s="41"/>
      <c r="F213" s="42"/>
      <c r="G213" s="42"/>
      <c r="H213" s="42"/>
      <c r="I213" s="42"/>
      <c r="J213" s="63"/>
      <c r="K213" s="63"/>
      <c r="L213" s="112"/>
      <c r="M213" s="112"/>
      <c r="N213" s="112"/>
      <c r="O213" s="112"/>
      <c r="P213" s="112"/>
      <c r="Q213" s="112"/>
      <c r="R213" s="112"/>
      <c r="S213" s="112"/>
      <c r="T213" s="98">
        <f aca="true" t="shared" si="12" ref="T213:V215">T214</f>
        <v>39862080</v>
      </c>
      <c r="U213" s="24">
        <f t="shared" si="12"/>
        <v>0</v>
      </c>
      <c r="V213" s="25">
        <f t="shared" si="12"/>
        <v>0</v>
      </c>
    </row>
    <row r="214" spans="1:22" ht="51" outlineLevel="4">
      <c r="A214" s="13" t="s">
        <v>237</v>
      </c>
      <c r="B214" s="41" t="s">
        <v>459</v>
      </c>
      <c r="C214" s="41" t="s">
        <v>494</v>
      </c>
      <c r="D214" s="41" t="s">
        <v>527</v>
      </c>
      <c r="E214" s="41"/>
      <c r="F214" s="42"/>
      <c r="G214" s="42"/>
      <c r="H214" s="42"/>
      <c r="I214" s="42"/>
      <c r="J214" s="63"/>
      <c r="K214" s="63"/>
      <c r="L214" s="112"/>
      <c r="M214" s="112"/>
      <c r="N214" s="112"/>
      <c r="O214" s="112"/>
      <c r="P214" s="112"/>
      <c r="Q214" s="112"/>
      <c r="R214" s="112"/>
      <c r="S214" s="112"/>
      <c r="T214" s="98">
        <f t="shared" si="12"/>
        <v>39862080</v>
      </c>
      <c r="U214" s="24">
        <f t="shared" si="12"/>
        <v>0</v>
      </c>
      <c r="V214" s="25">
        <f t="shared" si="12"/>
        <v>0</v>
      </c>
    </row>
    <row r="215" spans="1:22" ht="25.5" outlineLevel="4">
      <c r="A215" s="45" t="s">
        <v>401</v>
      </c>
      <c r="B215" s="41" t="s">
        <v>459</v>
      </c>
      <c r="C215" s="41" t="s">
        <v>494</v>
      </c>
      <c r="D215" s="41" t="s">
        <v>527</v>
      </c>
      <c r="E215" s="41" t="s">
        <v>179</v>
      </c>
      <c r="F215" s="42"/>
      <c r="G215" s="42"/>
      <c r="H215" s="42"/>
      <c r="I215" s="42"/>
      <c r="J215" s="63"/>
      <c r="K215" s="63"/>
      <c r="L215" s="112"/>
      <c r="M215" s="112"/>
      <c r="N215" s="112"/>
      <c r="O215" s="112"/>
      <c r="P215" s="112"/>
      <c r="Q215" s="112"/>
      <c r="R215" s="112"/>
      <c r="S215" s="112"/>
      <c r="T215" s="98">
        <f>T216</f>
        <v>39862080</v>
      </c>
      <c r="U215" s="24">
        <f t="shared" si="12"/>
        <v>0</v>
      </c>
      <c r="V215" s="25">
        <f t="shared" si="12"/>
        <v>0</v>
      </c>
    </row>
    <row r="216" spans="1:22" ht="25.5" outlineLevel="4">
      <c r="A216" s="45" t="s">
        <v>402</v>
      </c>
      <c r="B216" s="41" t="s">
        <v>459</v>
      </c>
      <c r="C216" s="41" t="s">
        <v>494</v>
      </c>
      <c r="D216" s="41" t="s">
        <v>527</v>
      </c>
      <c r="E216" s="41" t="s">
        <v>529</v>
      </c>
      <c r="F216" s="42"/>
      <c r="G216" s="42"/>
      <c r="H216" s="42"/>
      <c r="I216" s="42">
        <v>13627700</v>
      </c>
      <c r="J216" s="63"/>
      <c r="K216" s="63"/>
      <c r="L216" s="112">
        <v>26234380</v>
      </c>
      <c r="M216" s="112"/>
      <c r="N216" s="112"/>
      <c r="O216" s="112"/>
      <c r="P216" s="112"/>
      <c r="Q216" s="112"/>
      <c r="R216" s="112"/>
      <c r="S216" s="112"/>
      <c r="T216" s="98">
        <f>F216+G216+H216+I216+J216+K216+L216+M216+N216+O216+P216+Q216+R216</f>
        <v>39862080</v>
      </c>
      <c r="U216" s="24">
        <v>0</v>
      </c>
      <c r="V216" s="25">
        <v>0</v>
      </c>
    </row>
    <row r="217" spans="1:22" ht="38.25" outlineLevel="5">
      <c r="A217" s="13" t="s">
        <v>272</v>
      </c>
      <c r="B217" s="41" t="s">
        <v>459</v>
      </c>
      <c r="C217" s="41" t="s">
        <v>494</v>
      </c>
      <c r="D217" s="41" t="s">
        <v>425</v>
      </c>
      <c r="E217" s="41"/>
      <c r="F217" s="42"/>
      <c r="G217" s="42"/>
      <c r="H217" s="42"/>
      <c r="I217" s="42"/>
      <c r="J217" s="63"/>
      <c r="K217" s="63"/>
      <c r="L217" s="112"/>
      <c r="M217" s="112"/>
      <c r="N217" s="112"/>
      <c r="O217" s="112"/>
      <c r="P217" s="112"/>
      <c r="Q217" s="112"/>
      <c r="R217" s="112"/>
      <c r="S217" s="112"/>
      <c r="T217" s="98">
        <f>T218</f>
        <v>11339700</v>
      </c>
      <c r="U217" s="24"/>
      <c r="V217" s="25"/>
    </row>
    <row r="218" spans="1:22" ht="25.5" outlineLevel="5">
      <c r="A218" s="45" t="s">
        <v>401</v>
      </c>
      <c r="B218" s="41" t="s">
        <v>459</v>
      </c>
      <c r="C218" s="41" t="s">
        <v>494</v>
      </c>
      <c r="D218" s="41" t="s">
        <v>425</v>
      </c>
      <c r="E218" s="41" t="s">
        <v>179</v>
      </c>
      <c r="F218" s="42"/>
      <c r="G218" s="42"/>
      <c r="H218" s="42"/>
      <c r="I218" s="42"/>
      <c r="J218" s="63"/>
      <c r="K218" s="63"/>
      <c r="L218" s="112"/>
      <c r="M218" s="112"/>
      <c r="N218" s="112"/>
      <c r="O218" s="112"/>
      <c r="P218" s="112"/>
      <c r="Q218" s="112"/>
      <c r="R218" s="112"/>
      <c r="S218" s="112"/>
      <c r="T218" s="98">
        <f>T219</f>
        <v>11339700</v>
      </c>
      <c r="U218" s="24"/>
      <c r="V218" s="25"/>
    </row>
    <row r="219" spans="1:22" ht="25.5" outlineLevel="5">
      <c r="A219" s="45" t="s">
        <v>402</v>
      </c>
      <c r="B219" s="41" t="s">
        <v>459</v>
      </c>
      <c r="C219" s="41" t="s">
        <v>494</v>
      </c>
      <c r="D219" s="41" t="s">
        <v>425</v>
      </c>
      <c r="E219" s="41" t="s">
        <v>529</v>
      </c>
      <c r="F219" s="42"/>
      <c r="G219" s="42"/>
      <c r="H219" s="42"/>
      <c r="I219" s="42">
        <v>11339700</v>
      </c>
      <c r="J219" s="63"/>
      <c r="K219" s="63"/>
      <c r="L219" s="112"/>
      <c r="M219" s="112"/>
      <c r="N219" s="112"/>
      <c r="O219" s="112"/>
      <c r="P219" s="112"/>
      <c r="Q219" s="112"/>
      <c r="R219" s="112"/>
      <c r="S219" s="112"/>
      <c r="T219" s="98">
        <f>F219+G219+H219+I219+J219+K219+L219+M219+N219+O219+P219+Q219+R219</f>
        <v>11339700</v>
      </c>
      <c r="U219" s="24"/>
      <c r="V219" s="25"/>
    </row>
    <row r="220" spans="1:22" ht="25.5" outlineLevel="5">
      <c r="A220" s="13" t="s">
        <v>684</v>
      </c>
      <c r="B220" s="41" t="s">
        <v>459</v>
      </c>
      <c r="C220" s="41" t="s">
        <v>494</v>
      </c>
      <c r="D220" s="41" t="s">
        <v>685</v>
      </c>
      <c r="E220" s="41"/>
      <c r="F220" s="42"/>
      <c r="G220" s="42"/>
      <c r="H220" s="42"/>
      <c r="I220" s="42"/>
      <c r="J220" s="63"/>
      <c r="K220" s="63"/>
      <c r="L220" s="112"/>
      <c r="M220" s="112"/>
      <c r="N220" s="112"/>
      <c r="O220" s="112"/>
      <c r="P220" s="112"/>
      <c r="Q220" s="112"/>
      <c r="R220" s="112"/>
      <c r="S220" s="112"/>
      <c r="T220" s="98">
        <f>T221</f>
        <v>4334200</v>
      </c>
      <c r="U220" s="24"/>
      <c r="V220" s="25"/>
    </row>
    <row r="221" spans="1:22" ht="15" outlineLevel="5">
      <c r="A221" s="13" t="s">
        <v>478</v>
      </c>
      <c r="B221" s="41" t="s">
        <v>459</v>
      </c>
      <c r="C221" s="41" t="s">
        <v>494</v>
      </c>
      <c r="D221" s="41" t="s">
        <v>479</v>
      </c>
      <c r="E221" s="41"/>
      <c r="F221" s="42"/>
      <c r="G221" s="42"/>
      <c r="H221" s="42"/>
      <c r="I221" s="42"/>
      <c r="J221" s="63"/>
      <c r="K221" s="63"/>
      <c r="L221" s="112"/>
      <c r="M221" s="112"/>
      <c r="N221" s="112"/>
      <c r="O221" s="112"/>
      <c r="P221" s="112"/>
      <c r="Q221" s="112"/>
      <c r="R221" s="112"/>
      <c r="S221" s="112"/>
      <c r="T221" s="98">
        <f>T222</f>
        <v>4334200</v>
      </c>
      <c r="U221" s="24"/>
      <c r="V221" s="25"/>
    </row>
    <row r="222" spans="1:22" ht="76.5" outlineLevel="5">
      <c r="A222" s="13" t="s">
        <v>152</v>
      </c>
      <c r="B222" s="41" t="s">
        <v>459</v>
      </c>
      <c r="C222" s="41" t="s">
        <v>494</v>
      </c>
      <c r="D222" s="41" t="s">
        <v>151</v>
      </c>
      <c r="E222" s="41"/>
      <c r="F222" s="42"/>
      <c r="G222" s="42"/>
      <c r="H222" s="42"/>
      <c r="I222" s="42"/>
      <c r="J222" s="63"/>
      <c r="K222" s="63"/>
      <c r="L222" s="112"/>
      <c r="M222" s="112"/>
      <c r="N222" s="112"/>
      <c r="O222" s="112"/>
      <c r="P222" s="112"/>
      <c r="Q222" s="112"/>
      <c r="R222" s="112"/>
      <c r="S222" s="112"/>
      <c r="T222" s="98">
        <f>T223</f>
        <v>4334200</v>
      </c>
      <c r="U222" s="24"/>
      <c r="V222" s="25"/>
    </row>
    <row r="223" spans="1:22" ht="25.5" outlineLevel="5">
      <c r="A223" s="45" t="s">
        <v>401</v>
      </c>
      <c r="B223" s="41" t="s">
        <v>459</v>
      </c>
      <c r="C223" s="41" t="s">
        <v>494</v>
      </c>
      <c r="D223" s="41" t="s">
        <v>151</v>
      </c>
      <c r="E223" s="41" t="s">
        <v>179</v>
      </c>
      <c r="F223" s="42"/>
      <c r="G223" s="42"/>
      <c r="H223" s="42"/>
      <c r="I223" s="42"/>
      <c r="J223" s="63"/>
      <c r="K223" s="63"/>
      <c r="L223" s="112"/>
      <c r="M223" s="112"/>
      <c r="N223" s="112"/>
      <c r="O223" s="112"/>
      <c r="P223" s="112"/>
      <c r="Q223" s="112"/>
      <c r="R223" s="112"/>
      <c r="S223" s="112"/>
      <c r="T223" s="98">
        <f>T224</f>
        <v>4334200</v>
      </c>
      <c r="U223" s="24"/>
      <c r="V223" s="25"/>
    </row>
    <row r="224" spans="1:22" ht="25.5" outlineLevel="5">
      <c r="A224" s="13" t="s">
        <v>528</v>
      </c>
      <c r="B224" s="41" t="s">
        <v>459</v>
      </c>
      <c r="C224" s="41" t="s">
        <v>494</v>
      </c>
      <c r="D224" s="41" t="s">
        <v>151</v>
      </c>
      <c r="E224" s="41" t="s">
        <v>529</v>
      </c>
      <c r="F224" s="42"/>
      <c r="G224" s="42"/>
      <c r="H224" s="42"/>
      <c r="I224" s="42"/>
      <c r="J224" s="63"/>
      <c r="K224" s="63">
        <v>4334200</v>
      </c>
      <c r="L224" s="112"/>
      <c r="M224" s="112"/>
      <c r="N224" s="112"/>
      <c r="O224" s="112"/>
      <c r="P224" s="112"/>
      <c r="Q224" s="112"/>
      <c r="R224" s="112"/>
      <c r="S224" s="112"/>
      <c r="T224" s="98">
        <f>F224+G224+H224+I224+J224+K224+L224+M224+N224+O224+P224+Q224+R224</f>
        <v>4334200</v>
      </c>
      <c r="U224" s="24"/>
      <c r="V224" s="25"/>
    </row>
    <row r="225" spans="1:22" ht="15" outlineLevel="2">
      <c r="A225" s="13" t="s">
        <v>583</v>
      </c>
      <c r="B225" s="41" t="s">
        <v>459</v>
      </c>
      <c r="C225" s="41" t="s">
        <v>494</v>
      </c>
      <c r="D225" s="41" t="s">
        <v>531</v>
      </c>
      <c r="E225" s="41"/>
      <c r="F225" s="42"/>
      <c r="G225" s="42"/>
      <c r="H225" s="42"/>
      <c r="I225" s="42"/>
      <c r="J225" s="63"/>
      <c r="K225" s="63"/>
      <c r="L225" s="112"/>
      <c r="M225" s="112"/>
      <c r="N225" s="112"/>
      <c r="O225" s="112"/>
      <c r="P225" s="112"/>
      <c r="Q225" s="112"/>
      <c r="R225" s="112"/>
      <c r="S225" s="112"/>
      <c r="T225" s="98">
        <f aca="true" t="shared" si="13" ref="T225:V226">T226</f>
        <v>17464392</v>
      </c>
      <c r="U225" s="24">
        <f t="shared" si="13"/>
        <v>19211500</v>
      </c>
      <c r="V225" s="25">
        <f t="shared" si="13"/>
        <v>19211500</v>
      </c>
    </row>
    <row r="226" spans="1:22" ht="63.75" outlineLevel="3">
      <c r="A226" s="13" t="s">
        <v>239</v>
      </c>
      <c r="B226" s="41" t="s">
        <v>459</v>
      </c>
      <c r="C226" s="41" t="s">
        <v>494</v>
      </c>
      <c r="D226" s="41" t="s">
        <v>533</v>
      </c>
      <c r="E226" s="41"/>
      <c r="F226" s="42"/>
      <c r="G226" s="42"/>
      <c r="H226" s="42"/>
      <c r="I226" s="42"/>
      <c r="J226" s="63"/>
      <c r="K226" s="63"/>
      <c r="L226" s="112"/>
      <c r="M226" s="112"/>
      <c r="N226" s="112"/>
      <c r="O226" s="112"/>
      <c r="P226" s="112"/>
      <c r="Q226" s="112"/>
      <c r="R226" s="112"/>
      <c r="S226" s="112"/>
      <c r="T226" s="98">
        <f t="shared" si="13"/>
        <v>17464392</v>
      </c>
      <c r="U226" s="24">
        <f t="shared" si="13"/>
        <v>19211500</v>
      </c>
      <c r="V226" s="25">
        <f t="shared" si="13"/>
        <v>19211500</v>
      </c>
    </row>
    <row r="227" spans="1:22" ht="25.5" outlineLevel="3">
      <c r="A227" s="45" t="s">
        <v>401</v>
      </c>
      <c r="B227" s="41" t="s">
        <v>459</v>
      </c>
      <c r="C227" s="41" t="s">
        <v>494</v>
      </c>
      <c r="D227" s="41" t="s">
        <v>533</v>
      </c>
      <c r="E227" s="41" t="s">
        <v>179</v>
      </c>
      <c r="F227" s="42"/>
      <c r="G227" s="42"/>
      <c r="H227" s="42"/>
      <c r="I227" s="42"/>
      <c r="J227" s="63"/>
      <c r="K227" s="63"/>
      <c r="L227" s="112"/>
      <c r="M227" s="112"/>
      <c r="N227" s="112"/>
      <c r="O227" s="112"/>
      <c r="P227" s="112"/>
      <c r="Q227" s="112"/>
      <c r="R227" s="112"/>
      <c r="S227" s="112"/>
      <c r="T227" s="98">
        <f>T228+T229</f>
        <v>17464392</v>
      </c>
      <c r="U227" s="24">
        <f>U228+U229</f>
        <v>19211500</v>
      </c>
      <c r="V227" s="25">
        <f>V228+V229</f>
        <v>19211500</v>
      </c>
    </row>
    <row r="228" spans="1:22" ht="25.5" outlineLevel="3">
      <c r="A228" s="45" t="s">
        <v>402</v>
      </c>
      <c r="B228" s="41" t="s">
        <v>459</v>
      </c>
      <c r="C228" s="41" t="s">
        <v>494</v>
      </c>
      <c r="D228" s="41" t="s">
        <v>533</v>
      </c>
      <c r="E228" s="41" t="s">
        <v>529</v>
      </c>
      <c r="F228" s="42"/>
      <c r="G228" s="42"/>
      <c r="H228" s="42"/>
      <c r="I228" s="42">
        <v>15800000</v>
      </c>
      <c r="J228" s="63"/>
      <c r="K228" s="63"/>
      <c r="L228" s="112"/>
      <c r="M228" s="112">
        <v>1664392</v>
      </c>
      <c r="N228" s="112"/>
      <c r="O228" s="112"/>
      <c r="P228" s="112"/>
      <c r="Q228" s="112"/>
      <c r="R228" s="112"/>
      <c r="S228" s="112"/>
      <c r="T228" s="98">
        <f>F228+G228+H228+I228+J228+K228+L228+M228+N228+O228+P228+Q228+R228</f>
        <v>17464392</v>
      </c>
      <c r="U228" s="24">
        <v>19211500</v>
      </c>
      <c r="V228" s="25">
        <v>19211500</v>
      </c>
    </row>
    <row r="229" spans="1:22" ht="25.5" hidden="1" outlineLevel="5">
      <c r="A229" s="13" t="s">
        <v>195</v>
      </c>
      <c r="B229" s="41" t="s">
        <v>459</v>
      </c>
      <c r="C229" s="41" t="s">
        <v>494</v>
      </c>
      <c r="D229" s="41" t="s">
        <v>533</v>
      </c>
      <c r="E229" s="41" t="s">
        <v>451</v>
      </c>
      <c r="F229" s="42">
        <v>15800000</v>
      </c>
      <c r="G229" s="42"/>
      <c r="H229" s="42"/>
      <c r="I229" s="42">
        <v>-15800000</v>
      </c>
      <c r="J229" s="63"/>
      <c r="K229" s="63"/>
      <c r="L229" s="112"/>
      <c r="M229" s="112"/>
      <c r="N229" s="112"/>
      <c r="O229" s="112"/>
      <c r="P229" s="112"/>
      <c r="Q229" s="112"/>
      <c r="R229" s="112"/>
      <c r="S229" s="112"/>
      <c r="T229" s="98">
        <f>F229+G229+H229+I229</f>
        <v>0</v>
      </c>
      <c r="U229" s="24">
        <v>0</v>
      </c>
      <c r="V229" s="25">
        <v>0</v>
      </c>
    </row>
    <row r="230" spans="1:22" ht="25.5" outlineLevel="2" collapsed="1">
      <c r="A230" s="13" t="s">
        <v>216</v>
      </c>
      <c r="B230" s="41" t="s">
        <v>459</v>
      </c>
      <c r="C230" s="41" t="s">
        <v>494</v>
      </c>
      <c r="D230" s="41" t="s">
        <v>487</v>
      </c>
      <c r="E230" s="41"/>
      <c r="F230" s="42"/>
      <c r="G230" s="42"/>
      <c r="H230" s="42"/>
      <c r="I230" s="42"/>
      <c r="J230" s="25" t="str">
        <f>J231</f>
        <v> </v>
      </c>
      <c r="K230" s="64"/>
      <c r="L230" s="93"/>
      <c r="M230" s="93"/>
      <c r="N230" s="93"/>
      <c r="O230" s="93"/>
      <c r="P230" s="93"/>
      <c r="Q230" s="93"/>
      <c r="R230" s="93"/>
      <c r="S230" s="93"/>
      <c r="T230" s="98">
        <f aca="true" t="shared" si="14" ref="T230:V231">T231</f>
        <v>67746040.15</v>
      </c>
      <c r="U230" s="24">
        <f t="shared" si="14"/>
        <v>3411300</v>
      </c>
      <c r="V230" s="25">
        <f t="shared" si="14"/>
        <v>3411300</v>
      </c>
    </row>
    <row r="231" spans="1:22" ht="63.75" outlineLevel="4">
      <c r="A231" s="13" t="s">
        <v>240</v>
      </c>
      <c r="B231" s="41" t="s">
        <v>459</v>
      </c>
      <c r="C231" s="41" t="s">
        <v>494</v>
      </c>
      <c r="D231" s="41" t="s">
        <v>535</v>
      </c>
      <c r="E231" s="41"/>
      <c r="F231" s="42"/>
      <c r="G231" s="42"/>
      <c r="H231" s="42"/>
      <c r="I231" s="42"/>
      <c r="J231" s="25" t="s">
        <v>177</v>
      </c>
      <c r="K231" s="64"/>
      <c r="L231" s="93"/>
      <c r="M231" s="93"/>
      <c r="N231" s="93"/>
      <c r="O231" s="93"/>
      <c r="P231" s="93"/>
      <c r="Q231" s="93"/>
      <c r="R231" s="93"/>
      <c r="S231" s="93"/>
      <c r="T231" s="98">
        <f t="shared" si="14"/>
        <v>67746040.15</v>
      </c>
      <c r="U231" s="24">
        <f t="shared" si="14"/>
        <v>3411300</v>
      </c>
      <c r="V231" s="25">
        <f t="shared" si="14"/>
        <v>3411300</v>
      </c>
    </row>
    <row r="232" spans="1:22" ht="25.5" outlineLevel="4">
      <c r="A232" s="45" t="s">
        <v>401</v>
      </c>
      <c r="B232" s="41" t="s">
        <v>459</v>
      </c>
      <c r="C232" s="41" t="s">
        <v>494</v>
      </c>
      <c r="D232" s="41" t="s">
        <v>535</v>
      </c>
      <c r="E232" s="41" t="s">
        <v>179</v>
      </c>
      <c r="F232" s="42"/>
      <c r="G232" s="42"/>
      <c r="H232" s="42"/>
      <c r="I232" s="42"/>
      <c r="J232" s="25" t="s">
        <v>177</v>
      </c>
      <c r="K232" s="64"/>
      <c r="L232" s="93"/>
      <c r="M232" s="93"/>
      <c r="N232" s="93"/>
      <c r="O232" s="93"/>
      <c r="P232" s="93"/>
      <c r="Q232" s="93"/>
      <c r="R232" s="93"/>
      <c r="S232" s="93"/>
      <c r="T232" s="98">
        <f>T233+T234</f>
        <v>67746040.15</v>
      </c>
      <c r="U232" s="24">
        <f>U233+U234</f>
        <v>3411300</v>
      </c>
      <c r="V232" s="25">
        <f>V233+V234</f>
        <v>3411300</v>
      </c>
    </row>
    <row r="233" spans="1:22" ht="25.5" outlineLevel="4">
      <c r="A233" s="45" t="s">
        <v>402</v>
      </c>
      <c r="B233" s="41" t="s">
        <v>459</v>
      </c>
      <c r="C233" s="41" t="s">
        <v>494</v>
      </c>
      <c r="D233" s="41" t="s">
        <v>535</v>
      </c>
      <c r="E233" s="41" t="s">
        <v>529</v>
      </c>
      <c r="F233" s="42"/>
      <c r="G233" s="42"/>
      <c r="H233" s="42"/>
      <c r="I233" s="42">
        <v>17582280.27</v>
      </c>
      <c r="J233" s="63">
        <v>1264904</v>
      </c>
      <c r="K233" s="63">
        <v>171123.92</v>
      </c>
      <c r="L233" s="112">
        <v>10215056.65</v>
      </c>
      <c r="M233" s="112">
        <v>52800</v>
      </c>
      <c r="N233" s="112">
        <v>56863.98</v>
      </c>
      <c r="O233" s="112">
        <v>11700779.33</v>
      </c>
      <c r="P233" s="112">
        <v>10162045</v>
      </c>
      <c r="Q233" s="112">
        <v>10800000</v>
      </c>
      <c r="R233" s="112">
        <v>1023187</v>
      </c>
      <c r="S233" s="112">
        <v>4717000</v>
      </c>
      <c r="T233" s="98">
        <f>F233+G233+H233+I233+J233+K233+L233+M233+N233+O233+P233+Q233+R233+S233</f>
        <v>67746040.15</v>
      </c>
      <c r="U233" s="24">
        <v>3411300</v>
      </c>
      <c r="V233" s="25">
        <v>3411300</v>
      </c>
    </row>
    <row r="234" spans="1:22" ht="25.5" hidden="1" outlineLevel="5">
      <c r="A234" s="13" t="s">
        <v>195</v>
      </c>
      <c r="B234" s="41" t="s">
        <v>459</v>
      </c>
      <c r="C234" s="41" t="s">
        <v>494</v>
      </c>
      <c r="D234" s="41" t="s">
        <v>535</v>
      </c>
      <c r="E234" s="41" t="s">
        <v>451</v>
      </c>
      <c r="F234" s="42">
        <v>5829500</v>
      </c>
      <c r="G234" s="42">
        <v>1490000</v>
      </c>
      <c r="H234" s="42">
        <v>8900000</v>
      </c>
      <c r="I234" s="42">
        <v>-16219500</v>
      </c>
      <c r="J234" s="63"/>
      <c r="K234" s="63"/>
      <c r="L234" s="112"/>
      <c r="M234" s="112"/>
      <c r="N234" s="112"/>
      <c r="O234" s="112"/>
      <c r="P234" s="112"/>
      <c r="Q234" s="112"/>
      <c r="R234" s="112"/>
      <c r="S234" s="112"/>
      <c r="T234" s="98">
        <f>F234+G234+H234+I234</f>
        <v>0</v>
      </c>
      <c r="U234" s="24">
        <v>0</v>
      </c>
      <c r="V234" s="25">
        <v>0</v>
      </c>
    </row>
    <row r="235" spans="1:22" ht="25.5" hidden="1" outlineLevel="5">
      <c r="A235" s="13" t="s">
        <v>684</v>
      </c>
      <c r="B235" s="41" t="s">
        <v>459</v>
      </c>
      <c r="C235" s="41" t="s">
        <v>494</v>
      </c>
      <c r="D235" s="41" t="s">
        <v>685</v>
      </c>
      <c r="E235" s="41"/>
      <c r="F235" s="42"/>
      <c r="G235" s="42"/>
      <c r="H235" s="42"/>
      <c r="I235" s="42"/>
      <c r="J235" s="63"/>
      <c r="K235" s="63"/>
      <c r="L235" s="112"/>
      <c r="M235" s="112"/>
      <c r="N235" s="112"/>
      <c r="O235" s="112"/>
      <c r="P235" s="112"/>
      <c r="Q235" s="112"/>
      <c r="R235" s="112"/>
      <c r="S235" s="112"/>
      <c r="T235" s="98">
        <f>T236</f>
        <v>0</v>
      </c>
      <c r="U235" s="24"/>
      <c r="V235" s="25"/>
    </row>
    <row r="236" spans="1:22" ht="15" hidden="1" outlineLevel="5">
      <c r="A236" s="13" t="s">
        <v>478</v>
      </c>
      <c r="B236" s="41" t="s">
        <v>459</v>
      </c>
      <c r="C236" s="41" t="s">
        <v>494</v>
      </c>
      <c r="D236" s="41" t="s">
        <v>479</v>
      </c>
      <c r="E236" s="41"/>
      <c r="F236" s="42"/>
      <c r="G236" s="42"/>
      <c r="H236" s="42"/>
      <c r="I236" s="42"/>
      <c r="J236" s="63"/>
      <c r="K236" s="63"/>
      <c r="L236" s="112"/>
      <c r="M236" s="112"/>
      <c r="N236" s="112"/>
      <c r="O236" s="112"/>
      <c r="P236" s="112"/>
      <c r="Q236" s="112"/>
      <c r="R236" s="112"/>
      <c r="S236" s="112"/>
      <c r="T236" s="98">
        <f>T237</f>
        <v>0</v>
      </c>
      <c r="U236" s="24"/>
      <c r="V236" s="25"/>
    </row>
    <row r="237" spans="1:22" ht="76.5" hidden="1" outlineLevel="5">
      <c r="A237" s="13" t="s">
        <v>152</v>
      </c>
      <c r="B237" s="41" t="s">
        <v>459</v>
      </c>
      <c r="C237" s="41" t="s">
        <v>494</v>
      </c>
      <c r="D237" s="41" t="s">
        <v>151</v>
      </c>
      <c r="E237" s="41"/>
      <c r="F237" s="42"/>
      <c r="G237" s="42"/>
      <c r="H237" s="42"/>
      <c r="I237" s="42"/>
      <c r="J237" s="63"/>
      <c r="K237" s="63"/>
      <c r="L237" s="112"/>
      <c r="M237" s="112"/>
      <c r="N237" s="112"/>
      <c r="O237" s="112"/>
      <c r="P237" s="112"/>
      <c r="Q237" s="112"/>
      <c r="R237" s="112"/>
      <c r="S237" s="112"/>
      <c r="T237" s="98">
        <f>T238</f>
        <v>0</v>
      </c>
      <c r="U237" s="24"/>
      <c r="V237" s="25"/>
    </row>
    <row r="238" spans="1:22" ht="25.5" hidden="1" outlineLevel="5">
      <c r="A238" s="45" t="s">
        <v>401</v>
      </c>
      <c r="B238" s="41" t="s">
        <v>459</v>
      </c>
      <c r="C238" s="41" t="s">
        <v>494</v>
      </c>
      <c r="D238" s="41" t="s">
        <v>151</v>
      </c>
      <c r="E238" s="41" t="s">
        <v>179</v>
      </c>
      <c r="F238" s="42"/>
      <c r="G238" s="42"/>
      <c r="H238" s="42"/>
      <c r="I238" s="42"/>
      <c r="J238" s="63"/>
      <c r="K238" s="63"/>
      <c r="L238" s="112"/>
      <c r="M238" s="112"/>
      <c r="N238" s="112"/>
      <c r="O238" s="112"/>
      <c r="P238" s="112"/>
      <c r="Q238" s="112"/>
      <c r="R238" s="112"/>
      <c r="S238" s="112"/>
      <c r="T238" s="98">
        <f>T239</f>
        <v>0</v>
      </c>
      <c r="U238" s="24"/>
      <c r="V238" s="25"/>
    </row>
    <row r="239" spans="1:22" ht="25.5" hidden="1" outlineLevel="5">
      <c r="A239" s="13" t="s">
        <v>528</v>
      </c>
      <c r="B239" s="41" t="s">
        <v>459</v>
      </c>
      <c r="C239" s="41" t="s">
        <v>494</v>
      </c>
      <c r="D239" s="41" t="s">
        <v>151</v>
      </c>
      <c r="E239" s="41" t="s">
        <v>529</v>
      </c>
      <c r="F239" s="42"/>
      <c r="G239" s="42"/>
      <c r="H239" s="42"/>
      <c r="I239" s="42"/>
      <c r="J239" s="63"/>
      <c r="K239" s="63">
        <v>0</v>
      </c>
      <c r="L239" s="112"/>
      <c r="M239" s="112"/>
      <c r="N239" s="112"/>
      <c r="O239" s="112"/>
      <c r="P239" s="112"/>
      <c r="Q239" s="112"/>
      <c r="R239" s="112"/>
      <c r="S239" s="112"/>
      <c r="T239" s="98">
        <f>F239+G239+H239+I239+J239+K239</f>
        <v>0</v>
      </c>
      <c r="U239" s="24"/>
      <c r="V239" s="25"/>
    </row>
    <row r="240" spans="1:22" ht="25.5" outlineLevel="1" collapsed="1">
      <c r="A240" s="13" t="s">
        <v>241</v>
      </c>
      <c r="B240" s="41" t="s">
        <v>459</v>
      </c>
      <c r="C240" s="41" t="s">
        <v>537</v>
      </c>
      <c r="D240" s="41"/>
      <c r="E240" s="41"/>
      <c r="F240" s="42"/>
      <c r="G240" s="42"/>
      <c r="H240" s="42"/>
      <c r="I240" s="42"/>
      <c r="J240" s="63"/>
      <c r="K240" s="63"/>
      <c r="L240" s="112"/>
      <c r="M240" s="112"/>
      <c r="N240" s="112"/>
      <c r="O240" s="112"/>
      <c r="P240" s="112"/>
      <c r="Q240" s="112"/>
      <c r="R240" s="112"/>
      <c r="S240" s="112"/>
      <c r="T240" s="98">
        <f>T241+T250+T261</f>
        <v>498563.4</v>
      </c>
      <c r="U240" s="24">
        <v>1055400</v>
      </c>
      <c r="V240" s="25">
        <v>200900</v>
      </c>
    </row>
    <row r="241" spans="1:22" ht="15" outlineLevel="2">
      <c r="A241" s="13" t="s">
        <v>212</v>
      </c>
      <c r="B241" s="41" t="s">
        <v>459</v>
      </c>
      <c r="C241" s="41" t="s">
        <v>537</v>
      </c>
      <c r="D241" s="41" t="s">
        <v>479</v>
      </c>
      <c r="E241" s="41"/>
      <c r="F241" s="42"/>
      <c r="G241" s="42"/>
      <c r="H241" s="42"/>
      <c r="I241" s="42"/>
      <c r="J241" s="63"/>
      <c r="K241" s="63"/>
      <c r="L241" s="112"/>
      <c r="M241" s="112"/>
      <c r="N241" s="112"/>
      <c r="O241" s="112"/>
      <c r="P241" s="112"/>
      <c r="Q241" s="112"/>
      <c r="R241" s="112"/>
      <c r="S241" s="112"/>
      <c r="T241" s="98">
        <f aca="true" t="shared" si="15" ref="T241:V242">T242</f>
        <v>200900</v>
      </c>
      <c r="U241" s="24">
        <f t="shared" si="15"/>
        <v>200900</v>
      </c>
      <c r="V241" s="25">
        <f t="shared" si="15"/>
        <v>200900</v>
      </c>
    </row>
    <row r="242" spans="1:22" ht="127.5" outlineLevel="3">
      <c r="A242" s="13" t="s">
        <v>213</v>
      </c>
      <c r="B242" s="41" t="s">
        <v>459</v>
      </c>
      <c r="C242" s="41" t="s">
        <v>537</v>
      </c>
      <c r="D242" s="41" t="s">
        <v>481</v>
      </c>
      <c r="E242" s="41"/>
      <c r="F242" s="42"/>
      <c r="G242" s="42"/>
      <c r="H242" s="42"/>
      <c r="I242" s="42"/>
      <c r="J242" s="63"/>
      <c r="K242" s="63"/>
      <c r="L242" s="112"/>
      <c r="M242" s="112"/>
      <c r="N242" s="112"/>
      <c r="O242" s="112"/>
      <c r="P242" s="112"/>
      <c r="Q242" s="112"/>
      <c r="R242" s="112"/>
      <c r="S242" s="112"/>
      <c r="T242" s="98">
        <f t="shared" si="15"/>
        <v>200900</v>
      </c>
      <c r="U242" s="24">
        <f t="shared" si="15"/>
        <v>200900</v>
      </c>
      <c r="V242" s="25">
        <f t="shared" si="15"/>
        <v>200900</v>
      </c>
    </row>
    <row r="243" spans="1:22" ht="51" outlineLevel="4">
      <c r="A243" s="13" t="s">
        <v>242</v>
      </c>
      <c r="B243" s="41" t="s">
        <v>459</v>
      </c>
      <c r="C243" s="41" t="s">
        <v>537</v>
      </c>
      <c r="D243" s="41" t="s">
        <v>539</v>
      </c>
      <c r="E243" s="41"/>
      <c r="F243" s="42"/>
      <c r="G243" s="42"/>
      <c r="H243" s="42"/>
      <c r="I243" s="42"/>
      <c r="J243" s="63"/>
      <c r="K243" s="63"/>
      <c r="L243" s="112"/>
      <c r="M243" s="112"/>
      <c r="N243" s="112"/>
      <c r="O243" s="112"/>
      <c r="P243" s="112"/>
      <c r="Q243" s="112"/>
      <c r="R243" s="112"/>
      <c r="S243" s="112"/>
      <c r="T243" s="98">
        <f>T244+T247</f>
        <v>200900</v>
      </c>
      <c r="U243" s="24">
        <f>U244+U247</f>
        <v>200900</v>
      </c>
      <c r="V243" s="25">
        <f>V244+V247</f>
        <v>200900</v>
      </c>
    </row>
    <row r="244" spans="1:22" ht="51" outlineLevel="4">
      <c r="A244" s="44" t="s">
        <v>400</v>
      </c>
      <c r="B244" s="41" t="s">
        <v>459</v>
      </c>
      <c r="C244" s="41" t="s">
        <v>537</v>
      </c>
      <c r="D244" s="41" t="s">
        <v>539</v>
      </c>
      <c r="E244" s="41" t="s">
        <v>178</v>
      </c>
      <c r="F244" s="42"/>
      <c r="G244" s="42"/>
      <c r="H244" s="42"/>
      <c r="I244" s="42"/>
      <c r="J244" s="63"/>
      <c r="K244" s="63"/>
      <c r="L244" s="112"/>
      <c r="M244" s="112"/>
      <c r="N244" s="112"/>
      <c r="O244" s="112"/>
      <c r="P244" s="112"/>
      <c r="Q244" s="112"/>
      <c r="R244" s="112"/>
      <c r="S244" s="112"/>
      <c r="T244" s="98">
        <f aca="true" t="shared" si="16" ref="T244:V245">T245</f>
        <v>166891</v>
      </c>
      <c r="U244" s="25">
        <f t="shared" si="16"/>
        <v>156700</v>
      </c>
      <c r="V244" s="25">
        <f t="shared" si="16"/>
        <v>156700</v>
      </c>
    </row>
    <row r="245" spans="1:22" ht="25.5" outlineLevel="4">
      <c r="A245" s="44" t="s">
        <v>160</v>
      </c>
      <c r="B245" s="41" t="s">
        <v>459</v>
      </c>
      <c r="C245" s="41" t="s">
        <v>537</v>
      </c>
      <c r="D245" s="41" t="s">
        <v>539</v>
      </c>
      <c r="E245" s="41" t="s">
        <v>158</v>
      </c>
      <c r="F245" s="42"/>
      <c r="G245" s="42"/>
      <c r="H245" s="42"/>
      <c r="I245" s="42"/>
      <c r="J245" s="63"/>
      <c r="K245" s="63"/>
      <c r="L245" s="112"/>
      <c r="M245" s="112"/>
      <c r="N245" s="112"/>
      <c r="O245" s="112"/>
      <c r="P245" s="112"/>
      <c r="Q245" s="112"/>
      <c r="R245" s="112"/>
      <c r="S245" s="112"/>
      <c r="T245" s="98">
        <f t="shared" si="16"/>
        <v>166891</v>
      </c>
      <c r="U245" s="25">
        <f t="shared" si="16"/>
        <v>156700</v>
      </c>
      <c r="V245" s="25">
        <f t="shared" si="16"/>
        <v>156700</v>
      </c>
    </row>
    <row r="246" spans="1:22" ht="25.5" outlineLevel="5">
      <c r="A246" s="13" t="s">
        <v>193</v>
      </c>
      <c r="B246" s="41" t="s">
        <v>459</v>
      </c>
      <c r="C246" s="41" t="s">
        <v>537</v>
      </c>
      <c r="D246" s="41" t="s">
        <v>539</v>
      </c>
      <c r="E246" s="41" t="s">
        <v>447</v>
      </c>
      <c r="F246" s="42">
        <v>156700</v>
      </c>
      <c r="G246" s="42"/>
      <c r="H246" s="42"/>
      <c r="I246" s="42"/>
      <c r="J246" s="63"/>
      <c r="K246" s="63"/>
      <c r="L246" s="112"/>
      <c r="M246" s="112"/>
      <c r="N246" s="112"/>
      <c r="O246" s="112"/>
      <c r="P246" s="112"/>
      <c r="Q246" s="112"/>
      <c r="R246" s="112">
        <v>10191</v>
      </c>
      <c r="S246" s="112"/>
      <c r="T246" s="98">
        <f>F246+G246+H246+I246+J246+K246+L246+M246+N246+O246+P246+Q246+R246</f>
        <v>166891</v>
      </c>
      <c r="U246" s="24">
        <v>156700</v>
      </c>
      <c r="V246" s="25">
        <v>156700</v>
      </c>
    </row>
    <row r="247" spans="1:22" ht="25.5" outlineLevel="5">
      <c r="A247" s="45" t="s">
        <v>401</v>
      </c>
      <c r="B247" s="41" t="s">
        <v>459</v>
      </c>
      <c r="C247" s="41" t="s">
        <v>537</v>
      </c>
      <c r="D247" s="41" t="s">
        <v>539</v>
      </c>
      <c r="E247" s="41" t="s">
        <v>179</v>
      </c>
      <c r="F247" s="42"/>
      <c r="G247" s="42"/>
      <c r="H247" s="42"/>
      <c r="I247" s="42"/>
      <c r="J247" s="63"/>
      <c r="K247" s="63"/>
      <c r="L247" s="112"/>
      <c r="M247" s="112"/>
      <c r="N247" s="112"/>
      <c r="O247" s="112"/>
      <c r="P247" s="112"/>
      <c r="Q247" s="112"/>
      <c r="R247" s="112"/>
      <c r="S247" s="112"/>
      <c r="T247" s="98">
        <f>T248+T249</f>
        <v>34009</v>
      </c>
      <c r="U247" s="24">
        <f>U248+U249</f>
        <v>44200</v>
      </c>
      <c r="V247" s="25">
        <f>V248+V249</f>
        <v>44200</v>
      </c>
    </row>
    <row r="248" spans="1:22" ht="25.5" outlineLevel="5">
      <c r="A248" s="45" t="s">
        <v>402</v>
      </c>
      <c r="B248" s="41" t="s">
        <v>459</v>
      </c>
      <c r="C248" s="41" t="s">
        <v>537</v>
      </c>
      <c r="D248" s="41" t="s">
        <v>539</v>
      </c>
      <c r="E248" s="41" t="s">
        <v>529</v>
      </c>
      <c r="F248" s="42"/>
      <c r="G248" s="42"/>
      <c r="H248" s="42"/>
      <c r="I248" s="42">
        <v>44200</v>
      </c>
      <c r="J248" s="63"/>
      <c r="K248" s="63"/>
      <c r="L248" s="112"/>
      <c r="M248" s="112"/>
      <c r="N248" s="112"/>
      <c r="O248" s="112"/>
      <c r="P248" s="112"/>
      <c r="Q248" s="112"/>
      <c r="R248" s="112">
        <v>-10191</v>
      </c>
      <c r="S248" s="112"/>
      <c r="T248" s="98">
        <f>F248+G248+H248+I248+J248+K248+L248+M248+N248+O248+P248+Q248+R248</f>
        <v>34009</v>
      </c>
      <c r="U248" s="24">
        <v>44200</v>
      </c>
      <c r="V248" s="25">
        <v>44200</v>
      </c>
    </row>
    <row r="249" spans="1:22" ht="25.5" hidden="1" outlineLevel="5">
      <c r="A249" s="13" t="s">
        <v>195</v>
      </c>
      <c r="B249" s="41" t="s">
        <v>459</v>
      </c>
      <c r="C249" s="41" t="s">
        <v>537</v>
      </c>
      <c r="D249" s="41" t="s">
        <v>539</v>
      </c>
      <c r="E249" s="41" t="s">
        <v>451</v>
      </c>
      <c r="F249" s="42">
        <v>44200</v>
      </c>
      <c r="G249" s="42"/>
      <c r="H249" s="42"/>
      <c r="I249" s="42">
        <v>-44200</v>
      </c>
      <c r="J249" s="63"/>
      <c r="K249" s="63"/>
      <c r="L249" s="112"/>
      <c r="M249" s="112"/>
      <c r="N249" s="112"/>
      <c r="O249" s="112"/>
      <c r="P249" s="112"/>
      <c r="Q249" s="112"/>
      <c r="R249" s="112"/>
      <c r="S249" s="112"/>
      <c r="T249" s="98">
        <f>F249+G249+H249+I249</f>
        <v>0</v>
      </c>
      <c r="U249" s="24">
        <v>0</v>
      </c>
      <c r="V249" s="25">
        <v>0</v>
      </c>
    </row>
    <row r="250" spans="1:22" ht="25.5" outlineLevel="2" collapsed="1">
      <c r="A250" s="13" t="s">
        <v>216</v>
      </c>
      <c r="B250" s="41" t="s">
        <v>459</v>
      </c>
      <c r="C250" s="41" t="s">
        <v>537</v>
      </c>
      <c r="D250" s="41" t="s">
        <v>487</v>
      </c>
      <c r="E250" s="41"/>
      <c r="F250" s="42"/>
      <c r="G250" s="42"/>
      <c r="H250" s="42"/>
      <c r="I250" s="42"/>
      <c r="J250" s="63"/>
      <c r="K250" s="63"/>
      <c r="L250" s="112"/>
      <c r="M250" s="112"/>
      <c r="N250" s="112"/>
      <c r="O250" s="112"/>
      <c r="P250" s="112"/>
      <c r="Q250" s="112"/>
      <c r="R250" s="112"/>
      <c r="S250" s="98">
        <f>S251+S255</f>
        <v>100000</v>
      </c>
      <c r="T250" s="98">
        <f>T251+T255</f>
        <v>129750</v>
      </c>
      <c r="U250" s="24">
        <f>U251+U255</f>
        <v>854500</v>
      </c>
      <c r="V250" s="25">
        <f>V251+V255</f>
        <v>0</v>
      </c>
    </row>
    <row r="251" spans="1:22" ht="51" outlineLevel="4">
      <c r="A251" s="13" t="s">
        <v>243</v>
      </c>
      <c r="B251" s="41" t="s">
        <v>459</v>
      </c>
      <c r="C251" s="41" t="s">
        <v>537</v>
      </c>
      <c r="D251" s="41" t="s">
        <v>541</v>
      </c>
      <c r="E251" s="41"/>
      <c r="F251" s="42"/>
      <c r="G251" s="42"/>
      <c r="H251" s="42"/>
      <c r="I251" s="42"/>
      <c r="J251" s="63"/>
      <c r="K251" s="63"/>
      <c r="L251" s="112"/>
      <c r="M251" s="112"/>
      <c r="N251" s="112"/>
      <c r="O251" s="112"/>
      <c r="P251" s="112"/>
      <c r="Q251" s="112"/>
      <c r="R251" s="112"/>
      <c r="S251" s="98">
        <f aca="true" t="shared" si="17" ref="S251:V253">S252</f>
        <v>100000</v>
      </c>
      <c r="T251" s="98">
        <f t="shared" si="17"/>
        <v>110000</v>
      </c>
      <c r="U251" s="24">
        <f t="shared" si="17"/>
        <v>10000</v>
      </c>
      <c r="V251" s="25">
        <f t="shared" si="17"/>
        <v>0</v>
      </c>
    </row>
    <row r="252" spans="1:22" ht="25.5" outlineLevel="4">
      <c r="A252" s="45" t="s">
        <v>401</v>
      </c>
      <c r="B252" s="41" t="s">
        <v>459</v>
      </c>
      <c r="C252" s="41" t="s">
        <v>537</v>
      </c>
      <c r="D252" s="41" t="s">
        <v>541</v>
      </c>
      <c r="E252" s="41" t="s">
        <v>179</v>
      </c>
      <c r="F252" s="42"/>
      <c r="G252" s="42"/>
      <c r="H252" s="42"/>
      <c r="I252" s="42"/>
      <c r="J252" s="63"/>
      <c r="K252" s="63"/>
      <c r="L252" s="112"/>
      <c r="M252" s="112"/>
      <c r="N252" s="112"/>
      <c r="O252" s="112"/>
      <c r="P252" s="112"/>
      <c r="Q252" s="112"/>
      <c r="R252" s="112"/>
      <c r="S252" s="98">
        <f t="shared" si="17"/>
        <v>100000</v>
      </c>
      <c r="T252" s="98">
        <f t="shared" si="17"/>
        <v>110000</v>
      </c>
      <c r="U252" s="24">
        <f t="shared" si="17"/>
        <v>10000</v>
      </c>
      <c r="V252" s="25">
        <f t="shared" si="17"/>
        <v>0</v>
      </c>
    </row>
    <row r="253" spans="1:22" ht="25.5" outlineLevel="4">
      <c r="A253" s="45" t="s">
        <v>402</v>
      </c>
      <c r="B253" s="41" t="s">
        <v>459</v>
      </c>
      <c r="C253" s="41" t="s">
        <v>537</v>
      </c>
      <c r="D253" s="41" t="s">
        <v>541</v>
      </c>
      <c r="E253" s="41" t="s">
        <v>529</v>
      </c>
      <c r="F253" s="42"/>
      <c r="G253" s="42"/>
      <c r="H253" s="42"/>
      <c r="I253" s="42">
        <v>10000</v>
      </c>
      <c r="J253" s="63"/>
      <c r="K253" s="63"/>
      <c r="L253" s="112"/>
      <c r="M253" s="112"/>
      <c r="N253" s="112"/>
      <c r="O253" s="112"/>
      <c r="P253" s="112"/>
      <c r="Q253" s="112"/>
      <c r="R253" s="112"/>
      <c r="S253" s="112">
        <v>100000</v>
      </c>
      <c r="T253" s="98">
        <f>F253+G253+H253+I253+J253+K253+L253+M253+N253+O253+P253+Q253+R253+S253</f>
        <v>110000</v>
      </c>
      <c r="U253" s="24">
        <v>10000</v>
      </c>
      <c r="V253" s="25">
        <f t="shared" si="17"/>
        <v>0</v>
      </c>
    </row>
    <row r="254" spans="1:22" ht="25.5" hidden="1" outlineLevel="5">
      <c r="A254" s="13" t="s">
        <v>195</v>
      </c>
      <c r="B254" s="41" t="s">
        <v>459</v>
      </c>
      <c r="C254" s="41" t="s">
        <v>537</v>
      </c>
      <c r="D254" s="41" t="s">
        <v>541</v>
      </c>
      <c r="E254" s="41" t="s">
        <v>451</v>
      </c>
      <c r="F254" s="42">
        <v>10000</v>
      </c>
      <c r="G254" s="42"/>
      <c r="H254" s="42"/>
      <c r="I254" s="42">
        <v>-10000</v>
      </c>
      <c r="J254" s="63"/>
      <c r="K254" s="63"/>
      <c r="L254" s="112"/>
      <c r="M254" s="112"/>
      <c r="N254" s="112"/>
      <c r="O254" s="112"/>
      <c r="P254" s="112"/>
      <c r="Q254" s="112"/>
      <c r="R254" s="112"/>
      <c r="S254" s="112"/>
      <c r="T254" s="98">
        <f>F254+G254+H254+I254</f>
        <v>0</v>
      </c>
      <c r="U254" s="24">
        <v>0</v>
      </c>
      <c r="V254" s="25">
        <v>0</v>
      </c>
    </row>
    <row r="255" spans="1:22" ht="76.5" outlineLevel="4" collapsed="1">
      <c r="A255" s="13" t="s">
        <v>244</v>
      </c>
      <c r="B255" s="41" t="s">
        <v>459</v>
      </c>
      <c r="C255" s="41" t="s">
        <v>537</v>
      </c>
      <c r="D255" s="41" t="s">
        <v>543</v>
      </c>
      <c r="E255" s="41"/>
      <c r="F255" s="42"/>
      <c r="G255" s="42"/>
      <c r="H255" s="42"/>
      <c r="I255" s="42"/>
      <c r="J255" s="63"/>
      <c r="K255" s="63"/>
      <c r="L255" s="112"/>
      <c r="M255" s="112"/>
      <c r="N255" s="112"/>
      <c r="O255" s="112"/>
      <c r="P255" s="112"/>
      <c r="Q255" s="112"/>
      <c r="R255" s="112"/>
      <c r="S255" s="112"/>
      <c r="T255" s="98">
        <f aca="true" t="shared" si="18" ref="T255:V257">T256</f>
        <v>19750</v>
      </c>
      <c r="U255" s="24">
        <f t="shared" si="18"/>
        <v>844500</v>
      </c>
      <c r="V255" s="25">
        <f t="shared" si="18"/>
        <v>0</v>
      </c>
    </row>
    <row r="256" spans="1:22" ht="25.5" outlineLevel="4">
      <c r="A256" s="45" t="s">
        <v>401</v>
      </c>
      <c r="B256" s="41" t="s">
        <v>459</v>
      </c>
      <c r="C256" s="41" t="s">
        <v>537</v>
      </c>
      <c r="D256" s="41" t="s">
        <v>543</v>
      </c>
      <c r="E256" s="41" t="s">
        <v>179</v>
      </c>
      <c r="F256" s="42"/>
      <c r="G256" s="42"/>
      <c r="H256" s="42"/>
      <c r="I256" s="42"/>
      <c r="J256" s="63"/>
      <c r="K256" s="63"/>
      <c r="L256" s="112"/>
      <c r="M256" s="112"/>
      <c r="N256" s="112"/>
      <c r="O256" s="112"/>
      <c r="P256" s="112"/>
      <c r="Q256" s="112"/>
      <c r="R256" s="112"/>
      <c r="S256" s="112"/>
      <c r="T256" s="98">
        <f>T257+T258</f>
        <v>19750</v>
      </c>
      <c r="U256" s="24">
        <f>U257+U258</f>
        <v>844500</v>
      </c>
      <c r="V256" s="25">
        <f>V257+V258</f>
        <v>0</v>
      </c>
    </row>
    <row r="257" spans="1:22" ht="25.5" outlineLevel="4">
      <c r="A257" s="45" t="s">
        <v>402</v>
      </c>
      <c r="B257" s="41" t="s">
        <v>459</v>
      </c>
      <c r="C257" s="41" t="s">
        <v>537</v>
      </c>
      <c r="D257" s="41" t="s">
        <v>543</v>
      </c>
      <c r="E257" s="41" t="s">
        <v>529</v>
      </c>
      <c r="F257" s="42"/>
      <c r="G257" s="42"/>
      <c r="H257" s="42"/>
      <c r="I257" s="42">
        <v>1062000</v>
      </c>
      <c r="J257" s="63"/>
      <c r="K257" s="63"/>
      <c r="L257" s="112">
        <v>19750</v>
      </c>
      <c r="M257" s="112">
        <v>-1062000</v>
      </c>
      <c r="N257" s="112"/>
      <c r="O257" s="112"/>
      <c r="P257" s="112"/>
      <c r="Q257" s="112"/>
      <c r="R257" s="112"/>
      <c r="S257" s="112"/>
      <c r="T257" s="98">
        <f>F257+G257+H257+I257+J257+K257+L257+M257+N257+O257+P257+Q257+R257</f>
        <v>19750</v>
      </c>
      <c r="U257" s="24">
        <v>844500</v>
      </c>
      <c r="V257" s="25">
        <f t="shared" si="18"/>
        <v>0</v>
      </c>
    </row>
    <row r="258" spans="1:22" ht="25.5" hidden="1" outlineLevel="5">
      <c r="A258" s="13" t="s">
        <v>195</v>
      </c>
      <c r="B258" s="41" t="s">
        <v>459</v>
      </c>
      <c r="C258" s="41" t="s">
        <v>537</v>
      </c>
      <c r="D258" s="41" t="s">
        <v>543</v>
      </c>
      <c r="E258" s="41" t="s">
        <v>451</v>
      </c>
      <c r="F258" s="42">
        <v>1062000</v>
      </c>
      <c r="G258" s="42"/>
      <c r="H258" s="42"/>
      <c r="I258" s="42">
        <v>-1062000</v>
      </c>
      <c r="J258" s="63"/>
      <c r="K258" s="63"/>
      <c r="L258" s="112"/>
      <c r="M258" s="112"/>
      <c r="N258" s="112"/>
      <c r="O258" s="112"/>
      <c r="P258" s="112"/>
      <c r="Q258" s="112"/>
      <c r="R258" s="112"/>
      <c r="S258" s="112"/>
      <c r="T258" s="98">
        <f>F258+G258+H258+I258</f>
        <v>0</v>
      </c>
      <c r="U258" s="24">
        <v>0</v>
      </c>
      <c r="V258" s="25">
        <v>0</v>
      </c>
    </row>
    <row r="259" spans="1:22" ht="15" outlineLevel="5">
      <c r="A259" s="13" t="s">
        <v>510</v>
      </c>
      <c r="B259" s="41" t="s">
        <v>459</v>
      </c>
      <c r="C259" s="41" t="s">
        <v>537</v>
      </c>
      <c r="D259" s="41"/>
      <c r="E259" s="41"/>
      <c r="F259" s="42"/>
      <c r="G259" s="42"/>
      <c r="H259" s="42"/>
      <c r="I259" s="42"/>
      <c r="J259" s="63"/>
      <c r="K259" s="63"/>
      <c r="L259" s="112"/>
      <c r="M259" s="112"/>
      <c r="N259" s="112"/>
      <c r="O259" s="112"/>
      <c r="P259" s="112"/>
      <c r="Q259" s="112"/>
      <c r="R259" s="112"/>
      <c r="S259" s="112"/>
      <c r="T259" s="98">
        <f>T260</f>
        <v>167913.4</v>
      </c>
      <c r="U259" s="24"/>
      <c r="V259" s="25"/>
    </row>
    <row r="260" spans="1:22" ht="25.5" outlineLevel="5">
      <c r="A260" s="139" t="s">
        <v>536</v>
      </c>
      <c r="B260" s="41" t="s">
        <v>459</v>
      </c>
      <c r="C260" s="41" t="s">
        <v>537</v>
      </c>
      <c r="D260" s="41"/>
      <c r="E260" s="41"/>
      <c r="F260" s="42"/>
      <c r="G260" s="42"/>
      <c r="H260" s="42"/>
      <c r="I260" s="42"/>
      <c r="J260" s="63"/>
      <c r="K260" s="63"/>
      <c r="L260" s="112"/>
      <c r="M260" s="112"/>
      <c r="N260" s="112"/>
      <c r="O260" s="112"/>
      <c r="P260" s="112"/>
      <c r="Q260" s="112"/>
      <c r="R260" s="112"/>
      <c r="S260" s="112"/>
      <c r="T260" s="98">
        <f>T261</f>
        <v>167913.4</v>
      </c>
      <c r="U260" s="24"/>
      <c r="V260" s="25"/>
    </row>
    <row r="261" spans="1:22" ht="76.5" outlineLevel="5">
      <c r="A261" s="139" t="s">
        <v>779</v>
      </c>
      <c r="B261" s="41" t="s">
        <v>459</v>
      </c>
      <c r="C261" s="41" t="s">
        <v>537</v>
      </c>
      <c r="D261" s="41" t="s">
        <v>780</v>
      </c>
      <c r="E261" s="41"/>
      <c r="F261" s="42"/>
      <c r="G261" s="42"/>
      <c r="H261" s="42"/>
      <c r="I261" s="42"/>
      <c r="J261" s="63"/>
      <c r="K261" s="63"/>
      <c r="L261" s="112"/>
      <c r="M261" s="112"/>
      <c r="N261" s="112"/>
      <c r="O261" s="112"/>
      <c r="P261" s="112"/>
      <c r="Q261" s="112"/>
      <c r="R261" s="112"/>
      <c r="S261" s="112"/>
      <c r="T261" s="98">
        <f>T262</f>
        <v>167913.4</v>
      </c>
      <c r="U261" s="24"/>
      <c r="V261" s="25"/>
    </row>
    <row r="262" spans="1:22" ht="51" outlineLevel="5">
      <c r="A262" s="45" t="s">
        <v>405</v>
      </c>
      <c r="B262" s="41" t="s">
        <v>459</v>
      </c>
      <c r="C262" s="41" t="s">
        <v>537</v>
      </c>
      <c r="D262" s="41" t="s">
        <v>780</v>
      </c>
      <c r="E262" s="41" t="s">
        <v>182</v>
      </c>
      <c r="F262" s="42"/>
      <c r="G262" s="42"/>
      <c r="H262" s="42"/>
      <c r="I262" s="42"/>
      <c r="J262" s="63"/>
      <c r="K262" s="63"/>
      <c r="L262" s="112"/>
      <c r="M262" s="112"/>
      <c r="N262" s="112"/>
      <c r="O262" s="112"/>
      <c r="P262" s="112"/>
      <c r="Q262" s="112"/>
      <c r="R262" s="112"/>
      <c r="S262" s="112"/>
      <c r="T262" s="98">
        <f>T263</f>
        <v>167913.4</v>
      </c>
      <c r="U262" s="24"/>
      <c r="V262" s="25"/>
    </row>
    <row r="263" spans="1:22" ht="25.5" outlineLevel="5">
      <c r="A263" s="13" t="s">
        <v>37</v>
      </c>
      <c r="B263" s="41" t="s">
        <v>459</v>
      </c>
      <c r="C263" s="41" t="s">
        <v>537</v>
      </c>
      <c r="D263" s="41" t="s">
        <v>780</v>
      </c>
      <c r="E263" s="41" t="s">
        <v>36</v>
      </c>
      <c r="F263" s="42"/>
      <c r="G263" s="42"/>
      <c r="H263" s="42"/>
      <c r="I263" s="42"/>
      <c r="J263" s="63"/>
      <c r="K263" s="63"/>
      <c r="L263" s="112"/>
      <c r="M263" s="112"/>
      <c r="N263" s="112"/>
      <c r="O263" s="112"/>
      <c r="P263" s="112"/>
      <c r="Q263" s="112"/>
      <c r="R263" s="112"/>
      <c r="S263" s="112"/>
      <c r="T263" s="98">
        <f>T264</f>
        <v>167913.4</v>
      </c>
      <c r="U263" s="24"/>
      <c r="V263" s="25"/>
    </row>
    <row r="264" spans="1:22" ht="63.75" outlineLevel="5">
      <c r="A264" s="13" t="s">
        <v>605</v>
      </c>
      <c r="B264" s="41" t="s">
        <v>459</v>
      </c>
      <c r="C264" s="41" t="s">
        <v>537</v>
      </c>
      <c r="D264" s="41" t="s">
        <v>780</v>
      </c>
      <c r="E264" s="41" t="s">
        <v>622</v>
      </c>
      <c r="F264" s="42"/>
      <c r="G264" s="42"/>
      <c r="H264" s="42"/>
      <c r="I264" s="42"/>
      <c r="J264" s="63"/>
      <c r="K264" s="63"/>
      <c r="L264" s="112"/>
      <c r="M264" s="112"/>
      <c r="N264" s="112"/>
      <c r="O264" s="112"/>
      <c r="P264" s="112"/>
      <c r="Q264" s="112"/>
      <c r="R264" s="112">
        <v>167913.4</v>
      </c>
      <c r="S264" s="112"/>
      <c r="T264" s="98">
        <f>F264+G264+H264+I264+J264+K264+L264+M264+N264+O264+P264+Q264+R264</f>
        <v>167913.4</v>
      </c>
      <c r="U264" s="24"/>
      <c r="V264" s="25"/>
    </row>
    <row r="265" spans="1:22" ht="25.5">
      <c r="A265" s="13" t="s">
        <v>245</v>
      </c>
      <c r="B265" s="41" t="s">
        <v>545</v>
      </c>
      <c r="C265" s="41" t="s">
        <v>177</v>
      </c>
      <c r="D265" s="41"/>
      <c r="E265" s="41"/>
      <c r="F265" s="42"/>
      <c r="G265" s="42"/>
      <c r="H265" s="42"/>
      <c r="I265" s="42"/>
      <c r="J265" s="63"/>
      <c r="K265" s="63"/>
      <c r="L265" s="112"/>
      <c r="M265" s="112"/>
      <c r="N265" s="112"/>
      <c r="O265" s="112"/>
      <c r="P265" s="112"/>
      <c r="Q265" s="98">
        <f>Q266+Q313+Q328</f>
        <v>-112000</v>
      </c>
      <c r="R265" s="98"/>
      <c r="S265" s="98"/>
      <c r="T265" s="98">
        <f>T266+T313+T328</f>
        <v>122980001.65</v>
      </c>
      <c r="U265" s="24">
        <f>U266+U313+U328</f>
        <v>25873300</v>
      </c>
      <c r="V265" s="25">
        <f>V266+V313+V328</f>
        <v>29985600</v>
      </c>
    </row>
    <row r="266" spans="1:22" ht="15" outlineLevel="1">
      <c r="A266" s="13" t="s">
        <v>246</v>
      </c>
      <c r="B266" s="41" t="s">
        <v>545</v>
      </c>
      <c r="C266" s="41" t="s">
        <v>439</v>
      </c>
      <c r="D266" s="41"/>
      <c r="E266" s="41"/>
      <c r="F266" s="42"/>
      <c r="G266" s="42"/>
      <c r="H266" s="42"/>
      <c r="I266" s="42"/>
      <c r="J266" s="63"/>
      <c r="K266" s="63"/>
      <c r="L266" s="112"/>
      <c r="M266" s="112"/>
      <c r="N266" s="112"/>
      <c r="O266" s="112"/>
      <c r="P266" s="112"/>
      <c r="Q266" s="98">
        <f>Q267+Q291+Q301+Q295</f>
        <v>-112000</v>
      </c>
      <c r="R266" s="98"/>
      <c r="S266" s="98"/>
      <c r="T266" s="98">
        <f>T267+T291+T301+T295+T298</f>
        <v>84471821.17</v>
      </c>
      <c r="U266" s="24">
        <f>U267+U291+U301</f>
        <v>147000</v>
      </c>
      <c r="V266" s="25">
        <f>V267+V291+V301</f>
        <v>458000</v>
      </c>
    </row>
    <row r="267" spans="1:22" ht="63.75" outlineLevel="2">
      <c r="A267" s="13" t="s">
        <v>247</v>
      </c>
      <c r="B267" s="41" t="s">
        <v>545</v>
      </c>
      <c r="C267" s="41" t="s">
        <v>439</v>
      </c>
      <c r="D267" s="41" t="s">
        <v>548</v>
      </c>
      <c r="E267" s="41"/>
      <c r="F267" s="42"/>
      <c r="G267" s="42"/>
      <c r="H267" s="42"/>
      <c r="I267" s="42"/>
      <c r="J267" s="63"/>
      <c r="K267" s="63"/>
      <c r="L267" s="112"/>
      <c r="M267" s="112"/>
      <c r="N267" s="112"/>
      <c r="O267" s="112"/>
      <c r="P267" s="112"/>
      <c r="Q267" s="112"/>
      <c r="R267" s="112"/>
      <c r="S267" s="112"/>
      <c r="T267" s="98">
        <f>T268+T276</f>
        <v>76178375.55</v>
      </c>
      <c r="U267" s="24">
        <f>U268+U276</f>
        <v>0</v>
      </c>
      <c r="V267" s="25">
        <f>V268+V276</f>
        <v>0</v>
      </c>
    </row>
    <row r="268" spans="1:22" ht="114.75" outlineLevel="3">
      <c r="A268" s="13" t="s">
        <v>248</v>
      </c>
      <c r="B268" s="41" t="s">
        <v>545</v>
      </c>
      <c r="C268" s="41" t="s">
        <v>439</v>
      </c>
      <c r="D268" s="41" t="s">
        <v>550</v>
      </c>
      <c r="E268" s="41"/>
      <c r="F268" s="42"/>
      <c r="G268" s="42"/>
      <c r="H268" s="42"/>
      <c r="I268" s="42"/>
      <c r="J268" s="63"/>
      <c r="K268" s="63"/>
      <c r="L268" s="112"/>
      <c r="M268" s="112"/>
      <c r="N268" s="112"/>
      <c r="O268" s="112"/>
      <c r="P268" s="112"/>
      <c r="Q268" s="112"/>
      <c r="R268" s="112"/>
      <c r="S268" s="112"/>
      <c r="T268" s="98">
        <f>T272+T269</f>
        <v>48411004.239999995</v>
      </c>
      <c r="U268" s="24">
        <f>U272</f>
        <v>0</v>
      </c>
      <c r="V268" s="25">
        <f>V272</f>
        <v>0</v>
      </c>
    </row>
    <row r="269" spans="1:22" ht="66.75" customHeight="1" outlineLevel="3">
      <c r="A269" s="13" t="s">
        <v>325</v>
      </c>
      <c r="B269" s="41" t="s">
        <v>545</v>
      </c>
      <c r="C269" s="41" t="s">
        <v>439</v>
      </c>
      <c r="D269" s="41" t="s">
        <v>327</v>
      </c>
      <c r="E269" s="41"/>
      <c r="F269" s="42"/>
      <c r="G269" s="42"/>
      <c r="H269" s="42"/>
      <c r="I269" s="42"/>
      <c r="J269" s="63"/>
      <c r="K269" s="63"/>
      <c r="L269" s="112"/>
      <c r="M269" s="112"/>
      <c r="N269" s="112"/>
      <c r="O269" s="112"/>
      <c r="P269" s="112"/>
      <c r="Q269" s="112"/>
      <c r="R269" s="112"/>
      <c r="S269" s="112"/>
      <c r="T269" s="98">
        <f>T270</f>
        <v>17215705.9</v>
      </c>
      <c r="U269" s="24"/>
      <c r="V269" s="25"/>
    </row>
    <row r="270" spans="1:22" ht="17.25" customHeight="1" outlineLevel="3">
      <c r="A270" s="45" t="s">
        <v>403</v>
      </c>
      <c r="B270" s="41" t="s">
        <v>545</v>
      </c>
      <c r="C270" s="41" t="s">
        <v>439</v>
      </c>
      <c r="D270" s="41" t="s">
        <v>327</v>
      </c>
      <c r="E270" s="41" t="s">
        <v>180</v>
      </c>
      <c r="F270" s="42"/>
      <c r="G270" s="42"/>
      <c r="H270" s="42"/>
      <c r="I270" s="42"/>
      <c r="J270" s="63"/>
      <c r="K270" s="63"/>
      <c r="L270" s="112"/>
      <c r="M270" s="112"/>
      <c r="N270" s="112"/>
      <c r="O270" s="112"/>
      <c r="P270" s="112"/>
      <c r="Q270" s="112"/>
      <c r="R270" s="112"/>
      <c r="S270" s="112"/>
      <c r="T270" s="98">
        <f>T271</f>
        <v>17215705.9</v>
      </c>
      <c r="U270" s="24"/>
      <c r="V270" s="25"/>
    </row>
    <row r="271" spans="1:22" ht="66.75" customHeight="1" outlineLevel="3">
      <c r="A271" s="13" t="s">
        <v>326</v>
      </c>
      <c r="B271" s="41" t="s">
        <v>545</v>
      </c>
      <c r="C271" s="41" t="s">
        <v>439</v>
      </c>
      <c r="D271" s="41" t="s">
        <v>327</v>
      </c>
      <c r="E271" s="41" t="s">
        <v>520</v>
      </c>
      <c r="F271" s="42"/>
      <c r="G271" s="42"/>
      <c r="H271" s="42"/>
      <c r="I271" s="42"/>
      <c r="J271" s="63"/>
      <c r="K271" s="63"/>
      <c r="L271" s="112"/>
      <c r="M271" s="112">
        <v>14155350</v>
      </c>
      <c r="N271" s="112">
        <v>3060355.9</v>
      </c>
      <c r="O271" s="112"/>
      <c r="P271" s="112"/>
      <c r="Q271" s="112"/>
      <c r="R271" s="112"/>
      <c r="S271" s="112"/>
      <c r="T271" s="98">
        <f>F271+G271+H271+I271+J271+K271+L271+M271+N271+O271+P271+Q271+R271</f>
        <v>17215705.9</v>
      </c>
      <c r="U271" s="24"/>
      <c r="V271" s="25"/>
    </row>
    <row r="272" spans="1:22" ht="89.25" outlineLevel="4">
      <c r="A272" s="13" t="s">
        <v>249</v>
      </c>
      <c r="B272" s="41" t="s">
        <v>545</v>
      </c>
      <c r="C272" s="41" t="s">
        <v>439</v>
      </c>
      <c r="D272" s="41" t="s">
        <v>552</v>
      </c>
      <c r="E272" s="41"/>
      <c r="F272" s="42"/>
      <c r="G272" s="42"/>
      <c r="H272" s="42"/>
      <c r="I272" s="42"/>
      <c r="J272" s="63"/>
      <c r="K272" s="63"/>
      <c r="L272" s="112"/>
      <c r="M272" s="112"/>
      <c r="N272" s="112"/>
      <c r="O272" s="112"/>
      <c r="P272" s="112"/>
      <c r="Q272" s="112"/>
      <c r="R272" s="112"/>
      <c r="S272" s="112"/>
      <c r="T272" s="98">
        <f>T273</f>
        <v>31195298.34</v>
      </c>
      <c r="U272" s="24">
        <f>U273</f>
        <v>0</v>
      </c>
      <c r="V272" s="25">
        <f>V273</f>
        <v>0</v>
      </c>
    </row>
    <row r="273" spans="1:22" ht="15" outlineLevel="4">
      <c r="A273" s="45" t="s">
        <v>404</v>
      </c>
      <c r="B273" s="41" t="s">
        <v>545</v>
      </c>
      <c r="C273" s="41" t="s">
        <v>439</v>
      </c>
      <c r="D273" s="41" t="s">
        <v>552</v>
      </c>
      <c r="E273" s="41" t="s">
        <v>181</v>
      </c>
      <c r="F273" s="42"/>
      <c r="G273" s="42"/>
      <c r="H273" s="42"/>
      <c r="I273" s="42"/>
      <c r="J273" s="63"/>
      <c r="K273" s="63"/>
      <c r="L273" s="112"/>
      <c r="M273" s="112"/>
      <c r="N273" s="112"/>
      <c r="O273" s="112"/>
      <c r="P273" s="112"/>
      <c r="Q273" s="112"/>
      <c r="R273" s="112"/>
      <c r="S273" s="112"/>
      <c r="T273" s="98">
        <f>T274</f>
        <v>31195298.34</v>
      </c>
      <c r="U273" s="24">
        <f>U275</f>
        <v>0</v>
      </c>
      <c r="V273" s="25">
        <f>V275</f>
        <v>0</v>
      </c>
    </row>
    <row r="274" spans="1:22" ht="38.25" outlineLevel="4">
      <c r="A274" s="13" t="s">
        <v>34</v>
      </c>
      <c r="B274" s="41" t="s">
        <v>545</v>
      </c>
      <c r="C274" s="41" t="s">
        <v>439</v>
      </c>
      <c r="D274" s="41" t="s">
        <v>552</v>
      </c>
      <c r="E274" s="41" t="s">
        <v>35</v>
      </c>
      <c r="F274" s="42"/>
      <c r="G274" s="42"/>
      <c r="H274" s="42"/>
      <c r="I274" s="42"/>
      <c r="J274" s="63"/>
      <c r="K274" s="63"/>
      <c r="L274" s="112"/>
      <c r="M274" s="112"/>
      <c r="N274" s="112"/>
      <c r="O274" s="112"/>
      <c r="P274" s="112"/>
      <c r="Q274" s="112"/>
      <c r="R274" s="112"/>
      <c r="S274" s="112"/>
      <c r="T274" s="98">
        <f>T275</f>
        <v>31195298.34</v>
      </c>
      <c r="U274" s="24"/>
      <c r="V274" s="25"/>
    </row>
    <row r="275" spans="1:22" ht="38.25" outlineLevel="5">
      <c r="A275" s="13" t="s">
        <v>250</v>
      </c>
      <c r="B275" s="41" t="s">
        <v>545</v>
      </c>
      <c r="C275" s="41" t="s">
        <v>439</v>
      </c>
      <c r="D275" s="41" t="s">
        <v>552</v>
      </c>
      <c r="E275" s="41" t="s">
        <v>554</v>
      </c>
      <c r="F275" s="42"/>
      <c r="G275" s="42"/>
      <c r="H275" s="42">
        <v>31195298.34</v>
      </c>
      <c r="I275" s="42"/>
      <c r="J275" s="63"/>
      <c r="K275" s="63"/>
      <c r="L275" s="112"/>
      <c r="M275" s="112"/>
      <c r="N275" s="112"/>
      <c r="O275" s="112"/>
      <c r="P275" s="112"/>
      <c r="Q275" s="112"/>
      <c r="R275" s="112"/>
      <c r="S275" s="112"/>
      <c r="T275" s="98">
        <f>F275+G275+H275+I275+J275+K275+L275+M275+N275+O275+P275+Q275+R275</f>
        <v>31195298.34</v>
      </c>
      <c r="U275" s="24">
        <v>0</v>
      </c>
      <c r="V275" s="25">
        <v>0</v>
      </c>
    </row>
    <row r="276" spans="1:22" ht="76.5" outlineLevel="3">
      <c r="A276" s="13" t="s">
        <v>251</v>
      </c>
      <c r="B276" s="41" t="s">
        <v>545</v>
      </c>
      <c r="C276" s="41" t="s">
        <v>439</v>
      </c>
      <c r="D276" s="41" t="s">
        <v>556</v>
      </c>
      <c r="E276" s="41"/>
      <c r="F276" s="42"/>
      <c r="G276" s="42"/>
      <c r="H276" s="42"/>
      <c r="I276" s="42"/>
      <c r="J276" s="63"/>
      <c r="K276" s="63"/>
      <c r="L276" s="112"/>
      <c r="M276" s="112"/>
      <c r="N276" s="112"/>
      <c r="O276" s="112"/>
      <c r="P276" s="112"/>
      <c r="Q276" s="112"/>
      <c r="R276" s="112"/>
      <c r="S276" s="112"/>
      <c r="T276" s="98">
        <f>T280+T284+T287+T277</f>
        <v>27767371.31</v>
      </c>
      <c r="U276" s="24">
        <f>U280+U284+U287</f>
        <v>0</v>
      </c>
      <c r="V276" s="25">
        <f>V280+V284+V287</f>
        <v>0</v>
      </c>
    </row>
    <row r="277" spans="1:22" ht="42.75" customHeight="1" outlineLevel="3">
      <c r="A277" s="13" t="s">
        <v>328</v>
      </c>
      <c r="B277" s="41" t="s">
        <v>545</v>
      </c>
      <c r="C277" s="41" t="s">
        <v>439</v>
      </c>
      <c r="D277" s="41" t="s">
        <v>329</v>
      </c>
      <c r="E277" s="41"/>
      <c r="F277" s="42"/>
      <c r="G277" s="42"/>
      <c r="H277" s="42"/>
      <c r="I277" s="42"/>
      <c r="J277" s="63"/>
      <c r="K277" s="63"/>
      <c r="L277" s="112"/>
      <c r="M277" s="112"/>
      <c r="N277" s="112"/>
      <c r="O277" s="112"/>
      <c r="P277" s="112"/>
      <c r="Q277" s="112"/>
      <c r="R277" s="112"/>
      <c r="S277" s="112"/>
      <c r="T277" s="98">
        <f>T278</f>
        <v>12587647.5</v>
      </c>
      <c r="U277" s="24"/>
      <c r="V277" s="25"/>
    </row>
    <row r="278" spans="1:22" ht="19.5" customHeight="1" outlineLevel="3">
      <c r="A278" s="45" t="s">
        <v>403</v>
      </c>
      <c r="B278" s="41" t="s">
        <v>545</v>
      </c>
      <c r="C278" s="41" t="s">
        <v>439</v>
      </c>
      <c r="D278" s="41" t="s">
        <v>329</v>
      </c>
      <c r="E278" s="41" t="s">
        <v>180</v>
      </c>
      <c r="F278" s="42"/>
      <c r="G278" s="42"/>
      <c r="H278" s="42"/>
      <c r="I278" s="42"/>
      <c r="J278" s="63"/>
      <c r="K278" s="63"/>
      <c r="L278" s="112"/>
      <c r="M278" s="112"/>
      <c r="N278" s="112"/>
      <c r="O278" s="112"/>
      <c r="P278" s="112"/>
      <c r="Q278" s="112"/>
      <c r="R278" s="112"/>
      <c r="S278" s="112"/>
      <c r="T278" s="98">
        <f>T279</f>
        <v>12587647.5</v>
      </c>
      <c r="U278" s="24"/>
      <c r="V278" s="25"/>
    </row>
    <row r="279" spans="1:22" ht="52.5" customHeight="1" outlineLevel="3">
      <c r="A279" s="13" t="s">
        <v>326</v>
      </c>
      <c r="B279" s="41" t="s">
        <v>545</v>
      </c>
      <c r="C279" s="41" t="s">
        <v>439</v>
      </c>
      <c r="D279" s="41" t="s">
        <v>329</v>
      </c>
      <c r="E279" s="41" t="s">
        <v>520</v>
      </c>
      <c r="F279" s="42"/>
      <c r="G279" s="42"/>
      <c r="H279" s="42"/>
      <c r="I279" s="42"/>
      <c r="J279" s="63"/>
      <c r="K279" s="63"/>
      <c r="L279" s="112"/>
      <c r="M279" s="112">
        <v>10350000</v>
      </c>
      <c r="N279" s="112">
        <v>2237647.5</v>
      </c>
      <c r="O279" s="112"/>
      <c r="P279" s="112"/>
      <c r="Q279" s="112"/>
      <c r="R279" s="112"/>
      <c r="S279" s="112"/>
      <c r="T279" s="98">
        <f>F279+G279+H279+I279+J279+K279+L279+M279+N279+O279+P279+Q279+R279</f>
        <v>12587647.5</v>
      </c>
      <c r="U279" s="24"/>
      <c r="V279" s="25"/>
    </row>
    <row r="280" spans="1:22" ht="51" outlineLevel="4">
      <c r="A280" s="13" t="s">
        <v>252</v>
      </c>
      <c r="B280" s="41" t="s">
        <v>545</v>
      </c>
      <c r="C280" s="41" t="s">
        <v>439</v>
      </c>
      <c r="D280" s="41" t="s">
        <v>558</v>
      </c>
      <c r="E280" s="41"/>
      <c r="F280" s="42"/>
      <c r="G280" s="42"/>
      <c r="H280" s="42"/>
      <c r="I280" s="42"/>
      <c r="J280" s="63"/>
      <c r="K280" s="63"/>
      <c r="L280" s="112"/>
      <c r="M280" s="112"/>
      <c r="N280" s="112"/>
      <c r="O280" s="112"/>
      <c r="P280" s="112"/>
      <c r="Q280" s="112"/>
      <c r="R280" s="112"/>
      <c r="S280" s="112"/>
      <c r="T280" s="98">
        <f>T281</f>
        <v>5266738.53</v>
      </c>
      <c r="U280" s="24">
        <f>U281</f>
        <v>0</v>
      </c>
      <c r="V280" s="25">
        <f>V281</f>
        <v>0</v>
      </c>
    </row>
    <row r="281" spans="1:22" ht="15" outlineLevel="4">
      <c r="A281" s="45" t="s">
        <v>404</v>
      </c>
      <c r="B281" s="41" t="s">
        <v>545</v>
      </c>
      <c r="C281" s="41" t="s">
        <v>439</v>
      </c>
      <c r="D281" s="41" t="s">
        <v>558</v>
      </c>
      <c r="E281" s="41" t="s">
        <v>181</v>
      </c>
      <c r="F281" s="42"/>
      <c r="G281" s="42"/>
      <c r="H281" s="42"/>
      <c r="I281" s="42"/>
      <c r="J281" s="63"/>
      <c r="K281" s="63"/>
      <c r="L281" s="112"/>
      <c r="M281" s="112"/>
      <c r="N281" s="112"/>
      <c r="O281" s="112"/>
      <c r="P281" s="112"/>
      <c r="Q281" s="112"/>
      <c r="R281" s="112"/>
      <c r="S281" s="112"/>
      <c r="T281" s="98">
        <f>T282</f>
        <v>5266738.53</v>
      </c>
      <c r="U281" s="24">
        <f>U283</f>
        <v>0</v>
      </c>
      <c r="V281" s="25">
        <f>V283</f>
        <v>0</v>
      </c>
    </row>
    <row r="282" spans="1:22" ht="38.25" outlineLevel="4">
      <c r="A282" s="13" t="s">
        <v>34</v>
      </c>
      <c r="B282" s="41" t="s">
        <v>545</v>
      </c>
      <c r="C282" s="41" t="s">
        <v>439</v>
      </c>
      <c r="D282" s="41" t="s">
        <v>558</v>
      </c>
      <c r="E282" s="41" t="s">
        <v>35</v>
      </c>
      <c r="F282" s="42"/>
      <c r="G282" s="42"/>
      <c r="H282" s="42"/>
      <c r="I282" s="42"/>
      <c r="J282" s="63"/>
      <c r="K282" s="63"/>
      <c r="L282" s="112"/>
      <c r="M282" s="112"/>
      <c r="N282" s="112"/>
      <c r="O282" s="112"/>
      <c r="P282" s="112"/>
      <c r="Q282" s="112"/>
      <c r="R282" s="112"/>
      <c r="S282" s="112"/>
      <c r="T282" s="98">
        <f>T283</f>
        <v>5266738.53</v>
      </c>
      <c r="U282" s="24"/>
      <c r="V282" s="25"/>
    </row>
    <row r="283" spans="1:22" ht="38.25" outlineLevel="5">
      <c r="A283" s="13" t="s">
        <v>250</v>
      </c>
      <c r="B283" s="41" t="s">
        <v>545</v>
      </c>
      <c r="C283" s="41" t="s">
        <v>439</v>
      </c>
      <c r="D283" s="41" t="s">
        <v>558</v>
      </c>
      <c r="E283" s="41" t="s">
        <v>554</v>
      </c>
      <c r="F283" s="42"/>
      <c r="G283" s="42"/>
      <c r="H283" s="42">
        <v>5266738.53</v>
      </c>
      <c r="I283" s="42"/>
      <c r="J283" s="63"/>
      <c r="K283" s="63"/>
      <c r="L283" s="112"/>
      <c r="M283" s="112"/>
      <c r="N283" s="112"/>
      <c r="O283" s="112"/>
      <c r="P283" s="112"/>
      <c r="Q283" s="112"/>
      <c r="R283" s="112"/>
      <c r="S283" s="112"/>
      <c r="T283" s="98">
        <f>F283+G283+H283+I283+J283+K283+L283+M283+N283+O283+P283+Q283+R283</f>
        <v>5266738.53</v>
      </c>
      <c r="U283" s="24">
        <v>0</v>
      </c>
      <c r="V283" s="25">
        <v>0</v>
      </c>
    </row>
    <row r="284" spans="1:22" ht="51" outlineLevel="4">
      <c r="A284" s="13" t="s">
        <v>253</v>
      </c>
      <c r="B284" s="41" t="s">
        <v>545</v>
      </c>
      <c r="C284" s="41" t="s">
        <v>439</v>
      </c>
      <c r="D284" s="41" t="s">
        <v>560</v>
      </c>
      <c r="E284" s="41"/>
      <c r="F284" s="42"/>
      <c r="G284" s="42"/>
      <c r="H284" s="42"/>
      <c r="I284" s="42"/>
      <c r="J284" s="63"/>
      <c r="K284" s="63"/>
      <c r="L284" s="112"/>
      <c r="M284" s="112"/>
      <c r="N284" s="112"/>
      <c r="O284" s="112"/>
      <c r="P284" s="112"/>
      <c r="Q284" s="112"/>
      <c r="R284" s="112"/>
      <c r="S284" s="112"/>
      <c r="T284" s="98">
        <f aca="true" t="shared" si="19" ref="T284:V285">T285</f>
        <v>5861647.85</v>
      </c>
      <c r="U284" s="24">
        <f t="shared" si="19"/>
        <v>0</v>
      </c>
      <c r="V284" s="25">
        <f t="shared" si="19"/>
        <v>0</v>
      </c>
    </row>
    <row r="285" spans="1:22" ht="15" outlineLevel="4">
      <c r="A285" s="45" t="s">
        <v>403</v>
      </c>
      <c r="B285" s="41" t="s">
        <v>545</v>
      </c>
      <c r="C285" s="41" t="s">
        <v>439</v>
      </c>
      <c r="D285" s="41" t="s">
        <v>560</v>
      </c>
      <c r="E285" s="41" t="s">
        <v>180</v>
      </c>
      <c r="F285" s="42"/>
      <c r="G285" s="42"/>
      <c r="H285" s="42"/>
      <c r="I285" s="42"/>
      <c r="J285" s="63"/>
      <c r="K285" s="63"/>
      <c r="L285" s="112"/>
      <c r="M285" s="112"/>
      <c r="N285" s="112"/>
      <c r="O285" s="112"/>
      <c r="P285" s="112"/>
      <c r="Q285" s="112"/>
      <c r="R285" s="112"/>
      <c r="S285" s="112"/>
      <c r="T285" s="98">
        <f t="shared" si="19"/>
        <v>5861647.85</v>
      </c>
      <c r="U285" s="24">
        <f t="shared" si="19"/>
        <v>0</v>
      </c>
      <c r="V285" s="25">
        <f t="shared" si="19"/>
        <v>0</v>
      </c>
    </row>
    <row r="286" spans="1:22" ht="51" outlineLevel="5">
      <c r="A286" s="13" t="s">
        <v>233</v>
      </c>
      <c r="B286" s="41" t="s">
        <v>545</v>
      </c>
      <c r="C286" s="41" t="s">
        <v>439</v>
      </c>
      <c r="D286" s="41" t="s">
        <v>560</v>
      </c>
      <c r="E286" s="41" t="s">
        <v>520</v>
      </c>
      <c r="F286" s="42">
        <v>6000000</v>
      </c>
      <c r="G286" s="42"/>
      <c r="H286" s="42"/>
      <c r="I286" s="42"/>
      <c r="J286" s="63"/>
      <c r="K286" s="63"/>
      <c r="L286" s="112">
        <v>-1180350</v>
      </c>
      <c r="M286" s="112"/>
      <c r="N286" s="112">
        <v>1041997.85</v>
      </c>
      <c r="O286" s="112"/>
      <c r="P286" s="112"/>
      <c r="Q286" s="112"/>
      <c r="R286" s="112"/>
      <c r="S286" s="112"/>
      <c r="T286" s="98">
        <f>F286+G286+H286+I286+J286+K286+L286+M286+N286+O286+P286+Q286+R286</f>
        <v>5861647.85</v>
      </c>
      <c r="U286" s="24">
        <v>0</v>
      </c>
      <c r="V286" s="25">
        <v>0</v>
      </c>
    </row>
    <row r="287" spans="1:22" ht="51" outlineLevel="4">
      <c r="A287" s="13" t="s">
        <v>254</v>
      </c>
      <c r="B287" s="41" t="s">
        <v>545</v>
      </c>
      <c r="C287" s="41" t="s">
        <v>439</v>
      </c>
      <c r="D287" s="41" t="s">
        <v>562</v>
      </c>
      <c r="E287" s="41"/>
      <c r="F287" s="42"/>
      <c r="G287" s="42"/>
      <c r="H287" s="42"/>
      <c r="I287" s="42"/>
      <c r="J287" s="63"/>
      <c r="K287" s="63"/>
      <c r="L287" s="112"/>
      <c r="M287" s="112"/>
      <c r="N287" s="112"/>
      <c r="O287" s="112"/>
      <c r="P287" s="112"/>
      <c r="Q287" s="112"/>
      <c r="R287" s="112"/>
      <c r="S287" s="112"/>
      <c r="T287" s="98">
        <f>T288</f>
        <v>4051337.4299999997</v>
      </c>
      <c r="U287" s="24">
        <f>U288</f>
        <v>0</v>
      </c>
      <c r="V287" s="25">
        <f>V288</f>
        <v>0</v>
      </c>
    </row>
    <row r="288" spans="1:22" ht="15" outlineLevel="4">
      <c r="A288" s="45" t="s">
        <v>404</v>
      </c>
      <c r="B288" s="41" t="s">
        <v>545</v>
      </c>
      <c r="C288" s="41" t="s">
        <v>439</v>
      </c>
      <c r="D288" s="41" t="s">
        <v>562</v>
      </c>
      <c r="E288" s="41" t="s">
        <v>181</v>
      </c>
      <c r="F288" s="42"/>
      <c r="G288" s="42"/>
      <c r="H288" s="42"/>
      <c r="I288" s="42"/>
      <c r="J288" s="63"/>
      <c r="K288" s="63"/>
      <c r="L288" s="112"/>
      <c r="M288" s="112"/>
      <c r="N288" s="112"/>
      <c r="O288" s="112"/>
      <c r="P288" s="112"/>
      <c r="Q288" s="112"/>
      <c r="R288" s="112"/>
      <c r="S288" s="112"/>
      <c r="T288" s="98">
        <f>T289</f>
        <v>4051337.4299999997</v>
      </c>
      <c r="U288" s="24">
        <f>U290</f>
        <v>0</v>
      </c>
      <c r="V288" s="25">
        <f>V290</f>
        <v>0</v>
      </c>
    </row>
    <row r="289" spans="1:22" ht="38.25" outlineLevel="4">
      <c r="A289" s="13" t="s">
        <v>34</v>
      </c>
      <c r="B289" s="41" t="s">
        <v>545</v>
      </c>
      <c r="C289" s="41" t="s">
        <v>439</v>
      </c>
      <c r="D289" s="41" t="s">
        <v>562</v>
      </c>
      <c r="E289" s="41" t="s">
        <v>35</v>
      </c>
      <c r="F289" s="42"/>
      <c r="G289" s="42"/>
      <c r="H289" s="42"/>
      <c r="I289" s="42"/>
      <c r="J289" s="63"/>
      <c r="K289" s="63"/>
      <c r="L289" s="112"/>
      <c r="M289" s="112"/>
      <c r="N289" s="112"/>
      <c r="O289" s="112"/>
      <c r="P289" s="112"/>
      <c r="Q289" s="112"/>
      <c r="R289" s="112"/>
      <c r="S289" s="112"/>
      <c r="T289" s="98">
        <f>T290</f>
        <v>4051337.4299999997</v>
      </c>
      <c r="U289" s="24"/>
      <c r="V289" s="25"/>
    </row>
    <row r="290" spans="1:22" ht="38.25" outlineLevel="5">
      <c r="A290" s="13" t="s">
        <v>250</v>
      </c>
      <c r="B290" s="41" t="s">
        <v>545</v>
      </c>
      <c r="C290" s="41" t="s">
        <v>439</v>
      </c>
      <c r="D290" s="41" t="s">
        <v>562</v>
      </c>
      <c r="E290" s="41" t="s">
        <v>554</v>
      </c>
      <c r="F290" s="42">
        <v>6773500</v>
      </c>
      <c r="G290" s="42"/>
      <c r="H290" s="42">
        <v>1345834.77</v>
      </c>
      <c r="I290" s="42"/>
      <c r="J290" s="63"/>
      <c r="K290" s="63"/>
      <c r="L290" s="112">
        <v>-4067997.34</v>
      </c>
      <c r="M290" s="112"/>
      <c r="N290" s="112"/>
      <c r="O290" s="112"/>
      <c r="P290" s="112"/>
      <c r="Q290" s="112"/>
      <c r="R290" s="112"/>
      <c r="S290" s="112"/>
      <c r="T290" s="98">
        <f>F290+G290+H290+I290+J290+K290+L290+M290+N290+O290+P290+Q290+R290</f>
        <v>4051337.4299999997</v>
      </c>
      <c r="U290" s="24">
        <v>0</v>
      </c>
      <c r="V290" s="25">
        <v>0</v>
      </c>
    </row>
    <row r="291" spans="1:22" ht="51" outlineLevel="3">
      <c r="A291" s="13" t="s">
        <v>255</v>
      </c>
      <c r="B291" s="41" t="s">
        <v>545</v>
      </c>
      <c r="C291" s="41" t="s">
        <v>439</v>
      </c>
      <c r="D291" s="41" t="s">
        <v>564</v>
      </c>
      <c r="E291" s="41"/>
      <c r="F291" s="42"/>
      <c r="G291" s="42"/>
      <c r="H291" s="42"/>
      <c r="I291" s="42"/>
      <c r="J291" s="63"/>
      <c r="K291" s="63"/>
      <c r="L291" s="112"/>
      <c r="M291" s="112"/>
      <c r="N291" s="112"/>
      <c r="O291" s="112"/>
      <c r="P291" s="112"/>
      <c r="Q291" s="112"/>
      <c r="R291" s="112"/>
      <c r="S291" s="112"/>
      <c r="T291" s="98">
        <f aca="true" t="shared" si="20" ref="T291:V293">T292</f>
        <v>200533.66999999998</v>
      </c>
      <c r="U291" s="24">
        <f t="shared" si="20"/>
        <v>0</v>
      </c>
      <c r="V291" s="25">
        <f t="shared" si="20"/>
        <v>0</v>
      </c>
    </row>
    <row r="292" spans="1:22" ht="25.5" outlineLevel="4">
      <c r="A292" s="13" t="s">
        <v>256</v>
      </c>
      <c r="B292" s="41" t="s">
        <v>545</v>
      </c>
      <c r="C292" s="41" t="s">
        <v>439</v>
      </c>
      <c r="D292" s="41" t="s">
        <v>566</v>
      </c>
      <c r="E292" s="41"/>
      <c r="F292" s="42"/>
      <c r="G292" s="42"/>
      <c r="H292" s="42"/>
      <c r="I292" s="42"/>
      <c r="J292" s="63"/>
      <c r="K292" s="63"/>
      <c r="L292" s="112"/>
      <c r="M292" s="112"/>
      <c r="N292" s="112"/>
      <c r="O292" s="112"/>
      <c r="P292" s="112"/>
      <c r="Q292" s="112"/>
      <c r="R292" s="112"/>
      <c r="S292" s="112"/>
      <c r="T292" s="98">
        <f t="shared" si="20"/>
        <v>200533.66999999998</v>
      </c>
      <c r="U292" s="24">
        <f t="shared" si="20"/>
        <v>0</v>
      </c>
      <c r="V292" s="25">
        <f t="shared" si="20"/>
        <v>0</v>
      </c>
    </row>
    <row r="293" spans="1:22" ht="15" outlineLevel="4">
      <c r="A293" s="45" t="s">
        <v>403</v>
      </c>
      <c r="B293" s="41" t="s">
        <v>545</v>
      </c>
      <c r="C293" s="41" t="s">
        <v>439</v>
      </c>
      <c r="D293" s="41" t="s">
        <v>566</v>
      </c>
      <c r="E293" s="41" t="s">
        <v>180</v>
      </c>
      <c r="F293" s="42"/>
      <c r="G293" s="42"/>
      <c r="H293" s="42"/>
      <c r="I293" s="42"/>
      <c r="J293" s="63"/>
      <c r="K293" s="63"/>
      <c r="L293" s="112"/>
      <c r="M293" s="112"/>
      <c r="N293" s="112"/>
      <c r="O293" s="112"/>
      <c r="P293" s="112"/>
      <c r="Q293" s="112"/>
      <c r="R293" s="112"/>
      <c r="S293" s="112"/>
      <c r="T293" s="98">
        <f>T294</f>
        <v>200533.66999999998</v>
      </c>
      <c r="U293" s="24">
        <f t="shared" si="20"/>
        <v>0</v>
      </c>
      <c r="V293" s="25">
        <f t="shared" si="20"/>
        <v>0</v>
      </c>
    </row>
    <row r="294" spans="1:22" ht="51" outlineLevel="5">
      <c r="A294" s="13" t="s">
        <v>233</v>
      </c>
      <c r="B294" s="41" t="s">
        <v>545</v>
      </c>
      <c r="C294" s="41" t="s">
        <v>439</v>
      </c>
      <c r="D294" s="41" t="s">
        <v>566</v>
      </c>
      <c r="E294" s="41" t="s">
        <v>520</v>
      </c>
      <c r="F294" s="42">
        <v>100000</v>
      </c>
      <c r="G294" s="42"/>
      <c r="H294" s="42"/>
      <c r="I294" s="42"/>
      <c r="J294" s="63"/>
      <c r="K294" s="63"/>
      <c r="L294" s="112"/>
      <c r="M294" s="112"/>
      <c r="N294" s="112"/>
      <c r="O294" s="112">
        <v>100533.67</v>
      </c>
      <c r="P294" s="112"/>
      <c r="Q294" s="112"/>
      <c r="R294" s="112"/>
      <c r="S294" s="112"/>
      <c r="T294" s="98">
        <f>F294+G294+H294+I294+J294+K294+L294+M294+N294+O294+P294+Q294+R294</f>
        <v>200533.66999999998</v>
      </c>
      <c r="U294" s="24">
        <v>0</v>
      </c>
      <c r="V294" s="25">
        <v>0</v>
      </c>
    </row>
    <row r="295" spans="1:22" ht="25.5" hidden="1" outlineLevel="5">
      <c r="A295" s="13" t="s">
        <v>573</v>
      </c>
      <c r="B295" s="41" t="s">
        <v>545</v>
      </c>
      <c r="C295" s="41" t="s">
        <v>439</v>
      </c>
      <c r="D295" s="41" t="s">
        <v>572</v>
      </c>
      <c r="E295" s="41"/>
      <c r="F295" s="42"/>
      <c r="G295" s="42"/>
      <c r="H295" s="42"/>
      <c r="I295" s="42"/>
      <c r="J295" s="63"/>
      <c r="K295" s="63"/>
      <c r="L295" s="112"/>
      <c r="M295" s="112"/>
      <c r="N295" s="112"/>
      <c r="O295" s="112"/>
      <c r="P295" s="112"/>
      <c r="Q295" s="112"/>
      <c r="R295" s="112"/>
      <c r="S295" s="112"/>
      <c r="T295" s="98">
        <f>T296</f>
        <v>0</v>
      </c>
      <c r="U295" s="24"/>
      <c r="V295" s="25"/>
    </row>
    <row r="296" spans="1:22" ht="25.5" hidden="1" outlineLevel="5">
      <c r="A296" s="45" t="s">
        <v>401</v>
      </c>
      <c r="B296" s="41" t="s">
        <v>545</v>
      </c>
      <c r="C296" s="41" t="s">
        <v>439</v>
      </c>
      <c r="D296" s="41" t="s">
        <v>572</v>
      </c>
      <c r="E296" s="41" t="s">
        <v>179</v>
      </c>
      <c r="F296" s="42"/>
      <c r="G296" s="42"/>
      <c r="H296" s="42"/>
      <c r="I296" s="42"/>
      <c r="J296" s="63"/>
      <c r="K296" s="63"/>
      <c r="L296" s="112"/>
      <c r="M296" s="112"/>
      <c r="N296" s="112"/>
      <c r="O296" s="112"/>
      <c r="P296" s="112"/>
      <c r="Q296" s="112"/>
      <c r="R296" s="112"/>
      <c r="S296" s="112"/>
      <c r="T296" s="98">
        <f>T297</f>
        <v>0</v>
      </c>
      <c r="U296" s="24"/>
      <c r="V296" s="25"/>
    </row>
    <row r="297" spans="1:22" ht="25.5" hidden="1" outlineLevel="5">
      <c r="A297" s="45" t="s">
        <v>402</v>
      </c>
      <c r="B297" s="41" t="s">
        <v>545</v>
      </c>
      <c r="C297" s="41" t="s">
        <v>439</v>
      </c>
      <c r="D297" s="41" t="s">
        <v>572</v>
      </c>
      <c r="E297" s="41" t="s">
        <v>529</v>
      </c>
      <c r="F297" s="42"/>
      <c r="G297" s="42"/>
      <c r="H297" s="42"/>
      <c r="I297" s="42"/>
      <c r="J297" s="63"/>
      <c r="K297" s="63"/>
      <c r="L297" s="112">
        <v>406567.39</v>
      </c>
      <c r="M297" s="112"/>
      <c r="N297" s="112"/>
      <c r="O297" s="112">
        <v>-406567.39</v>
      </c>
      <c r="P297" s="112"/>
      <c r="Q297" s="112"/>
      <c r="R297" s="112"/>
      <c r="S297" s="112"/>
      <c r="T297" s="98">
        <f>F297+G297+H297+I297+J297+K297+L297+M297+N297+O297</f>
        <v>0</v>
      </c>
      <c r="U297" s="24"/>
      <c r="V297" s="25"/>
    </row>
    <row r="298" spans="1:22" ht="25.5" outlineLevel="5">
      <c r="A298" s="139" t="s">
        <v>573</v>
      </c>
      <c r="B298" s="41" t="s">
        <v>545</v>
      </c>
      <c r="C298" s="41" t="s">
        <v>439</v>
      </c>
      <c r="D298" s="41" t="s">
        <v>572</v>
      </c>
      <c r="E298" s="41"/>
      <c r="F298" s="42"/>
      <c r="G298" s="42"/>
      <c r="H298" s="42"/>
      <c r="I298" s="42"/>
      <c r="J298" s="63"/>
      <c r="K298" s="63"/>
      <c r="L298" s="112"/>
      <c r="M298" s="112"/>
      <c r="N298" s="112"/>
      <c r="O298" s="112"/>
      <c r="P298" s="112"/>
      <c r="Q298" s="112"/>
      <c r="R298" s="112"/>
      <c r="S298" s="112"/>
      <c r="T298" s="98">
        <f>T299</f>
        <v>544052</v>
      </c>
      <c r="U298" s="24"/>
      <c r="V298" s="25"/>
    </row>
    <row r="299" spans="1:22" ht="25.5" outlineLevel="5">
      <c r="A299" s="45" t="s">
        <v>401</v>
      </c>
      <c r="B299" s="41" t="s">
        <v>545</v>
      </c>
      <c r="C299" s="41" t="s">
        <v>439</v>
      </c>
      <c r="D299" s="41" t="s">
        <v>572</v>
      </c>
      <c r="E299" s="41" t="s">
        <v>179</v>
      </c>
      <c r="F299" s="42"/>
      <c r="G299" s="42"/>
      <c r="H299" s="42"/>
      <c r="I299" s="42"/>
      <c r="J299" s="63"/>
      <c r="K299" s="63"/>
      <c r="L299" s="112"/>
      <c r="M299" s="112"/>
      <c r="N299" s="112"/>
      <c r="O299" s="112"/>
      <c r="P299" s="112"/>
      <c r="Q299" s="112"/>
      <c r="R299" s="112"/>
      <c r="S299" s="112"/>
      <c r="T299" s="98">
        <f>T300</f>
        <v>544052</v>
      </c>
      <c r="U299" s="24"/>
      <c r="V299" s="25"/>
    </row>
    <row r="300" spans="1:22" ht="25.5" outlineLevel="5">
      <c r="A300" s="45" t="s">
        <v>402</v>
      </c>
      <c r="B300" s="41" t="s">
        <v>545</v>
      </c>
      <c r="C300" s="41" t="s">
        <v>439</v>
      </c>
      <c r="D300" s="41" t="s">
        <v>572</v>
      </c>
      <c r="E300" s="41" t="s">
        <v>529</v>
      </c>
      <c r="F300" s="42"/>
      <c r="G300" s="42"/>
      <c r="H300" s="42"/>
      <c r="I300" s="42"/>
      <c r="J300" s="63"/>
      <c r="K300" s="63"/>
      <c r="L300" s="112"/>
      <c r="M300" s="112"/>
      <c r="N300" s="112"/>
      <c r="O300" s="112"/>
      <c r="P300" s="112"/>
      <c r="Q300" s="112"/>
      <c r="R300" s="112">
        <v>544052</v>
      </c>
      <c r="S300" s="112"/>
      <c r="T300" s="98">
        <f>F300+G300+H300+I300+J300+K300+L300+M300+N300+O300+P300+Q300+R300</f>
        <v>544052</v>
      </c>
      <c r="U300" s="24"/>
      <c r="V300" s="25"/>
    </row>
    <row r="301" spans="1:22" ht="25.5" outlineLevel="2">
      <c r="A301" s="13" t="s">
        <v>216</v>
      </c>
      <c r="B301" s="41" t="s">
        <v>545</v>
      </c>
      <c r="C301" s="41" t="s">
        <v>439</v>
      </c>
      <c r="D301" s="41" t="s">
        <v>487</v>
      </c>
      <c r="E301" s="41"/>
      <c r="F301" s="42"/>
      <c r="G301" s="42"/>
      <c r="H301" s="42"/>
      <c r="I301" s="42"/>
      <c r="J301" s="63"/>
      <c r="K301" s="63"/>
      <c r="L301" s="112"/>
      <c r="M301" s="112"/>
      <c r="N301" s="112"/>
      <c r="O301" s="112"/>
      <c r="P301" s="112"/>
      <c r="Q301" s="98">
        <f>Q302+Q306</f>
        <v>-112000</v>
      </c>
      <c r="R301" s="98"/>
      <c r="S301" s="98"/>
      <c r="T301" s="98">
        <f>T302+T306</f>
        <v>7548859.95</v>
      </c>
      <c r="U301" s="24">
        <f>U302+U306</f>
        <v>147000</v>
      </c>
      <c r="V301" s="25">
        <f>V302+V306</f>
        <v>458000</v>
      </c>
    </row>
    <row r="302" spans="1:22" ht="63.75" outlineLevel="4">
      <c r="A302" s="13" t="s">
        <v>257</v>
      </c>
      <c r="B302" s="41" t="s">
        <v>545</v>
      </c>
      <c r="C302" s="41" t="s">
        <v>439</v>
      </c>
      <c r="D302" s="41" t="s">
        <v>568</v>
      </c>
      <c r="E302" s="41"/>
      <c r="F302" s="42"/>
      <c r="G302" s="42"/>
      <c r="H302" s="42"/>
      <c r="I302" s="42"/>
      <c r="J302" s="63"/>
      <c r="K302" s="63"/>
      <c r="L302" s="112"/>
      <c r="M302" s="112"/>
      <c r="N302" s="112"/>
      <c r="O302" s="112"/>
      <c r="P302" s="112"/>
      <c r="Q302" s="112"/>
      <c r="R302" s="112"/>
      <c r="S302" s="112"/>
      <c r="T302" s="98">
        <f>T303</f>
        <v>7548859.95</v>
      </c>
      <c r="U302" s="24">
        <f>U303</f>
        <v>0</v>
      </c>
      <c r="V302" s="25">
        <f>V303</f>
        <v>0</v>
      </c>
    </row>
    <row r="303" spans="1:22" ht="15" outlineLevel="4">
      <c r="A303" s="45" t="s">
        <v>404</v>
      </c>
      <c r="B303" s="41" t="s">
        <v>545</v>
      </c>
      <c r="C303" s="41" t="s">
        <v>439</v>
      </c>
      <c r="D303" s="41" t="s">
        <v>568</v>
      </c>
      <c r="E303" s="41" t="s">
        <v>181</v>
      </c>
      <c r="F303" s="42"/>
      <c r="G303" s="42"/>
      <c r="H303" s="42"/>
      <c r="I303" s="42"/>
      <c r="J303" s="63"/>
      <c r="K303" s="63"/>
      <c r="L303" s="112"/>
      <c r="M303" s="112"/>
      <c r="N303" s="112"/>
      <c r="O303" s="112"/>
      <c r="P303" s="112"/>
      <c r="Q303" s="112"/>
      <c r="R303" s="112"/>
      <c r="S303" s="112"/>
      <c r="T303" s="98">
        <f>T304</f>
        <v>7548859.95</v>
      </c>
      <c r="U303" s="24">
        <f>U305</f>
        <v>0</v>
      </c>
      <c r="V303" s="25">
        <f>V305</f>
        <v>0</v>
      </c>
    </row>
    <row r="304" spans="1:22" ht="38.25" outlineLevel="4">
      <c r="A304" s="13" t="s">
        <v>34</v>
      </c>
      <c r="B304" s="41" t="s">
        <v>545</v>
      </c>
      <c r="C304" s="41" t="s">
        <v>439</v>
      </c>
      <c r="D304" s="41" t="s">
        <v>568</v>
      </c>
      <c r="E304" s="41" t="s">
        <v>35</v>
      </c>
      <c r="F304" s="42"/>
      <c r="G304" s="42"/>
      <c r="H304" s="42"/>
      <c r="I304" s="42"/>
      <c r="J304" s="63"/>
      <c r="K304" s="63"/>
      <c r="L304" s="112"/>
      <c r="M304" s="112"/>
      <c r="N304" s="112"/>
      <c r="O304" s="112"/>
      <c r="P304" s="112"/>
      <c r="Q304" s="112"/>
      <c r="R304" s="112"/>
      <c r="S304" s="112"/>
      <c r="T304" s="98">
        <f>T305</f>
        <v>7548859.95</v>
      </c>
      <c r="U304" s="24"/>
      <c r="V304" s="25"/>
    </row>
    <row r="305" spans="1:22" ht="38.25" outlineLevel="5">
      <c r="A305" s="13" t="s">
        <v>250</v>
      </c>
      <c r="B305" s="41" t="s">
        <v>545</v>
      </c>
      <c r="C305" s="41" t="s">
        <v>439</v>
      </c>
      <c r="D305" s="41" t="s">
        <v>568</v>
      </c>
      <c r="E305" s="41" t="s">
        <v>554</v>
      </c>
      <c r="F305" s="42"/>
      <c r="G305" s="42"/>
      <c r="H305" s="42">
        <v>2707080</v>
      </c>
      <c r="I305" s="42"/>
      <c r="J305" s="63"/>
      <c r="K305" s="63"/>
      <c r="L305" s="112">
        <v>4841779.95</v>
      </c>
      <c r="M305" s="112"/>
      <c r="N305" s="112"/>
      <c r="O305" s="112"/>
      <c r="P305" s="112"/>
      <c r="Q305" s="112"/>
      <c r="R305" s="112"/>
      <c r="S305" s="112"/>
      <c r="T305" s="98">
        <f>F305+G305+H305+I305+J305+K305+L305+M305+N305+O305+P305+Q305+R305</f>
        <v>7548859.95</v>
      </c>
      <c r="U305" s="24">
        <v>0</v>
      </c>
      <c r="V305" s="25">
        <v>0</v>
      </c>
    </row>
    <row r="306" spans="1:22" ht="63.75" hidden="1" outlineLevel="4">
      <c r="A306" s="13" t="s">
        <v>258</v>
      </c>
      <c r="B306" s="41" t="s">
        <v>545</v>
      </c>
      <c r="C306" s="41" t="s">
        <v>439</v>
      </c>
      <c r="D306" s="41" t="s">
        <v>578</v>
      </c>
      <c r="E306" s="41"/>
      <c r="F306" s="42"/>
      <c r="G306" s="42"/>
      <c r="H306" s="42"/>
      <c r="I306" s="42"/>
      <c r="J306" s="63"/>
      <c r="K306" s="63"/>
      <c r="L306" s="112"/>
      <c r="M306" s="112"/>
      <c r="N306" s="112"/>
      <c r="O306" s="112"/>
      <c r="P306" s="112"/>
      <c r="Q306" s="98">
        <f>Q307+Q310</f>
        <v>-112000</v>
      </c>
      <c r="R306" s="98"/>
      <c r="S306" s="98"/>
      <c r="T306" s="98">
        <f>T307+T310</f>
        <v>0</v>
      </c>
      <c r="U306" s="24">
        <f>U307+U310</f>
        <v>147000</v>
      </c>
      <c r="V306" s="25">
        <f>V307+V310</f>
        <v>458000</v>
      </c>
    </row>
    <row r="307" spans="1:22" ht="25.5" hidden="1" outlineLevel="4">
      <c r="A307" s="45" t="s">
        <v>401</v>
      </c>
      <c r="B307" s="41" t="s">
        <v>545</v>
      </c>
      <c r="C307" s="41" t="s">
        <v>439</v>
      </c>
      <c r="D307" s="41" t="s">
        <v>578</v>
      </c>
      <c r="E307" s="41" t="s">
        <v>179</v>
      </c>
      <c r="F307" s="42"/>
      <c r="G307" s="42"/>
      <c r="H307" s="42"/>
      <c r="I307" s="42"/>
      <c r="J307" s="63"/>
      <c r="K307" s="63"/>
      <c r="L307" s="112"/>
      <c r="M307" s="112"/>
      <c r="N307" s="112"/>
      <c r="O307" s="112"/>
      <c r="P307" s="112"/>
      <c r="Q307" s="98">
        <f>Q308+Q309</f>
        <v>0</v>
      </c>
      <c r="R307" s="98"/>
      <c r="S307" s="98"/>
      <c r="T307" s="98">
        <f>T308+T309</f>
        <v>0</v>
      </c>
      <c r="U307" s="24">
        <f>U308+U309</f>
        <v>0</v>
      </c>
      <c r="V307" s="25">
        <f>V308+V309</f>
        <v>0</v>
      </c>
    </row>
    <row r="308" spans="1:22" ht="25.5" hidden="1" outlineLevel="4">
      <c r="A308" s="45" t="s">
        <v>402</v>
      </c>
      <c r="B308" s="41" t="s">
        <v>545</v>
      </c>
      <c r="C308" s="41" t="s">
        <v>439</v>
      </c>
      <c r="D308" s="41" t="s">
        <v>578</v>
      </c>
      <c r="E308" s="41" t="s">
        <v>529</v>
      </c>
      <c r="F308" s="42"/>
      <c r="G308" s="42"/>
      <c r="H308" s="42"/>
      <c r="I308" s="42"/>
      <c r="J308" s="63"/>
      <c r="K308" s="63"/>
      <c r="L308" s="112"/>
      <c r="M308" s="112"/>
      <c r="N308" s="112"/>
      <c r="O308" s="112"/>
      <c r="P308" s="112"/>
      <c r="Q308" s="98">
        <f>Q309</f>
        <v>0</v>
      </c>
      <c r="R308" s="98"/>
      <c r="S308" s="98"/>
      <c r="T308" s="98">
        <f>T309</f>
        <v>0</v>
      </c>
      <c r="U308" s="24">
        <v>0</v>
      </c>
      <c r="V308" s="25">
        <v>0</v>
      </c>
    </row>
    <row r="309" spans="1:22" ht="25.5" hidden="1" outlineLevel="5">
      <c r="A309" s="13" t="s">
        <v>195</v>
      </c>
      <c r="B309" s="41" t="s">
        <v>545</v>
      </c>
      <c r="C309" s="41" t="s">
        <v>439</v>
      </c>
      <c r="D309" s="41" t="s">
        <v>578</v>
      </c>
      <c r="E309" s="41" t="s">
        <v>451</v>
      </c>
      <c r="F309" s="42">
        <v>112000</v>
      </c>
      <c r="G309" s="42"/>
      <c r="H309" s="42"/>
      <c r="I309" s="42">
        <v>-112000</v>
      </c>
      <c r="J309" s="63"/>
      <c r="K309" s="63"/>
      <c r="L309" s="112"/>
      <c r="M309" s="112"/>
      <c r="N309" s="112"/>
      <c r="O309" s="112"/>
      <c r="P309" s="112"/>
      <c r="Q309" s="98">
        <v>0</v>
      </c>
      <c r="R309" s="98"/>
      <c r="S309" s="98"/>
      <c r="T309" s="98">
        <f>F309+G309+H309+I309</f>
        <v>0</v>
      </c>
      <c r="U309" s="24">
        <v>0</v>
      </c>
      <c r="V309" s="25">
        <v>0</v>
      </c>
    </row>
    <row r="310" spans="1:22" ht="15" hidden="1" outlineLevel="5">
      <c r="A310" s="45" t="s">
        <v>404</v>
      </c>
      <c r="B310" s="41" t="s">
        <v>545</v>
      </c>
      <c r="C310" s="41" t="s">
        <v>439</v>
      </c>
      <c r="D310" s="41" t="s">
        <v>578</v>
      </c>
      <c r="E310" s="41" t="s">
        <v>181</v>
      </c>
      <c r="F310" s="42"/>
      <c r="G310" s="42"/>
      <c r="H310" s="42"/>
      <c r="I310" s="42"/>
      <c r="J310" s="63"/>
      <c r="K310" s="63"/>
      <c r="L310" s="112"/>
      <c r="M310" s="112"/>
      <c r="N310" s="112"/>
      <c r="O310" s="112"/>
      <c r="P310" s="112"/>
      <c r="Q310" s="98">
        <f>Q311</f>
        <v>-112000</v>
      </c>
      <c r="R310" s="98"/>
      <c r="S310" s="98"/>
      <c r="T310" s="98">
        <f>T311</f>
        <v>0</v>
      </c>
      <c r="U310" s="24">
        <f>U312</f>
        <v>147000</v>
      </c>
      <c r="V310" s="25">
        <f>V312</f>
        <v>458000</v>
      </c>
    </row>
    <row r="311" spans="1:22" ht="38.25" hidden="1" outlineLevel="5">
      <c r="A311" s="13" t="s">
        <v>34</v>
      </c>
      <c r="B311" s="41" t="s">
        <v>545</v>
      </c>
      <c r="C311" s="41" t="s">
        <v>439</v>
      </c>
      <c r="D311" s="41" t="s">
        <v>578</v>
      </c>
      <c r="E311" s="41" t="s">
        <v>35</v>
      </c>
      <c r="F311" s="42"/>
      <c r="G311" s="42"/>
      <c r="H311" s="42"/>
      <c r="I311" s="42"/>
      <c r="J311" s="63"/>
      <c r="K311" s="63"/>
      <c r="L311" s="112"/>
      <c r="M311" s="112"/>
      <c r="N311" s="112"/>
      <c r="O311" s="112"/>
      <c r="P311" s="112"/>
      <c r="Q311" s="98">
        <f>Q312</f>
        <v>-112000</v>
      </c>
      <c r="R311" s="98"/>
      <c r="S311" s="98"/>
      <c r="T311" s="98">
        <f>T312</f>
        <v>0</v>
      </c>
      <c r="U311" s="24"/>
      <c r="V311" s="25"/>
    </row>
    <row r="312" spans="1:22" ht="38.25" hidden="1" outlineLevel="5">
      <c r="A312" s="13" t="s">
        <v>250</v>
      </c>
      <c r="B312" s="41" t="s">
        <v>545</v>
      </c>
      <c r="C312" s="41" t="s">
        <v>439</v>
      </c>
      <c r="D312" s="41" t="s">
        <v>578</v>
      </c>
      <c r="E312" s="41" t="s">
        <v>554</v>
      </c>
      <c r="F312" s="42"/>
      <c r="G312" s="42"/>
      <c r="H312" s="42"/>
      <c r="I312" s="42">
        <v>112000</v>
      </c>
      <c r="J312" s="63"/>
      <c r="K312" s="63"/>
      <c r="L312" s="112">
        <v>0</v>
      </c>
      <c r="M312" s="112"/>
      <c r="N312" s="112"/>
      <c r="O312" s="112"/>
      <c r="P312" s="112"/>
      <c r="Q312" s="112">
        <v>-112000</v>
      </c>
      <c r="R312" s="112"/>
      <c r="S312" s="112"/>
      <c r="T312" s="98">
        <f>F312+G312+H312+I312+J312+K312+L312+M312+N312+O312+P312+Q312</f>
        <v>0</v>
      </c>
      <c r="U312" s="24">
        <v>147000</v>
      </c>
      <c r="V312" s="25">
        <v>458000</v>
      </c>
    </row>
    <row r="313" spans="1:22" ht="15" outlineLevel="1" collapsed="1">
      <c r="A313" s="13" t="s">
        <v>259</v>
      </c>
      <c r="B313" s="41" t="s">
        <v>545</v>
      </c>
      <c r="C313" s="41" t="s">
        <v>580</v>
      </c>
      <c r="D313" s="41"/>
      <c r="E313" s="41"/>
      <c r="F313" s="42"/>
      <c r="G313" s="42"/>
      <c r="H313" s="42"/>
      <c r="I313" s="42"/>
      <c r="J313" s="63"/>
      <c r="K313" s="63"/>
      <c r="L313" s="112"/>
      <c r="M313" s="112"/>
      <c r="N313" s="112"/>
      <c r="O313" s="112"/>
      <c r="P313" s="112"/>
      <c r="Q313" s="112"/>
      <c r="R313" s="112"/>
      <c r="S313" s="112"/>
      <c r="T313" s="98">
        <f>T321+T317+T314</f>
        <v>12841371.73</v>
      </c>
      <c r="U313" s="24">
        <f>U321+U317</f>
        <v>7500000</v>
      </c>
      <c r="V313" s="25">
        <f>V321+V317</f>
        <v>11300000</v>
      </c>
    </row>
    <row r="314" spans="1:22" ht="25.5" outlineLevel="1">
      <c r="A314" s="13" t="s">
        <v>575</v>
      </c>
      <c r="B314" s="41" t="s">
        <v>545</v>
      </c>
      <c r="C314" s="41" t="s">
        <v>580</v>
      </c>
      <c r="D314" s="41" t="s">
        <v>576</v>
      </c>
      <c r="E314" s="41"/>
      <c r="F314" s="42"/>
      <c r="G314" s="42"/>
      <c r="H314" s="42"/>
      <c r="I314" s="42"/>
      <c r="J314" s="63"/>
      <c r="K314" s="63"/>
      <c r="L314" s="112"/>
      <c r="M314" s="112"/>
      <c r="N314" s="112"/>
      <c r="O314" s="112"/>
      <c r="P314" s="112"/>
      <c r="Q314" s="112"/>
      <c r="R314" s="112"/>
      <c r="S314" s="112"/>
      <c r="T314" s="98">
        <f>T315</f>
        <v>5773911.17</v>
      </c>
      <c r="U314" s="24"/>
      <c r="V314" s="25"/>
    </row>
    <row r="315" spans="1:22" ht="25.5" outlineLevel="1">
      <c r="A315" s="45" t="s">
        <v>401</v>
      </c>
      <c r="B315" s="41" t="s">
        <v>545</v>
      </c>
      <c r="C315" s="41" t="s">
        <v>580</v>
      </c>
      <c r="D315" s="41" t="s">
        <v>576</v>
      </c>
      <c r="E315" s="41" t="s">
        <v>179</v>
      </c>
      <c r="F315" s="42"/>
      <c r="G315" s="42"/>
      <c r="H315" s="42"/>
      <c r="I315" s="42"/>
      <c r="J315" s="63"/>
      <c r="K315" s="63"/>
      <c r="L315" s="112"/>
      <c r="M315" s="112"/>
      <c r="N315" s="112"/>
      <c r="O315" s="112"/>
      <c r="P315" s="112"/>
      <c r="Q315" s="112"/>
      <c r="R315" s="112"/>
      <c r="S315" s="112"/>
      <c r="T315" s="98">
        <f>T316</f>
        <v>5773911.17</v>
      </c>
      <c r="U315" s="24"/>
      <c r="V315" s="25"/>
    </row>
    <row r="316" spans="1:22" ht="25.5" outlineLevel="1">
      <c r="A316" s="45" t="s">
        <v>402</v>
      </c>
      <c r="B316" s="41" t="s">
        <v>545</v>
      </c>
      <c r="C316" s="41" t="s">
        <v>580</v>
      </c>
      <c r="D316" s="41" t="s">
        <v>576</v>
      </c>
      <c r="E316" s="41" t="s">
        <v>529</v>
      </c>
      <c r="F316" s="42"/>
      <c r="G316" s="42"/>
      <c r="H316" s="42"/>
      <c r="I316" s="42"/>
      <c r="J316" s="63"/>
      <c r="K316" s="63"/>
      <c r="L316" s="112">
        <v>1000000</v>
      </c>
      <c r="M316" s="112"/>
      <c r="N316" s="112">
        <v>2489958.17</v>
      </c>
      <c r="O316" s="112"/>
      <c r="P316" s="112">
        <v>2283953</v>
      </c>
      <c r="Q316" s="112"/>
      <c r="R316" s="112"/>
      <c r="S316" s="112"/>
      <c r="T316" s="98">
        <f>F316+G316+H316+I316+J316+K316+L316+M316+N316+O316+P316+Q316+R316</f>
        <v>5773911.17</v>
      </c>
      <c r="U316" s="24"/>
      <c r="V316" s="25"/>
    </row>
    <row r="317" spans="1:22" ht="51" outlineLevel="1">
      <c r="A317" s="13" t="s">
        <v>273</v>
      </c>
      <c r="B317" s="41" t="s">
        <v>545</v>
      </c>
      <c r="C317" s="41" t="s">
        <v>580</v>
      </c>
      <c r="D317" s="41" t="s">
        <v>426</v>
      </c>
      <c r="E317" s="41"/>
      <c r="F317" s="42"/>
      <c r="G317" s="42"/>
      <c r="H317" s="42"/>
      <c r="I317" s="42"/>
      <c r="J317" s="63"/>
      <c r="K317" s="63"/>
      <c r="L317" s="112"/>
      <c r="M317" s="112"/>
      <c r="N317" s="112"/>
      <c r="O317" s="112"/>
      <c r="P317" s="112"/>
      <c r="Q317" s="112"/>
      <c r="R317" s="112"/>
      <c r="S317" s="112"/>
      <c r="T317" s="98">
        <f>T318</f>
        <v>3000000</v>
      </c>
      <c r="U317" s="24"/>
      <c r="V317" s="25"/>
    </row>
    <row r="318" spans="1:22" ht="38.25" outlineLevel="1">
      <c r="A318" s="13" t="s">
        <v>274</v>
      </c>
      <c r="B318" s="41" t="s">
        <v>545</v>
      </c>
      <c r="C318" s="41" t="s">
        <v>580</v>
      </c>
      <c r="D318" s="41" t="s">
        <v>427</v>
      </c>
      <c r="E318" s="41"/>
      <c r="F318" s="42"/>
      <c r="G318" s="42"/>
      <c r="H318" s="42"/>
      <c r="I318" s="42"/>
      <c r="J318" s="63"/>
      <c r="K318" s="63"/>
      <c r="L318" s="112"/>
      <c r="M318" s="112"/>
      <c r="N318" s="112"/>
      <c r="O318" s="112"/>
      <c r="P318" s="112"/>
      <c r="Q318" s="112"/>
      <c r="R318" s="112"/>
      <c r="S318" s="112"/>
      <c r="T318" s="98">
        <f>T319</f>
        <v>3000000</v>
      </c>
      <c r="U318" s="24"/>
      <c r="V318" s="25"/>
    </row>
    <row r="319" spans="1:22" ht="15" outlineLevel="1">
      <c r="A319" s="45" t="s">
        <v>404</v>
      </c>
      <c r="B319" s="41" t="s">
        <v>545</v>
      </c>
      <c r="C319" s="41" t="s">
        <v>580</v>
      </c>
      <c r="D319" s="41" t="s">
        <v>427</v>
      </c>
      <c r="E319" s="41" t="s">
        <v>181</v>
      </c>
      <c r="F319" s="42"/>
      <c r="G319" s="42"/>
      <c r="H319" s="42"/>
      <c r="I319" s="42"/>
      <c r="J319" s="63"/>
      <c r="K319" s="63"/>
      <c r="L319" s="112"/>
      <c r="M319" s="112"/>
      <c r="N319" s="112"/>
      <c r="O319" s="112"/>
      <c r="P319" s="112"/>
      <c r="Q319" s="112"/>
      <c r="R319" s="112"/>
      <c r="S319" s="112"/>
      <c r="T319" s="98">
        <f>T320</f>
        <v>3000000</v>
      </c>
      <c r="U319" s="24"/>
      <c r="V319" s="25"/>
    </row>
    <row r="320" spans="1:22" ht="51" outlineLevel="1">
      <c r="A320" s="13" t="s">
        <v>7</v>
      </c>
      <c r="B320" s="41" t="s">
        <v>545</v>
      </c>
      <c r="C320" s="41" t="s">
        <v>580</v>
      </c>
      <c r="D320" s="41" t="s">
        <v>427</v>
      </c>
      <c r="E320" s="41" t="s">
        <v>649</v>
      </c>
      <c r="F320" s="42"/>
      <c r="G320" s="42"/>
      <c r="H320" s="42"/>
      <c r="I320" s="42">
        <v>3000000</v>
      </c>
      <c r="J320" s="63"/>
      <c r="K320" s="63"/>
      <c r="L320" s="112"/>
      <c r="M320" s="112"/>
      <c r="N320" s="112"/>
      <c r="O320" s="112"/>
      <c r="P320" s="112"/>
      <c r="Q320" s="112"/>
      <c r="R320" s="112"/>
      <c r="S320" s="112"/>
      <c r="T320" s="98">
        <f>F320+G320+H320+I320+J320+K320+L320+M320+N320+O320+P320+Q320+R320</f>
        <v>3000000</v>
      </c>
      <c r="U320" s="24"/>
      <c r="V320" s="25"/>
    </row>
    <row r="321" spans="1:22" ht="25.5" outlineLevel="2">
      <c r="A321" s="13" t="s">
        <v>216</v>
      </c>
      <c r="B321" s="41" t="s">
        <v>545</v>
      </c>
      <c r="C321" s="41" t="s">
        <v>580</v>
      </c>
      <c r="D321" s="41" t="s">
        <v>487</v>
      </c>
      <c r="E321" s="41"/>
      <c r="F321" s="42"/>
      <c r="G321" s="42"/>
      <c r="H321" s="42"/>
      <c r="I321" s="42"/>
      <c r="J321" s="63"/>
      <c r="K321" s="63"/>
      <c r="L321" s="112"/>
      <c r="M321" s="112"/>
      <c r="N321" s="112"/>
      <c r="O321" s="112"/>
      <c r="P321" s="112"/>
      <c r="Q321" s="112"/>
      <c r="R321" s="112"/>
      <c r="S321" s="112"/>
      <c r="T321" s="98">
        <f>T322</f>
        <v>4067460.56</v>
      </c>
      <c r="U321" s="24">
        <f>U322</f>
        <v>7500000</v>
      </c>
      <c r="V321" s="25">
        <f>V322</f>
        <v>11300000</v>
      </c>
    </row>
    <row r="322" spans="1:22" ht="51" outlineLevel="4">
      <c r="A322" s="13" t="s">
        <v>260</v>
      </c>
      <c r="B322" s="41" t="s">
        <v>545</v>
      </c>
      <c r="C322" s="41" t="s">
        <v>580</v>
      </c>
      <c r="D322" s="41" t="s">
        <v>582</v>
      </c>
      <c r="E322" s="41"/>
      <c r="F322" s="42"/>
      <c r="G322" s="42"/>
      <c r="H322" s="42"/>
      <c r="I322" s="42"/>
      <c r="J322" s="63"/>
      <c r="K322" s="63"/>
      <c r="L322" s="112"/>
      <c r="M322" s="112"/>
      <c r="N322" s="112"/>
      <c r="O322" s="112"/>
      <c r="P322" s="112"/>
      <c r="Q322" s="112"/>
      <c r="R322" s="112"/>
      <c r="S322" s="112"/>
      <c r="T322" s="98">
        <f>T323+T326</f>
        <v>4067460.56</v>
      </c>
      <c r="U322" s="24">
        <f>U323+U326</f>
        <v>7500000</v>
      </c>
      <c r="V322" s="25">
        <f>V323+V326</f>
        <v>11300000</v>
      </c>
    </row>
    <row r="323" spans="1:22" ht="25.5" hidden="1" outlineLevel="4">
      <c r="A323" s="45" t="s">
        <v>401</v>
      </c>
      <c r="B323" s="41" t="s">
        <v>545</v>
      </c>
      <c r="C323" s="41" t="s">
        <v>580</v>
      </c>
      <c r="D323" s="41" t="s">
        <v>582</v>
      </c>
      <c r="E323" s="41" t="s">
        <v>179</v>
      </c>
      <c r="F323" s="42"/>
      <c r="G323" s="42"/>
      <c r="H323" s="42"/>
      <c r="I323" s="42"/>
      <c r="J323" s="63"/>
      <c r="K323" s="63"/>
      <c r="L323" s="112"/>
      <c r="M323" s="112"/>
      <c r="N323" s="112"/>
      <c r="O323" s="112"/>
      <c r="P323" s="112"/>
      <c r="Q323" s="112"/>
      <c r="R323" s="112"/>
      <c r="S323" s="112"/>
      <c r="T323" s="98">
        <f>T324+T325</f>
        <v>0</v>
      </c>
      <c r="U323" s="24">
        <f>U324+U325</f>
        <v>0</v>
      </c>
      <c r="V323" s="25">
        <f>V324+V325</f>
        <v>0</v>
      </c>
    </row>
    <row r="324" spans="1:22" ht="25.5" hidden="1" outlineLevel="4">
      <c r="A324" s="45" t="s">
        <v>402</v>
      </c>
      <c r="B324" s="41" t="s">
        <v>545</v>
      </c>
      <c r="C324" s="41" t="s">
        <v>580</v>
      </c>
      <c r="D324" s="41" t="s">
        <v>582</v>
      </c>
      <c r="E324" s="41" t="s">
        <v>529</v>
      </c>
      <c r="F324" s="42"/>
      <c r="G324" s="42"/>
      <c r="H324" s="42"/>
      <c r="I324" s="42"/>
      <c r="J324" s="63"/>
      <c r="K324" s="63"/>
      <c r="L324" s="112"/>
      <c r="M324" s="112"/>
      <c r="N324" s="112"/>
      <c r="O324" s="112"/>
      <c r="P324" s="112"/>
      <c r="Q324" s="112"/>
      <c r="R324" s="112"/>
      <c r="S324" s="112"/>
      <c r="T324" s="98"/>
      <c r="U324" s="24">
        <v>0</v>
      </c>
      <c r="V324" s="25">
        <v>0</v>
      </c>
    </row>
    <row r="325" spans="1:22" ht="25.5" hidden="1" outlineLevel="5">
      <c r="A325" s="13" t="s">
        <v>195</v>
      </c>
      <c r="B325" s="41" t="s">
        <v>545</v>
      </c>
      <c r="C325" s="41" t="s">
        <v>580</v>
      </c>
      <c r="D325" s="41" t="s">
        <v>582</v>
      </c>
      <c r="E325" s="41" t="s">
        <v>451</v>
      </c>
      <c r="F325" s="42">
        <v>1500000</v>
      </c>
      <c r="G325" s="42"/>
      <c r="H325" s="42"/>
      <c r="I325" s="42">
        <v>-1500000</v>
      </c>
      <c r="J325" s="63"/>
      <c r="K325" s="63"/>
      <c r="L325" s="112"/>
      <c r="M325" s="112"/>
      <c r="N325" s="112"/>
      <c r="O325" s="112"/>
      <c r="P325" s="112"/>
      <c r="Q325" s="112"/>
      <c r="R325" s="112"/>
      <c r="S325" s="112"/>
      <c r="T325" s="98">
        <f>F325+G325+H325+I325</f>
        <v>0</v>
      </c>
      <c r="U325" s="24">
        <v>0</v>
      </c>
      <c r="V325" s="25">
        <v>0</v>
      </c>
    </row>
    <row r="326" spans="1:22" ht="15" outlineLevel="5">
      <c r="A326" s="45" t="s">
        <v>404</v>
      </c>
      <c r="B326" s="41" t="s">
        <v>545</v>
      </c>
      <c r="C326" s="41" t="s">
        <v>580</v>
      </c>
      <c r="D326" s="41" t="s">
        <v>582</v>
      </c>
      <c r="E326" s="41" t="s">
        <v>181</v>
      </c>
      <c r="F326" s="42"/>
      <c r="G326" s="42"/>
      <c r="H326" s="42"/>
      <c r="I326" s="42"/>
      <c r="J326" s="63"/>
      <c r="K326" s="63"/>
      <c r="L326" s="112"/>
      <c r="M326" s="112"/>
      <c r="N326" s="112"/>
      <c r="O326" s="112"/>
      <c r="P326" s="112"/>
      <c r="Q326" s="112"/>
      <c r="R326" s="112"/>
      <c r="S326" s="112"/>
      <c r="T326" s="98">
        <f>T327</f>
        <v>4067460.56</v>
      </c>
      <c r="U326" s="24">
        <f>U327</f>
        <v>7500000</v>
      </c>
      <c r="V326" s="25">
        <f>V327</f>
        <v>11300000</v>
      </c>
    </row>
    <row r="327" spans="1:22" ht="51" outlineLevel="5">
      <c r="A327" s="13" t="s">
        <v>7</v>
      </c>
      <c r="B327" s="41" t="s">
        <v>545</v>
      </c>
      <c r="C327" s="41" t="s">
        <v>580</v>
      </c>
      <c r="D327" s="41" t="s">
        <v>582</v>
      </c>
      <c r="E327" s="41" t="s">
        <v>649</v>
      </c>
      <c r="F327" s="42"/>
      <c r="G327" s="42"/>
      <c r="H327" s="42"/>
      <c r="I327" s="42">
        <v>1500000</v>
      </c>
      <c r="J327" s="63"/>
      <c r="K327" s="63"/>
      <c r="L327" s="112">
        <v>274000</v>
      </c>
      <c r="M327" s="112">
        <v>280000</v>
      </c>
      <c r="N327" s="112"/>
      <c r="O327" s="112">
        <v>339206</v>
      </c>
      <c r="P327" s="112">
        <v>635695</v>
      </c>
      <c r="Q327" s="112"/>
      <c r="R327" s="112"/>
      <c r="S327" s="112">
        <v>1038559.56</v>
      </c>
      <c r="T327" s="98">
        <f>F327+G327+H327+I327+J327+K327+L327+M327+N327+O327+P327+Q327+R327+S327</f>
        <v>4067460.56</v>
      </c>
      <c r="U327" s="24">
        <v>7500000</v>
      </c>
      <c r="V327" s="25">
        <v>11300000</v>
      </c>
    </row>
    <row r="328" spans="1:22" ht="15" outlineLevel="1">
      <c r="A328" s="13" t="s">
        <v>261</v>
      </c>
      <c r="B328" s="41" t="s">
        <v>545</v>
      </c>
      <c r="C328" s="41" t="s">
        <v>441</v>
      </c>
      <c r="D328" s="41"/>
      <c r="E328" s="41"/>
      <c r="F328" s="42"/>
      <c r="G328" s="42"/>
      <c r="H328" s="42"/>
      <c r="I328" s="42"/>
      <c r="J328" s="63"/>
      <c r="K328" s="63"/>
      <c r="L328" s="112"/>
      <c r="M328" s="112"/>
      <c r="N328" s="112"/>
      <c r="O328" s="112"/>
      <c r="P328" s="112"/>
      <c r="Q328" s="112"/>
      <c r="R328" s="112"/>
      <c r="S328" s="112"/>
      <c r="T328" s="98">
        <f>T333+T352+T329</f>
        <v>25666808.75</v>
      </c>
      <c r="U328" s="24">
        <f>U333+U352</f>
        <v>18226300</v>
      </c>
      <c r="V328" s="25">
        <f>V333+V352</f>
        <v>18227600</v>
      </c>
    </row>
    <row r="329" spans="1:22" ht="15" outlineLevel="1">
      <c r="A329" s="13" t="s">
        <v>464</v>
      </c>
      <c r="B329" s="41" t="s">
        <v>545</v>
      </c>
      <c r="C329" s="41" t="s">
        <v>441</v>
      </c>
      <c r="D329" s="41" t="s">
        <v>465</v>
      </c>
      <c r="E329" s="41"/>
      <c r="F329" s="42"/>
      <c r="G329" s="42"/>
      <c r="H329" s="42"/>
      <c r="I329" s="42"/>
      <c r="J329" s="63"/>
      <c r="K329" s="63"/>
      <c r="L329" s="112"/>
      <c r="M329" s="112"/>
      <c r="N329" s="112"/>
      <c r="O329" s="112"/>
      <c r="P329" s="112"/>
      <c r="Q329" s="112"/>
      <c r="R329" s="112"/>
      <c r="S329" s="112"/>
      <c r="T329" s="98">
        <f>T330</f>
        <v>326055.5</v>
      </c>
      <c r="U329" s="24"/>
      <c r="V329" s="25"/>
    </row>
    <row r="330" spans="1:22" ht="25.5" outlineLevel="1">
      <c r="A330" s="13" t="s">
        <v>466</v>
      </c>
      <c r="B330" s="41" t="s">
        <v>545</v>
      </c>
      <c r="C330" s="41" t="s">
        <v>441</v>
      </c>
      <c r="D330" s="41" t="s">
        <v>467</v>
      </c>
      <c r="E330" s="41"/>
      <c r="F330" s="42"/>
      <c r="G330" s="42"/>
      <c r="H330" s="42"/>
      <c r="I330" s="42"/>
      <c r="J330" s="63"/>
      <c r="K330" s="63"/>
      <c r="L330" s="112"/>
      <c r="M330" s="112"/>
      <c r="N330" s="112"/>
      <c r="O330" s="112"/>
      <c r="P330" s="112"/>
      <c r="Q330" s="112"/>
      <c r="R330" s="112"/>
      <c r="S330" s="112"/>
      <c r="T330" s="98">
        <f>T331</f>
        <v>326055.5</v>
      </c>
      <c r="U330" s="24"/>
      <c r="V330" s="25"/>
    </row>
    <row r="331" spans="1:22" ht="15" outlineLevel="1">
      <c r="A331" s="45" t="s">
        <v>403</v>
      </c>
      <c r="B331" s="41" t="s">
        <v>545</v>
      </c>
      <c r="C331" s="41" t="s">
        <v>441</v>
      </c>
      <c r="D331" s="41" t="s">
        <v>467</v>
      </c>
      <c r="E331" s="41" t="s">
        <v>180</v>
      </c>
      <c r="F331" s="42"/>
      <c r="G331" s="42"/>
      <c r="H331" s="42"/>
      <c r="I331" s="42"/>
      <c r="J331" s="63"/>
      <c r="K331" s="63"/>
      <c r="L331" s="112"/>
      <c r="M331" s="112"/>
      <c r="N331" s="112"/>
      <c r="O331" s="112"/>
      <c r="P331" s="112"/>
      <c r="Q331" s="112"/>
      <c r="R331" s="112"/>
      <c r="S331" s="112"/>
      <c r="T331" s="98">
        <f>T332</f>
        <v>326055.5</v>
      </c>
      <c r="U331" s="24"/>
      <c r="V331" s="25"/>
    </row>
    <row r="332" spans="1:22" ht="15" outlineLevel="1">
      <c r="A332" s="13" t="s">
        <v>468</v>
      </c>
      <c r="B332" s="41" t="s">
        <v>545</v>
      </c>
      <c r="C332" s="41" t="s">
        <v>441</v>
      </c>
      <c r="D332" s="41" t="s">
        <v>467</v>
      </c>
      <c r="E332" s="41" t="s">
        <v>469</v>
      </c>
      <c r="F332" s="42"/>
      <c r="G332" s="42"/>
      <c r="H332" s="42"/>
      <c r="I332" s="42"/>
      <c r="J332" s="63">
        <v>109900</v>
      </c>
      <c r="K332" s="63"/>
      <c r="L332" s="112"/>
      <c r="M332" s="112">
        <v>141649.5</v>
      </c>
      <c r="N332" s="112"/>
      <c r="O332" s="112"/>
      <c r="P332" s="112">
        <v>74506</v>
      </c>
      <c r="Q332" s="112"/>
      <c r="R332" s="112"/>
      <c r="S332" s="112"/>
      <c r="T332" s="98">
        <f>F332+G332+H332+I332+J332+K332+L332+M332+N332+O332+P332+Q332+R332</f>
        <v>326055.5</v>
      </c>
      <c r="U332" s="24"/>
      <c r="V332" s="25"/>
    </row>
    <row r="333" spans="1:22" ht="15" outlineLevel="2">
      <c r="A333" s="13" t="s">
        <v>583</v>
      </c>
      <c r="B333" s="41" t="s">
        <v>545</v>
      </c>
      <c r="C333" s="41" t="s">
        <v>441</v>
      </c>
      <c r="D333" s="41" t="s">
        <v>531</v>
      </c>
      <c r="E333" s="41"/>
      <c r="F333" s="42"/>
      <c r="G333" s="42"/>
      <c r="H333" s="42"/>
      <c r="I333" s="42"/>
      <c r="J333" s="63"/>
      <c r="K333" s="63"/>
      <c r="L333" s="112"/>
      <c r="M333" s="112"/>
      <c r="N333" s="112"/>
      <c r="O333" s="112"/>
      <c r="P333" s="112"/>
      <c r="Q333" s="98">
        <f>Q334+Q340+Q344+Q348</f>
        <v>9742936</v>
      </c>
      <c r="R333" s="98"/>
      <c r="S333" s="98"/>
      <c r="T333" s="98">
        <f>T334+T340+T344+T348</f>
        <v>17176141.25</v>
      </c>
      <c r="U333" s="24">
        <f>U334+U340+U344+U348</f>
        <v>8992848</v>
      </c>
      <c r="V333" s="25">
        <f>V334+V340+V344+V348</f>
        <v>8991148</v>
      </c>
    </row>
    <row r="334" spans="1:22" ht="15" outlineLevel="3">
      <c r="A334" s="13" t="s">
        <v>262</v>
      </c>
      <c r="B334" s="41" t="s">
        <v>545</v>
      </c>
      <c r="C334" s="41" t="s">
        <v>441</v>
      </c>
      <c r="D334" s="41" t="s">
        <v>585</v>
      </c>
      <c r="E334" s="41"/>
      <c r="F334" s="42"/>
      <c r="G334" s="42"/>
      <c r="H334" s="42"/>
      <c r="I334" s="42"/>
      <c r="J334" s="63"/>
      <c r="K334" s="63"/>
      <c r="L334" s="112"/>
      <c r="M334" s="112"/>
      <c r="N334" s="112"/>
      <c r="O334" s="112"/>
      <c r="P334" s="112"/>
      <c r="Q334" s="98">
        <f>Q335+Q338</f>
        <v>9742936</v>
      </c>
      <c r="R334" s="98"/>
      <c r="S334" s="98"/>
      <c r="T334" s="98">
        <f>T335+T338</f>
        <v>7347548</v>
      </c>
      <c r="U334" s="24">
        <f>U335+U338</f>
        <v>6347548</v>
      </c>
      <c r="V334" s="25">
        <f>V335+V338</f>
        <v>6347548</v>
      </c>
    </row>
    <row r="335" spans="1:22" ht="25.5" hidden="1" outlineLevel="3">
      <c r="A335" s="45" t="s">
        <v>401</v>
      </c>
      <c r="B335" s="41" t="s">
        <v>545</v>
      </c>
      <c r="C335" s="41" t="s">
        <v>441</v>
      </c>
      <c r="D335" s="41" t="s">
        <v>585</v>
      </c>
      <c r="E335" s="41" t="s">
        <v>179</v>
      </c>
      <c r="F335" s="42"/>
      <c r="G335" s="42"/>
      <c r="H335" s="42"/>
      <c r="I335" s="42"/>
      <c r="J335" s="63"/>
      <c r="K335" s="63"/>
      <c r="L335" s="112"/>
      <c r="M335" s="112"/>
      <c r="N335" s="112"/>
      <c r="O335" s="112"/>
      <c r="P335" s="112"/>
      <c r="Q335" s="98">
        <f>Q336+Q337</f>
        <v>8742936</v>
      </c>
      <c r="R335" s="98"/>
      <c r="S335" s="98"/>
      <c r="T335" s="98">
        <f>T336+T337</f>
        <v>0</v>
      </c>
      <c r="U335" s="24">
        <f>U336+U337</f>
        <v>0</v>
      </c>
      <c r="V335" s="25">
        <f>V336+V337</f>
        <v>0</v>
      </c>
    </row>
    <row r="336" spans="1:22" ht="25.5" hidden="1" outlineLevel="3">
      <c r="A336" s="45" t="s">
        <v>402</v>
      </c>
      <c r="B336" s="41" t="s">
        <v>545</v>
      </c>
      <c r="C336" s="41" t="s">
        <v>441</v>
      </c>
      <c r="D336" s="41" t="s">
        <v>585</v>
      </c>
      <c r="E336" s="41" t="s">
        <v>529</v>
      </c>
      <c r="F336" s="42"/>
      <c r="G336" s="42"/>
      <c r="H336" s="42"/>
      <c r="I336" s="42">
        <v>0</v>
      </c>
      <c r="J336" s="63"/>
      <c r="K336" s="63"/>
      <c r="L336" s="112"/>
      <c r="M336" s="112"/>
      <c r="N336" s="112"/>
      <c r="O336" s="112"/>
      <c r="P336" s="112"/>
      <c r="Q336" s="98">
        <f>E336+F336+G336+H336+I336</f>
        <v>240</v>
      </c>
      <c r="R336" s="98"/>
      <c r="S336" s="98"/>
      <c r="T336" s="98">
        <f>F336+G336+H336+I336+J336</f>
        <v>0</v>
      </c>
      <c r="U336" s="24">
        <v>0</v>
      </c>
      <c r="V336" s="25">
        <v>0</v>
      </c>
    </row>
    <row r="337" spans="1:22" ht="25.5" hidden="1" outlineLevel="5">
      <c r="A337" s="13" t="s">
        <v>195</v>
      </c>
      <c r="B337" s="41" t="s">
        <v>545</v>
      </c>
      <c r="C337" s="41" t="s">
        <v>441</v>
      </c>
      <c r="D337" s="41" t="s">
        <v>585</v>
      </c>
      <c r="E337" s="41" t="s">
        <v>451</v>
      </c>
      <c r="F337" s="42">
        <v>8742452</v>
      </c>
      <c r="G337" s="42"/>
      <c r="H337" s="42"/>
      <c r="I337" s="42">
        <v>-8742452</v>
      </c>
      <c r="J337" s="63"/>
      <c r="K337" s="63"/>
      <c r="L337" s="112"/>
      <c r="M337" s="112"/>
      <c r="N337" s="112"/>
      <c r="O337" s="112"/>
      <c r="P337" s="112"/>
      <c r="Q337" s="98">
        <f>E337+F337+G337+H337</f>
        <v>8742696</v>
      </c>
      <c r="R337" s="98"/>
      <c r="S337" s="98"/>
      <c r="T337" s="98">
        <f>F337+G337+H337+I337</f>
        <v>0</v>
      </c>
      <c r="U337" s="24">
        <v>0</v>
      </c>
      <c r="V337" s="25">
        <v>0</v>
      </c>
    </row>
    <row r="338" spans="1:22" ht="15" outlineLevel="5">
      <c r="A338" s="45" t="s">
        <v>403</v>
      </c>
      <c r="B338" s="41" t="s">
        <v>545</v>
      </c>
      <c r="C338" s="41" t="s">
        <v>441</v>
      </c>
      <c r="D338" s="41" t="s">
        <v>585</v>
      </c>
      <c r="E338" s="41" t="s">
        <v>180</v>
      </c>
      <c r="F338" s="42"/>
      <c r="G338" s="42"/>
      <c r="H338" s="42"/>
      <c r="I338" s="42"/>
      <c r="J338" s="63"/>
      <c r="K338" s="63"/>
      <c r="L338" s="112"/>
      <c r="M338" s="112"/>
      <c r="N338" s="112"/>
      <c r="O338" s="112"/>
      <c r="P338" s="112"/>
      <c r="Q338" s="98">
        <f>Q339</f>
        <v>1000000</v>
      </c>
      <c r="R338" s="98"/>
      <c r="S338" s="98"/>
      <c r="T338" s="98">
        <f>T339</f>
        <v>7347548</v>
      </c>
      <c r="U338" s="24">
        <f>U339</f>
        <v>6347548</v>
      </c>
      <c r="V338" s="25">
        <f>V339</f>
        <v>6347548</v>
      </c>
    </row>
    <row r="339" spans="1:22" ht="51" outlineLevel="5">
      <c r="A339" s="13" t="s">
        <v>233</v>
      </c>
      <c r="B339" s="41" t="s">
        <v>545</v>
      </c>
      <c r="C339" s="41" t="s">
        <v>441</v>
      </c>
      <c r="D339" s="41" t="s">
        <v>585</v>
      </c>
      <c r="E339" s="41" t="s">
        <v>520</v>
      </c>
      <c r="F339" s="42">
        <v>6347548</v>
      </c>
      <c r="G339" s="42"/>
      <c r="H339" s="42"/>
      <c r="I339" s="42"/>
      <c r="J339" s="63"/>
      <c r="K339" s="63"/>
      <c r="L339" s="112"/>
      <c r="M339" s="112"/>
      <c r="N339" s="112"/>
      <c r="O339" s="112"/>
      <c r="P339" s="112"/>
      <c r="Q339" s="112">
        <v>1000000</v>
      </c>
      <c r="R339" s="112"/>
      <c r="S339" s="112"/>
      <c r="T339" s="98">
        <f>F339+G339+H339+I339+J339+K339+L339+M339+N339+O339+P339+Q339+R339</f>
        <v>7347548</v>
      </c>
      <c r="U339" s="24">
        <v>6347548</v>
      </c>
      <c r="V339" s="25">
        <v>6347548</v>
      </c>
    </row>
    <row r="340" spans="1:22" ht="15" outlineLevel="3">
      <c r="A340" s="13" t="s">
        <v>263</v>
      </c>
      <c r="B340" s="41" t="s">
        <v>545</v>
      </c>
      <c r="C340" s="41" t="s">
        <v>441</v>
      </c>
      <c r="D340" s="41" t="s">
        <v>587</v>
      </c>
      <c r="E340" s="41"/>
      <c r="F340" s="42"/>
      <c r="G340" s="42"/>
      <c r="H340" s="42"/>
      <c r="I340" s="42"/>
      <c r="J340" s="63"/>
      <c r="K340" s="63"/>
      <c r="L340" s="112"/>
      <c r="M340" s="112"/>
      <c r="N340" s="112"/>
      <c r="O340" s="112"/>
      <c r="P340" s="112"/>
      <c r="Q340" s="112"/>
      <c r="R340" s="112"/>
      <c r="S340" s="112"/>
      <c r="T340" s="98">
        <f>T341</f>
        <v>3354125</v>
      </c>
      <c r="U340" s="24">
        <f>U341</f>
        <v>2441000</v>
      </c>
      <c r="V340" s="25">
        <f>V341</f>
        <v>2441000</v>
      </c>
    </row>
    <row r="341" spans="1:22" ht="25.5" outlineLevel="3">
      <c r="A341" s="45" t="s">
        <v>401</v>
      </c>
      <c r="B341" s="41" t="s">
        <v>545</v>
      </c>
      <c r="C341" s="41" t="s">
        <v>441</v>
      </c>
      <c r="D341" s="41" t="s">
        <v>587</v>
      </c>
      <c r="E341" s="41" t="s">
        <v>179</v>
      </c>
      <c r="F341" s="42"/>
      <c r="G341" s="42"/>
      <c r="H341" s="42"/>
      <c r="I341" s="42"/>
      <c r="J341" s="63"/>
      <c r="K341" s="63"/>
      <c r="L341" s="112"/>
      <c r="M341" s="112"/>
      <c r="N341" s="112"/>
      <c r="O341" s="112"/>
      <c r="P341" s="112"/>
      <c r="Q341" s="112"/>
      <c r="R341" s="112"/>
      <c r="S341" s="112"/>
      <c r="T341" s="98">
        <f>T342+T343</f>
        <v>3354125</v>
      </c>
      <c r="U341" s="24">
        <f>U342+U343</f>
        <v>2441000</v>
      </c>
      <c r="V341" s="25">
        <f>V342+V343</f>
        <v>2441000</v>
      </c>
    </row>
    <row r="342" spans="1:22" ht="25.5" outlineLevel="3">
      <c r="A342" s="45" t="s">
        <v>402</v>
      </c>
      <c r="B342" s="41" t="s">
        <v>545</v>
      </c>
      <c r="C342" s="41" t="s">
        <v>441</v>
      </c>
      <c r="D342" s="41" t="s">
        <v>587</v>
      </c>
      <c r="E342" s="41" t="s">
        <v>529</v>
      </c>
      <c r="F342" s="42"/>
      <c r="G342" s="42"/>
      <c r="H342" s="42"/>
      <c r="I342" s="42">
        <v>5823416</v>
      </c>
      <c r="J342" s="63">
        <v>-623416</v>
      </c>
      <c r="K342" s="63"/>
      <c r="L342" s="112"/>
      <c r="M342" s="112">
        <v>-1845875</v>
      </c>
      <c r="N342" s="112"/>
      <c r="O342" s="112"/>
      <c r="P342" s="112"/>
      <c r="Q342" s="112"/>
      <c r="R342" s="112"/>
      <c r="S342" s="112"/>
      <c r="T342" s="98">
        <f>F342+G342+H342+I342+J342+K342+L342+M342+N342+O342+P342+Q342+R342</f>
        <v>3354125</v>
      </c>
      <c r="U342" s="24">
        <v>2441000</v>
      </c>
      <c r="V342" s="25">
        <v>2441000</v>
      </c>
    </row>
    <row r="343" spans="1:22" ht="25.5" hidden="1" outlineLevel="5">
      <c r="A343" s="13" t="s">
        <v>195</v>
      </c>
      <c r="B343" s="41" t="s">
        <v>545</v>
      </c>
      <c r="C343" s="41" t="s">
        <v>441</v>
      </c>
      <c r="D343" s="41" t="s">
        <v>587</v>
      </c>
      <c r="E343" s="41" t="s">
        <v>451</v>
      </c>
      <c r="F343" s="42">
        <v>5823416</v>
      </c>
      <c r="G343" s="42"/>
      <c r="H343" s="42"/>
      <c r="I343" s="42">
        <v>-5823416</v>
      </c>
      <c r="J343" s="63"/>
      <c r="K343" s="63"/>
      <c r="L343" s="112"/>
      <c r="M343" s="112"/>
      <c r="N343" s="112"/>
      <c r="O343" s="112"/>
      <c r="P343" s="112"/>
      <c r="Q343" s="112"/>
      <c r="R343" s="112"/>
      <c r="S343" s="112"/>
      <c r="T343" s="98">
        <f>F343+G343+H343+I343</f>
        <v>0</v>
      </c>
      <c r="U343" s="24">
        <v>0</v>
      </c>
      <c r="V343" s="25">
        <v>0</v>
      </c>
    </row>
    <row r="344" spans="1:22" ht="25.5" outlineLevel="3" collapsed="1">
      <c r="A344" s="13" t="s">
        <v>264</v>
      </c>
      <c r="B344" s="41" t="s">
        <v>545</v>
      </c>
      <c r="C344" s="41" t="s">
        <v>441</v>
      </c>
      <c r="D344" s="41" t="s">
        <v>589</v>
      </c>
      <c r="E344" s="41"/>
      <c r="F344" s="42"/>
      <c r="G344" s="42"/>
      <c r="H344" s="42"/>
      <c r="I344" s="42"/>
      <c r="J344" s="63"/>
      <c r="K344" s="63"/>
      <c r="L344" s="112"/>
      <c r="M344" s="112"/>
      <c r="N344" s="112"/>
      <c r="O344" s="112"/>
      <c r="P344" s="112"/>
      <c r="Q344" s="112"/>
      <c r="R344" s="112"/>
      <c r="S344" s="112"/>
      <c r="T344" s="98">
        <f>T345</f>
        <v>1108616</v>
      </c>
      <c r="U344" s="24">
        <v>0</v>
      </c>
      <c r="V344" s="25">
        <v>0</v>
      </c>
    </row>
    <row r="345" spans="1:22" ht="25.5" outlineLevel="3">
      <c r="A345" s="45" t="s">
        <v>401</v>
      </c>
      <c r="B345" s="41" t="s">
        <v>545</v>
      </c>
      <c r="C345" s="41" t="s">
        <v>441</v>
      </c>
      <c r="D345" s="41" t="s">
        <v>589</v>
      </c>
      <c r="E345" s="41" t="s">
        <v>179</v>
      </c>
      <c r="F345" s="42"/>
      <c r="G345" s="42"/>
      <c r="H345" s="42"/>
      <c r="I345" s="42"/>
      <c r="J345" s="63"/>
      <c r="K345" s="63"/>
      <c r="L345" s="112"/>
      <c r="M345" s="112"/>
      <c r="N345" s="112"/>
      <c r="O345" s="112"/>
      <c r="P345" s="112"/>
      <c r="Q345" s="112"/>
      <c r="R345" s="112"/>
      <c r="S345" s="112"/>
      <c r="T345" s="98">
        <f>T346+T347</f>
        <v>1108616</v>
      </c>
      <c r="U345" s="24">
        <f>U346+U347</f>
        <v>0</v>
      </c>
      <c r="V345" s="25">
        <f>V346+V347</f>
        <v>0</v>
      </c>
    </row>
    <row r="346" spans="1:22" ht="25.5" outlineLevel="3">
      <c r="A346" s="45" t="s">
        <v>402</v>
      </c>
      <c r="B346" s="41" t="s">
        <v>545</v>
      </c>
      <c r="C346" s="41" t="s">
        <v>441</v>
      </c>
      <c r="D346" s="41" t="s">
        <v>589</v>
      </c>
      <c r="E346" s="41" t="s">
        <v>529</v>
      </c>
      <c r="F346" s="42"/>
      <c r="G346" s="42"/>
      <c r="H346" s="42"/>
      <c r="I346" s="42">
        <v>485200</v>
      </c>
      <c r="J346" s="63">
        <v>623416</v>
      </c>
      <c r="K346" s="63"/>
      <c r="L346" s="112"/>
      <c r="M346" s="112"/>
      <c r="N346" s="112"/>
      <c r="O346" s="112"/>
      <c r="P346" s="112"/>
      <c r="Q346" s="112"/>
      <c r="R346" s="112"/>
      <c r="S346" s="112"/>
      <c r="T346" s="98">
        <f>F346+G346+H346+I346+J346+K346+L346+M346+N346+O346+P346+Q346+R346</f>
        <v>1108616</v>
      </c>
      <c r="U346" s="24">
        <v>0</v>
      </c>
      <c r="V346" s="25">
        <v>0</v>
      </c>
    </row>
    <row r="347" spans="1:22" ht="25.5" hidden="1" outlineLevel="5">
      <c r="A347" s="13" t="s">
        <v>195</v>
      </c>
      <c r="B347" s="41" t="s">
        <v>545</v>
      </c>
      <c r="C347" s="41" t="s">
        <v>441</v>
      </c>
      <c r="D347" s="41" t="s">
        <v>589</v>
      </c>
      <c r="E347" s="41" t="s">
        <v>451</v>
      </c>
      <c r="F347" s="42">
        <v>485200</v>
      </c>
      <c r="G347" s="42"/>
      <c r="H347" s="42"/>
      <c r="I347" s="42">
        <v>-485200</v>
      </c>
      <c r="J347" s="63"/>
      <c r="K347" s="63"/>
      <c r="L347" s="112"/>
      <c r="M347" s="112"/>
      <c r="N347" s="112"/>
      <c r="O347" s="112"/>
      <c r="P347" s="112"/>
      <c r="Q347" s="112"/>
      <c r="R347" s="112"/>
      <c r="S347" s="112"/>
      <c r="T347" s="98">
        <f>F347+G347+H347+I347</f>
        <v>0</v>
      </c>
      <c r="U347" s="24">
        <v>0</v>
      </c>
      <c r="V347" s="25">
        <v>0</v>
      </c>
    </row>
    <row r="348" spans="1:22" ht="38.25" outlineLevel="3" collapsed="1">
      <c r="A348" s="13" t="s">
        <v>265</v>
      </c>
      <c r="B348" s="41" t="s">
        <v>545</v>
      </c>
      <c r="C348" s="41" t="s">
        <v>441</v>
      </c>
      <c r="D348" s="41" t="s">
        <v>591</v>
      </c>
      <c r="E348" s="41"/>
      <c r="F348" s="42"/>
      <c r="G348" s="42"/>
      <c r="H348" s="42"/>
      <c r="I348" s="42"/>
      <c r="J348" s="63"/>
      <c r="K348" s="63"/>
      <c r="L348" s="112"/>
      <c r="M348" s="112"/>
      <c r="N348" s="112"/>
      <c r="O348" s="112"/>
      <c r="P348" s="112"/>
      <c r="Q348" s="112"/>
      <c r="R348" s="112"/>
      <c r="S348" s="112"/>
      <c r="T348" s="98">
        <f>T349</f>
        <v>5365852.25</v>
      </c>
      <c r="U348" s="24">
        <f>U349</f>
        <v>204300</v>
      </c>
      <c r="V348" s="25">
        <f>V349</f>
        <v>202600</v>
      </c>
    </row>
    <row r="349" spans="1:22" ht="25.5" outlineLevel="3">
      <c r="A349" s="45" t="s">
        <v>401</v>
      </c>
      <c r="B349" s="41" t="s">
        <v>545</v>
      </c>
      <c r="C349" s="41" t="s">
        <v>441</v>
      </c>
      <c r="D349" s="41" t="s">
        <v>591</v>
      </c>
      <c r="E349" s="41" t="s">
        <v>179</v>
      </c>
      <c r="F349" s="42"/>
      <c r="G349" s="42"/>
      <c r="H349" s="42"/>
      <c r="I349" s="42"/>
      <c r="J349" s="63"/>
      <c r="K349" s="63"/>
      <c r="L349" s="112"/>
      <c r="M349" s="112"/>
      <c r="N349" s="112"/>
      <c r="O349" s="112"/>
      <c r="P349" s="112"/>
      <c r="Q349" s="112"/>
      <c r="R349" s="112"/>
      <c r="S349" s="112"/>
      <c r="T349" s="98">
        <f>T350+T351</f>
        <v>5365852.25</v>
      </c>
      <c r="U349" s="24">
        <f>U350+U351</f>
        <v>204300</v>
      </c>
      <c r="V349" s="25">
        <f>V350+V351</f>
        <v>202600</v>
      </c>
    </row>
    <row r="350" spans="1:22" ht="25.5" outlineLevel="3">
      <c r="A350" s="45" t="s">
        <v>402</v>
      </c>
      <c r="B350" s="41" t="s">
        <v>545</v>
      </c>
      <c r="C350" s="41" t="s">
        <v>441</v>
      </c>
      <c r="D350" s="41" t="s">
        <v>591</v>
      </c>
      <c r="E350" s="41" t="s">
        <v>529</v>
      </c>
      <c r="F350" s="42"/>
      <c r="G350" s="42"/>
      <c r="H350" s="42"/>
      <c r="I350" s="42">
        <v>205300</v>
      </c>
      <c r="J350" s="63">
        <v>958855</v>
      </c>
      <c r="K350" s="63">
        <v>182895.9</v>
      </c>
      <c r="L350" s="112">
        <v>2113029.35</v>
      </c>
      <c r="M350" s="112">
        <v>1845875</v>
      </c>
      <c r="N350" s="112"/>
      <c r="O350" s="112">
        <v>59897</v>
      </c>
      <c r="P350" s="112"/>
      <c r="Q350" s="112"/>
      <c r="R350" s="112"/>
      <c r="S350" s="112"/>
      <c r="T350" s="98">
        <f>F350+G350+H350+I350+J350+K350+L350+M350+N350+O350+P350+Q350+R350</f>
        <v>5365852.25</v>
      </c>
      <c r="U350" s="24">
        <v>204300</v>
      </c>
      <c r="V350" s="25">
        <v>202600</v>
      </c>
    </row>
    <row r="351" spans="1:22" ht="25.5" hidden="1" outlineLevel="5">
      <c r="A351" s="13" t="s">
        <v>195</v>
      </c>
      <c r="B351" s="41" t="s">
        <v>545</v>
      </c>
      <c r="C351" s="41" t="s">
        <v>441</v>
      </c>
      <c r="D351" s="41" t="s">
        <v>591</v>
      </c>
      <c r="E351" s="41" t="s">
        <v>451</v>
      </c>
      <c r="F351" s="42">
        <v>205300</v>
      </c>
      <c r="G351" s="42"/>
      <c r="H351" s="42"/>
      <c r="I351" s="42">
        <v>-205300</v>
      </c>
      <c r="J351" s="63"/>
      <c r="K351" s="63"/>
      <c r="L351" s="112"/>
      <c r="M351" s="112"/>
      <c r="N351" s="112"/>
      <c r="O351" s="112"/>
      <c r="P351" s="112"/>
      <c r="Q351" s="112"/>
      <c r="R351" s="112"/>
      <c r="S351" s="112"/>
      <c r="T351" s="98">
        <f>F351+G351+H351+I351</f>
        <v>0</v>
      </c>
      <c r="U351" s="24">
        <v>0</v>
      </c>
      <c r="V351" s="25">
        <v>0</v>
      </c>
    </row>
    <row r="352" spans="1:22" ht="25.5" outlineLevel="2" collapsed="1">
      <c r="A352" s="13" t="s">
        <v>216</v>
      </c>
      <c r="B352" s="41" t="s">
        <v>545</v>
      </c>
      <c r="C352" s="41" t="s">
        <v>441</v>
      </c>
      <c r="D352" s="41" t="s">
        <v>487</v>
      </c>
      <c r="E352" s="41"/>
      <c r="F352" s="42"/>
      <c r="G352" s="42"/>
      <c r="H352" s="42"/>
      <c r="I352" s="42"/>
      <c r="J352" s="63"/>
      <c r="K352" s="63"/>
      <c r="L352" s="112"/>
      <c r="M352" s="112"/>
      <c r="N352" s="112"/>
      <c r="O352" s="112"/>
      <c r="P352" s="112"/>
      <c r="Q352" s="98">
        <f>Q356+Q359+Q353</f>
        <v>-1000000</v>
      </c>
      <c r="R352" s="98"/>
      <c r="S352" s="98"/>
      <c r="T352" s="98">
        <f>T356+T359+T353</f>
        <v>8164612</v>
      </c>
      <c r="U352" s="25">
        <f>U356+U359+U353</f>
        <v>9233452</v>
      </c>
      <c r="V352" s="25">
        <f>V356+V359+V353</f>
        <v>9236452</v>
      </c>
    </row>
    <row r="353" spans="1:22" ht="76.5" outlineLevel="2">
      <c r="A353" s="13" t="s">
        <v>500</v>
      </c>
      <c r="B353" s="41" t="s">
        <v>545</v>
      </c>
      <c r="C353" s="41" t="s">
        <v>441</v>
      </c>
      <c r="D353" s="41" t="s">
        <v>501</v>
      </c>
      <c r="E353" s="41"/>
      <c r="F353" s="42"/>
      <c r="G353" s="42"/>
      <c r="H353" s="42"/>
      <c r="I353" s="42">
        <f>I354</f>
        <v>8742452</v>
      </c>
      <c r="J353" s="63"/>
      <c r="K353" s="63"/>
      <c r="L353" s="112"/>
      <c r="M353" s="112"/>
      <c r="N353" s="112"/>
      <c r="O353" s="112"/>
      <c r="P353" s="112"/>
      <c r="Q353" s="98">
        <f aca="true" t="shared" si="21" ref="Q353:V354">Q354</f>
        <v>-1000000</v>
      </c>
      <c r="R353" s="98"/>
      <c r="S353" s="98"/>
      <c r="T353" s="98">
        <f t="shared" si="21"/>
        <v>7742452</v>
      </c>
      <c r="U353" s="25">
        <f t="shared" si="21"/>
        <v>8742452</v>
      </c>
      <c r="V353" s="25">
        <f t="shared" si="21"/>
        <v>8742452</v>
      </c>
    </row>
    <row r="354" spans="1:22" ht="25.5" outlineLevel="2">
      <c r="A354" s="45" t="s">
        <v>401</v>
      </c>
      <c r="B354" s="41" t="s">
        <v>545</v>
      </c>
      <c r="C354" s="41" t="s">
        <v>441</v>
      </c>
      <c r="D354" s="41" t="s">
        <v>501</v>
      </c>
      <c r="E354" s="41" t="s">
        <v>179</v>
      </c>
      <c r="F354" s="42"/>
      <c r="G354" s="42"/>
      <c r="H354" s="42"/>
      <c r="I354" s="42">
        <f>I355</f>
        <v>8742452</v>
      </c>
      <c r="J354" s="63"/>
      <c r="K354" s="63"/>
      <c r="L354" s="112"/>
      <c r="M354" s="112"/>
      <c r="N354" s="112"/>
      <c r="O354" s="112"/>
      <c r="P354" s="112"/>
      <c r="Q354" s="98">
        <f t="shared" si="21"/>
        <v>-1000000</v>
      </c>
      <c r="R354" s="98"/>
      <c r="S354" s="98"/>
      <c r="T354" s="98">
        <f t="shared" si="21"/>
        <v>7742452</v>
      </c>
      <c r="U354" s="25">
        <f t="shared" si="21"/>
        <v>8742452</v>
      </c>
      <c r="V354" s="25">
        <f t="shared" si="21"/>
        <v>8742452</v>
      </c>
    </row>
    <row r="355" spans="1:22" ht="25.5" outlineLevel="2">
      <c r="A355" s="45" t="s">
        <v>402</v>
      </c>
      <c r="B355" s="41" t="s">
        <v>545</v>
      </c>
      <c r="C355" s="41" t="s">
        <v>441</v>
      </c>
      <c r="D355" s="41" t="s">
        <v>501</v>
      </c>
      <c r="E355" s="41" t="s">
        <v>529</v>
      </c>
      <c r="F355" s="42"/>
      <c r="G355" s="42"/>
      <c r="H355" s="42"/>
      <c r="I355" s="42">
        <v>8742452</v>
      </c>
      <c r="J355" s="63"/>
      <c r="K355" s="63"/>
      <c r="L355" s="112"/>
      <c r="M355" s="112"/>
      <c r="N355" s="112"/>
      <c r="O355" s="112"/>
      <c r="P355" s="112"/>
      <c r="Q355" s="112">
        <v>-1000000</v>
      </c>
      <c r="R355" s="112"/>
      <c r="S355" s="112"/>
      <c r="T355" s="98">
        <f>F355+G355+H355+I355+J355+K355+L355+M355+N355+O355+P355+Q355+R355</f>
        <v>7742452</v>
      </c>
      <c r="U355" s="24">
        <v>8742452</v>
      </c>
      <c r="V355" s="25">
        <v>8742452</v>
      </c>
    </row>
    <row r="356" spans="1:22" ht="63.75" outlineLevel="2">
      <c r="A356" s="13" t="s">
        <v>240</v>
      </c>
      <c r="B356" s="41" t="s">
        <v>545</v>
      </c>
      <c r="C356" s="41" t="s">
        <v>441</v>
      </c>
      <c r="D356" s="41" t="s">
        <v>535</v>
      </c>
      <c r="E356" s="41"/>
      <c r="F356" s="42"/>
      <c r="G356" s="42"/>
      <c r="H356" s="42"/>
      <c r="I356" s="42"/>
      <c r="J356" s="63"/>
      <c r="K356" s="63"/>
      <c r="L356" s="112"/>
      <c r="M356" s="112"/>
      <c r="N356" s="112"/>
      <c r="O356" s="112"/>
      <c r="P356" s="112"/>
      <c r="Q356" s="112"/>
      <c r="R356" s="112"/>
      <c r="S356" s="112"/>
      <c r="T356" s="98">
        <f>T357</f>
        <v>27000</v>
      </c>
      <c r="U356" s="24"/>
      <c r="V356" s="25"/>
    </row>
    <row r="357" spans="1:22" ht="25.5" outlineLevel="2">
      <c r="A357" s="45" t="s">
        <v>401</v>
      </c>
      <c r="B357" s="41" t="s">
        <v>545</v>
      </c>
      <c r="C357" s="41" t="s">
        <v>441</v>
      </c>
      <c r="D357" s="41" t="s">
        <v>535</v>
      </c>
      <c r="E357" s="41" t="s">
        <v>179</v>
      </c>
      <c r="F357" s="42"/>
      <c r="G357" s="42"/>
      <c r="H357" s="42"/>
      <c r="I357" s="42"/>
      <c r="J357" s="63"/>
      <c r="K357" s="63"/>
      <c r="L357" s="112"/>
      <c r="M357" s="112"/>
      <c r="N357" s="112"/>
      <c r="O357" s="112"/>
      <c r="P357" s="112"/>
      <c r="Q357" s="112"/>
      <c r="R357" s="112"/>
      <c r="S357" s="112"/>
      <c r="T357" s="98">
        <f>T358</f>
        <v>27000</v>
      </c>
      <c r="U357" s="24"/>
      <c r="V357" s="25"/>
    </row>
    <row r="358" spans="1:22" ht="25.5" outlineLevel="2">
      <c r="A358" s="45" t="s">
        <v>402</v>
      </c>
      <c r="B358" s="41" t="s">
        <v>545</v>
      </c>
      <c r="C358" s="41" t="s">
        <v>441</v>
      </c>
      <c r="D358" s="41" t="s">
        <v>535</v>
      </c>
      <c r="E358" s="41" t="s">
        <v>529</v>
      </c>
      <c r="F358" s="42"/>
      <c r="G358" s="42"/>
      <c r="H358" s="42"/>
      <c r="I358" s="42">
        <v>27000</v>
      </c>
      <c r="J358" s="63"/>
      <c r="K358" s="63"/>
      <c r="L358" s="112"/>
      <c r="M358" s="112"/>
      <c r="N358" s="112"/>
      <c r="O358" s="112"/>
      <c r="P358" s="112"/>
      <c r="Q358" s="112"/>
      <c r="R358" s="112"/>
      <c r="S358" s="112"/>
      <c r="T358" s="98">
        <f>F358+G358+H358+I358+J358+K358+L358+M358+N358+O358+P358+Q358+R358</f>
        <v>27000</v>
      </c>
      <c r="U358" s="24"/>
      <c r="V358" s="25"/>
    </row>
    <row r="359" spans="1:22" ht="51" outlineLevel="4">
      <c r="A359" s="13" t="s">
        <v>266</v>
      </c>
      <c r="B359" s="41" t="s">
        <v>545</v>
      </c>
      <c r="C359" s="41" t="s">
        <v>441</v>
      </c>
      <c r="D359" s="41" t="s">
        <v>593</v>
      </c>
      <c r="E359" s="41"/>
      <c r="F359" s="42"/>
      <c r="G359" s="42"/>
      <c r="H359" s="42"/>
      <c r="I359" s="42"/>
      <c r="J359" s="63"/>
      <c r="K359" s="63"/>
      <c r="L359" s="112"/>
      <c r="M359" s="112"/>
      <c r="N359" s="112"/>
      <c r="O359" s="112"/>
      <c r="P359" s="112"/>
      <c r="Q359" s="112"/>
      <c r="R359" s="112"/>
      <c r="S359" s="112"/>
      <c r="T359" s="98">
        <f>T360</f>
        <v>395160</v>
      </c>
      <c r="U359" s="24">
        <f>U360</f>
        <v>491000</v>
      </c>
      <c r="V359" s="25">
        <f>V360</f>
        <v>494000</v>
      </c>
    </row>
    <row r="360" spans="1:22" ht="25.5" outlineLevel="4">
      <c r="A360" s="45" t="s">
        <v>401</v>
      </c>
      <c r="B360" s="41" t="s">
        <v>545</v>
      </c>
      <c r="C360" s="41" t="s">
        <v>441</v>
      </c>
      <c r="D360" s="41" t="s">
        <v>593</v>
      </c>
      <c r="E360" s="41" t="s">
        <v>179</v>
      </c>
      <c r="F360" s="42"/>
      <c r="G360" s="42"/>
      <c r="H360" s="42"/>
      <c r="I360" s="42"/>
      <c r="J360" s="63"/>
      <c r="K360" s="63"/>
      <c r="L360" s="112"/>
      <c r="M360" s="112"/>
      <c r="N360" s="112"/>
      <c r="O360" s="112"/>
      <c r="P360" s="112"/>
      <c r="Q360" s="112"/>
      <c r="R360" s="112"/>
      <c r="S360" s="112"/>
      <c r="T360" s="98">
        <f>T361+T362</f>
        <v>395160</v>
      </c>
      <c r="U360" s="24">
        <f>U361+U362</f>
        <v>491000</v>
      </c>
      <c r="V360" s="25">
        <f>V361+V362</f>
        <v>494000</v>
      </c>
    </row>
    <row r="361" spans="1:22" ht="25.5" outlineLevel="4">
      <c r="A361" s="45" t="s">
        <v>402</v>
      </c>
      <c r="B361" s="41" t="s">
        <v>545</v>
      </c>
      <c r="C361" s="41" t="s">
        <v>441</v>
      </c>
      <c r="D361" s="41" t="s">
        <v>593</v>
      </c>
      <c r="E361" s="41" t="s">
        <v>529</v>
      </c>
      <c r="F361" s="42"/>
      <c r="G361" s="42"/>
      <c r="H361" s="42"/>
      <c r="I361" s="42">
        <v>395160</v>
      </c>
      <c r="J361" s="63"/>
      <c r="K361" s="63"/>
      <c r="L361" s="112"/>
      <c r="M361" s="112"/>
      <c r="N361" s="112"/>
      <c r="O361" s="112"/>
      <c r="P361" s="112"/>
      <c r="Q361" s="112"/>
      <c r="R361" s="112">
        <v>0</v>
      </c>
      <c r="S361" s="112"/>
      <c r="T361" s="98">
        <f>F361+G361+H361+I361+J361+K361+L361+M361+N361+O361+P361+Q361+R361</f>
        <v>395160</v>
      </c>
      <c r="U361" s="24">
        <v>491000</v>
      </c>
      <c r="V361" s="25">
        <v>494000</v>
      </c>
    </row>
    <row r="362" spans="1:22" ht="25.5" hidden="1" outlineLevel="5">
      <c r="A362" s="13" t="s">
        <v>195</v>
      </c>
      <c r="B362" s="41" t="s">
        <v>545</v>
      </c>
      <c r="C362" s="41" t="s">
        <v>441</v>
      </c>
      <c r="D362" s="41" t="s">
        <v>593</v>
      </c>
      <c r="E362" s="41" t="s">
        <v>451</v>
      </c>
      <c r="F362" s="42">
        <v>395160</v>
      </c>
      <c r="G362" s="42"/>
      <c r="H362" s="42"/>
      <c r="I362" s="42">
        <v>-395160</v>
      </c>
      <c r="J362" s="63"/>
      <c r="K362" s="63"/>
      <c r="L362" s="112"/>
      <c r="M362" s="112"/>
      <c r="N362" s="112"/>
      <c r="O362" s="112"/>
      <c r="P362" s="112"/>
      <c r="Q362" s="112"/>
      <c r="R362" s="112"/>
      <c r="S362" s="112"/>
      <c r="T362" s="98">
        <f>F362+G362+H362+I362</f>
        <v>0</v>
      </c>
      <c r="U362" s="24">
        <v>0</v>
      </c>
      <c r="V362" s="25">
        <v>0</v>
      </c>
    </row>
    <row r="363" spans="1:22" ht="15" collapsed="1">
      <c r="A363" s="13" t="s">
        <v>267</v>
      </c>
      <c r="B363" s="41" t="s">
        <v>471</v>
      </c>
      <c r="C363" s="41" t="s">
        <v>177</v>
      </c>
      <c r="D363" s="41"/>
      <c r="E363" s="41"/>
      <c r="F363" s="42"/>
      <c r="G363" s="42"/>
      <c r="H363" s="42"/>
      <c r="I363" s="42"/>
      <c r="J363" s="63"/>
      <c r="K363" s="63"/>
      <c r="L363" s="112"/>
      <c r="M363" s="112"/>
      <c r="N363" s="112"/>
      <c r="O363" s="112"/>
      <c r="P363" s="112"/>
      <c r="Q363" s="112"/>
      <c r="R363" s="112"/>
      <c r="S363" s="112"/>
      <c r="T363" s="98">
        <f aca="true" t="shared" si="22" ref="T363:V366">T364</f>
        <v>183860</v>
      </c>
      <c r="U363" s="24">
        <f t="shared" si="22"/>
        <v>864990</v>
      </c>
      <c r="V363" s="25">
        <f t="shared" si="22"/>
        <v>853530</v>
      </c>
    </row>
    <row r="364" spans="1:22" ht="25.5" outlineLevel="1">
      <c r="A364" s="13" t="s">
        <v>268</v>
      </c>
      <c r="B364" s="41" t="s">
        <v>471</v>
      </c>
      <c r="C364" s="41" t="s">
        <v>545</v>
      </c>
      <c r="D364" s="41"/>
      <c r="E364" s="41"/>
      <c r="F364" s="42"/>
      <c r="G364" s="42"/>
      <c r="H364" s="42"/>
      <c r="I364" s="42"/>
      <c r="J364" s="63"/>
      <c r="K364" s="63"/>
      <c r="L364" s="112"/>
      <c r="M364" s="112"/>
      <c r="N364" s="112"/>
      <c r="O364" s="112"/>
      <c r="P364" s="112"/>
      <c r="Q364" s="112"/>
      <c r="R364" s="112"/>
      <c r="S364" s="112"/>
      <c r="T364" s="98">
        <f t="shared" si="22"/>
        <v>183860</v>
      </c>
      <c r="U364" s="24">
        <f t="shared" si="22"/>
        <v>864990</v>
      </c>
      <c r="V364" s="25">
        <f t="shared" si="22"/>
        <v>853530</v>
      </c>
    </row>
    <row r="365" spans="1:22" ht="25.5" outlineLevel="2">
      <c r="A365" s="13" t="s">
        <v>216</v>
      </c>
      <c r="B365" s="41" t="s">
        <v>471</v>
      </c>
      <c r="C365" s="41" t="s">
        <v>545</v>
      </c>
      <c r="D365" s="41" t="s">
        <v>487</v>
      </c>
      <c r="E365" s="41"/>
      <c r="F365" s="42"/>
      <c r="G365" s="42"/>
      <c r="H365" s="42"/>
      <c r="I365" s="42"/>
      <c r="J365" s="63"/>
      <c r="K365" s="63"/>
      <c r="L365" s="112"/>
      <c r="M365" s="112"/>
      <c r="N365" s="112"/>
      <c r="O365" s="112"/>
      <c r="P365" s="112"/>
      <c r="Q365" s="112"/>
      <c r="R365" s="112"/>
      <c r="S365" s="112"/>
      <c r="T365" s="98">
        <f t="shared" si="22"/>
        <v>183860</v>
      </c>
      <c r="U365" s="24">
        <f t="shared" si="22"/>
        <v>864990</v>
      </c>
      <c r="V365" s="25">
        <f t="shared" si="22"/>
        <v>853530</v>
      </c>
    </row>
    <row r="366" spans="1:22" ht="51" outlineLevel="4">
      <c r="A366" s="13" t="s">
        <v>266</v>
      </c>
      <c r="B366" s="41" t="s">
        <v>471</v>
      </c>
      <c r="C366" s="41" t="s">
        <v>545</v>
      </c>
      <c r="D366" s="41" t="s">
        <v>593</v>
      </c>
      <c r="E366" s="41"/>
      <c r="F366" s="42"/>
      <c r="G366" s="42"/>
      <c r="H366" s="42"/>
      <c r="I366" s="42"/>
      <c r="J366" s="63"/>
      <c r="K366" s="63"/>
      <c r="L366" s="112"/>
      <c r="M366" s="112"/>
      <c r="N366" s="112"/>
      <c r="O366" s="112"/>
      <c r="P366" s="112"/>
      <c r="Q366" s="112"/>
      <c r="R366" s="112"/>
      <c r="S366" s="112"/>
      <c r="T366" s="98">
        <f t="shared" si="22"/>
        <v>183860</v>
      </c>
      <c r="U366" s="24">
        <f t="shared" si="22"/>
        <v>864990</v>
      </c>
      <c r="V366" s="25">
        <f t="shared" si="22"/>
        <v>853530</v>
      </c>
    </row>
    <row r="367" spans="1:22" ht="25.5" outlineLevel="4">
      <c r="A367" s="45" t="s">
        <v>401</v>
      </c>
      <c r="B367" s="41" t="s">
        <v>471</v>
      </c>
      <c r="C367" s="41" t="s">
        <v>545</v>
      </c>
      <c r="D367" s="41" t="s">
        <v>593</v>
      </c>
      <c r="E367" s="41" t="s">
        <v>179</v>
      </c>
      <c r="F367" s="42"/>
      <c r="G367" s="42"/>
      <c r="H367" s="42"/>
      <c r="I367" s="42"/>
      <c r="J367" s="63"/>
      <c r="K367" s="63"/>
      <c r="L367" s="112"/>
      <c r="M367" s="112"/>
      <c r="N367" s="112"/>
      <c r="O367" s="112"/>
      <c r="P367" s="112"/>
      <c r="Q367" s="112"/>
      <c r="R367" s="112"/>
      <c r="S367" s="112"/>
      <c r="T367" s="98">
        <f>T368+T369</f>
        <v>183860</v>
      </c>
      <c r="U367" s="24">
        <f>U368+U369</f>
        <v>864990</v>
      </c>
      <c r="V367" s="25">
        <f>V368+V369</f>
        <v>853530</v>
      </c>
    </row>
    <row r="368" spans="1:22" ht="25.5" outlineLevel="4">
      <c r="A368" s="45" t="s">
        <v>402</v>
      </c>
      <c r="B368" s="41" t="s">
        <v>471</v>
      </c>
      <c r="C368" s="41" t="s">
        <v>545</v>
      </c>
      <c r="D368" s="41" t="s">
        <v>593</v>
      </c>
      <c r="E368" s="41" t="s">
        <v>529</v>
      </c>
      <c r="F368" s="42"/>
      <c r="G368" s="42"/>
      <c r="H368" s="42"/>
      <c r="I368" s="42">
        <v>338660</v>
      </c>
      <c r="J368" s="63"/>
      <c r="K368" s="63"/>
      <c r="L368" s="112"/>
      <c r="M368" s="112"/>
      <c r="N368" s="112"/>
      <c r="O368" s="112"/>
      <c r="P368" s="112"/>
      <c r="Q368" s="112"/>
      <c r="R368" s="112">
        <v>-154800</v>
      </c>
      <c r="S368" s="112"/>
      <c r="T368" s="98">
        <f>F368+G368+H368+I368+J368+K368+L368+M368+N368+O368+P368+Q368+R368</f>
        <v>183860</v>
      </c>
      <c r="U368" s="24">
        <v>864990</v>
      </c>
      <c r="V368" s="25">
        <v>853530</v>
      </c>
    </row>
    <row r="369" spans="1:22" ht="25.5" hidden="1" outlineLevel="5">
      <c r="A369" s="13" t="s">
        <v>195</v>
      </c>
      <c r="B369" s="41" t="s">
        <v>471</v>
      </c>
      <c r="C369" s="41" t="s">
        <v>545</v>
      </c>
      <c r="D369" s="41" t="s">
        <v>593</v>
      </c>
      <c r="E369" s="41" t="s">
        <v>451</v>
      </c>
      <c r="F369" s="42">
        <v>338660</v>
      </c>
      <c r="G369" s="42"/>
      <c r="H369" s="42"/>
      <c r="I369" s="42">
        <v>-338660</v>
      </c>
      <c r="J369" s="63"/>
      <c r="K369" s="63"/>
      <c r="L369" s="112"/>
      <c r="M369" s="112"/>
      <c r="N369" s="112"/>
      <c r="O369" s="112"/>
      <c r="P369" s="112"/>
      <c r="Q369" s="112"/>
      <c r="R369" s="112"/>
      <c r="S369" s="112"/>
      <c r="T369" s="98">
        <f>F369+G369+H369+I369</f>
        <v>0</v>
      </c>
      <c r="U369" s="24">
        <v>0</v>
      </c>
      <c r="V369" s="25">
        <v>0</v>
      </c>
    </row>
    <row r="370" spans="1:22" ht="15" collapsed="1">
      <c r="A370" s="13" t="s">
        <v>269</v>
      </c>
      <c r="B370" s="41" t="s">
        <v>597</v>
      </c>
      <c r="C370" s="41" t="s">
        <v>177</v>
      </c>
      <c r="D370" s="41" t="s">
        <v>177</v>
      </c>
      <c r="E370" s="41" t="s">
        <v>177</v>
      </c>
      <c r="F370" s="42"/>
      <c r="G370" s="42"/>
      <c r="H370" s="42"/>
      <c r="I370" s="42"/>
      <c r="J370" s="63"/>
      <c r="K370" s="64"/>
      <c r="L370" s="93"/>
      <c r="M370" s="93"/>
      <c r="N370" s="93"/>
      <c r="O370" s="93"/>
      <c r="P370" s="93"/>
      <c r="Q370" s="98">
        <f>Q371+Q412+Q623+Q674+Q690</f>
        <v>3172931</v>
      </c>
      <c r="R370" s="98"/>
      <c r="S370" s="98"/>
      <c r="T370" s="98">
        <f>T371+T412+T623+T674+T690</f>
        <v>451133780.37</v>
      </c>
      <c r="U370" s="24">
        <f>U371+U412+U623+U674+U690</f>
        <v>396749461.83</v>
      </c>
      <c r="V370" s="25">
        <f>V371+V412+V623+V674+V690</f>
        <v>407276914.89</v>
      </c>
    </row>
    <row r="371" spans="1:22" ht="15" outlineLevel="1">
      <c r="A371" s="13" t="s">
        <v>270</v>
      </c>
      <c r="B371" s="41" t="s">
        <v>597</v>
      </c>
      <c r="C371" s="41" t="s">
        <v>439</v>
      </c>
      <c r="D371" s="41" t="s">
        <v>177</v>
      </c>
      <c r="E371" s="41" t="s">
        <v>177</v>
      </c>
      <c r="F371" s="42"/>
      <c r="G371" s="42"/>
      <c r="H371" s="42"/>
      <c r="I371" s="42"/>
      <c r="J371" s="63"/>
      <c r="K371" s="64" t="s">
        <v>177</v>
      </c>
      <c r="L371" s="93"/>
      <c r="M371" s="93"/>
      <c r="N371" s="93"/>
      <c r="O371" s="93"/>
      <c r="P371" s="93"/>
      <c r="Q371" s="98">
        <f>Q379+Q393+Q401+Q384+Q407+Q376</f>
        <v>-1100000</v>
      </c>
      <c r="R371" s="98"/>
      <c r="S371" s="98"/>
      <c r="T371" s="98">
        <f>T379+T393+T401+T384+T407+T376+T372</f>
        <v>136684018.76</v>
      </c>
      <c r="U371" s="24">
        <f>U379+U393</f>
        <v>108602600</v>
      </c>
      <c r="V371" s="25">
        <f>V379+V393</f>
        <v>108602600</v>
      </c>
    </row>
    <row r="372" spans="1:22" ht="51" outlineLevel="1">
      <c r="A372" s="144" t="s">
        <v>784</v>
      </c>
      <c r="B372" s="41" t="s">
        <v>597</v>
      </c>
      <c r="C372" s="41" t="s">
        <v>439</v>
      </c>
      <c r="D372" s="41" t="s">
        <v>785</v>
      </c>
      <c r="E372" s="41"/>
      <c r="F372" s="42"/>
      <c r="G372" s="42"/>
      <c r="H372" s="42"/>
      <c r="I372" s="42"/>
      <c r="J372" s="63"/>
      <c r="K372" s="64"/>
      <c r="L372" s="93"/>
      <c r="M372" s="93"/>
      <c r="N372" s="93"/>
      <c r="O372" s="93"/>
      <c r="P372" s="93"/>
      <c r="Q372" s="93"/>
      <c r="R372" s="93"/>
      <c r="S372" s="93"/>
      <c r="T372" s="98">
        <f>T373</f>
        <v>704800</v>
      </c>
      <c r="U372" s="24"/>
      <c r="V372" s="25"/>
    </row>
    <row r="373" spans="1:22" ht="51" outlineLevel="1">
      <c r="A373" s="45" t="s">
        <v>405</v>
      </c>
      <c r="B373" s="41" t="s">
        <v>597</v>
      </c>
      <c r="C373" s="41" t="s">
        <v>439</v>
      </c>
      <c r="D373" s="41" t="s">
        <v>785</v>
      </c>
      <c r="E373" s="41" t="s">
        <v>182</v>
      </c>
      <c r="F373" s="42"/>
      <c r="G373" s="42"/>
      <c r="H373" s="42"/>
      <c r="I373" s="42"/>
      <c r="J373" s="63"/>
      <c r="K373" s="64"/>
      <c r="L373" s="93"/>
      <c r="M373" s="93"/>
      <c r="N373" s="93"/>
      <c r="O373" s="93"/>
      <c r="P373" s="93"/>
      <c r="Q373" s="93"/>
      <c r="R373" s="93"/>
      <c r="S373" s="93"/>
      <c r="T373" s="98">
        <f>T374</f>
        <v>704800</v>
      </c>
      <c r="U373" s="24"/>
      <c r="V373" s="25"/>
    </row>
    <row r="374" spans="1:22" ht="25.5" outlineLevel="1">
      <c r="A374" s="13" t="s">
        <v>37</v>
      </c>
      <c r="B374" s="41" t="s">
        <v>597</v>
      </c>
      <c r="C374" s="41" t="s">
        <v>439</v>
      </c>
      <c r="D374" s="41" t="s">
        <v>785</v>
      </c>
      <c r="E374" s="41" t="s">
        <v>36</v>
      </c>
      <c r="F374" s="42"/>
      <c r="G374" s="42"/>
      <c r="H374" s="42"/>
      <c r="I374" s="42"/>
      <c r="J374" s="63"/>
      <c r="K374" s="64"/>
      <c r="L374" s="93"/>
      <c r="M374" s="93"/>
      <c r="N374" s="93"/>
      <c r="O374" s="93"/>
      <c r="P374" s="93"/>
      <c r="Q374" s="93"/>
      <c r="R374" s="93"/>
      <c r="S374" s="93"/>
      <c r="T374" s="98">
        <f>T375</f>
        <v>704800</v>
      </c>
      <c r="U374" s="24"/>
      <c r="V374" s="25"/>
    </row>
    <row r="375" spans="1:22" ht="25.5" outlineLevel="1">
      <c r="A375" s="13" t="s">
        <v>758</v>
      </c>
      <c r="B375" s="41" t="s">
        <v>597</v>
      </c>
      <c r="C375" s="41" t="s">
        <v>439</v>
      </c>
      <c r="D375" s="41" t="s">
        <v>785</v>
      </c>
      <c r="E375" s="41" t="s">
        <v>622</v>
      </c>
      <c r="F375" s="42"/>
      <c r="G375" s="42"/>
      <c r="H375" s="42"/>
      <c r="I375" s="42"/>
      <c r="J375" s="63"/>
      <c r="K375" s="64"/>
      <c r="L375" s="93"/>
      <c r="M375" s="93"/>
      <c r="N375" s="93"/>
      <c r="O375" s="93"/>
      <c r="P375" s="93"/>
      <c r="Q375" s="93"/>
      <c r="R375" s="93"/>
      <c r="S375" s="93">
        <v>704800</v>
      </c>
      <c r="T375" s="98">
        <f>F375+G375+H375+I375+J375+K375+L375+M375+N375+O375+P375+Q375+R375+S375</f>
        <v>704800</v>
      </c>
      <c r="U375" s="24"/>
      <c r="V375" s="25"/>
    </row>
    <row r="376" spans="1:22" ht="51" outlineLevel="1">
      <c r="A376" s="13" t="s">
        <v>768</v>
      </c>
      <c r="B376" s="41" t="s">
        <v>597</v>
      </c>
      <c r="C376" s="41" t="s">
        <v>439</v>
      </c>
      <c r="D376" s="41" t="s">
        <v>31</v>
      </c>
      <c r="E376" s="41"/>
      <c r="F376" s="42"/>
      <c r="G376" s="42"/>
      <c r="H376" s="42"/>
      <c r="I376" s="42"/>
      <c r="J376" s="63"/>
      <c r="K376" s="64"/>
      <c r="L376" s="93"/>
      <c r="M376" s="93"/>
      <c r="N376" s="93"/>
      <c r="O376" s="93"/>
      <c r="P376" s="93"/>
      <c r="Q376" s="93"/>
      <c r="R376" s="93"/>
      <c r="S376" s="93"/>
      <c r="T376" s="98">
        <f>T377</f>
        <v>600000</v>
      </c>
      <c r="U376" s="24"/>
      <c r="V376" s="25"/>
    </row>
    <row r="377" spans="1:22" ht="15" outlineLevel="1">
      <c r="A377" s="45" t="s">
        <v>404</v>
      </c>
      <c r="B377" s="41" t="s">
        <v>597</v>
      </c>
      <c r="C377" s="41" t="s">
        <v>439</v>
      </c>
      <c r="D377" s="41" t="s">
        <v>31</v>
      </c>
      <c r="E377" s="41" t="s">
        <v>181</v>
      </c>
      <c r="F377" s="42"/>
      <c r="G377" s="42"/>
      <c r="H377" s="42"/>
      <c r="I377" s="42"/>
      <c r="J377" s="63"/>
      <c r="K377" s="64"/>
      <c r="L377" s="93"/>
      <c r="M377" s="93"/>
      <c r="N377" s="93"/>
      <c r="O377" s="93"/>
      <c r="P377" s="93"/>
      <c r="Q377" s="93"/>
      <c r="R377" s="93"/>
      <c r="S377" s="93"/>
      <c r="T377" s="98">
        <f>T378</f>
        <v>600000</v>
      </c>
      <c r="U377" s="24"/>
      <c r="V377" s="25"/>
    </row>
    <row r="378" spans="1:22" ht="51" outlineLevel="1">
      <c r="A378" s="13" t="s">
        <v>30</v>
      </c>
      <c r="B378" s="41" t="s">
        <v>597</v>
      </c>
      <c r="C378" s="41" t="s">
        <v>439</v>
      </c>
      <c r="D378" s="41" t="s">
        <v>31</v>
      </c>
      <c r="E378" s="41" t="s">
        <v>649</v>
      </c>
      <c r="F378" s="42"/>
      <c r="G378" s="42"/>
      <c r="H378" s="42"/>
      <c r="I378" s="42"/>
      <c r="J378" s="63"/>
      <c r="K378" s="64"/>
      <c r="L378" s="93"/>
      <c r="M378" s="93"/>
      <c r="N378" s="93"/>
      <c r="O378" s="93">
        <v>180000</v>
      </c>
      <c r="P378" s="93">
        <v>420000</v>
      </c>
      <c r="Q378" s="93"/>
      <c r="R378" s="93"/>
      <c r="S378" s="93"/>
      <c r="T378" s="98">
        <f>F378+G378+H378+I378+J378+K378+L378+M378+N378+O378+P378+Q378+R378</f>
        <v>600000</v>
      </c>
      <c r="U378" s="24"/>
      <c r="V378" s="25"/>
    </row>
    <row r="379" spans="1:22" ht="15" outlineLevel="2">
      <c r="A379" s="13" t="s">
        <v>279</v>
      </c>
      <c r="B379" s="41" t="s">
        <v>597</v>
      </c>
      <c r="C379" s="41" t="s">
        <v>439</v>
      </c>
      <c r="D379" s="41" t="s">
        <v>713</v>
      </c>
      <c r="E379" s="41" t="s">
        <v>177</v>
      </c>
      <c r="F379" s="42"/>
      <c r="G379" s="42"/>
      <c r="H379" s="42"/>
      <c r="I379" s="42"/>
      <c r="J379" s="63"/>
      <c r="K379" s="63"/>
      <c r="L379" s="112"/>
      <c r="M379" s="112"/>
      <c r="N379" s="112"/>
      <c r="O379" s="112"/>
      <c r="P379" s="112"/>
      <c r="Q379" s="98">
        <f aca="true" t="shared" si="23" ref="Q379:V380">Q380</f>
        <v>-1100000</v>
      </c>
      <c r="R379" s="98"/>
      <c r="S379" s="98"/>
      <c r="T379" s="98">
        <f t="shared" si="23"/>
        <v>125157735.76</v>
      </c>
      <c r="U379" s="24">
        <f t="shared" si="23"/>
        <v>108431600</v>
      </c>
      <c r="V379" s="25">
        <f t="shared" si="23"/>
        <v>108431600</v>
      </c>
    </row>
    <row r="380" spans="1:22" ht="25.5" outlineLevel="3">
      <c r="A380" s="13" t="s">
        <v>280</v>
      </c>
      <c r="B380" s="41" t="s">
        <v>597</v>
      </c>
      <c r="C380" s="41" t="s">
        <v>439</v>
      </c>
      <c r="D380" s="41" t="s">
        <v>714</v>
      </c>
      <c r="E380" s="41" t="s">
        <v>177</v>
      </c>
      <c r="F380" s="42"/>
      <c r="G380" s="42"/>
      <c r="H380" s="42"/>
      <c r="I380" s="42"/>
      <c r="J380" s="63"/>
      <c r="K380" s="63"/>
      <c r="L380" s="112"/>
      <c r="M380" s="112"/>
      <c r="N380" s="112"/>
      <c r="O380" s="112"/>
      <c r="P380" s="112"/>
      <c r="Q380" s="98">
        <f t="shared" si="23"/>
        <v>-1100000</v>
      </c>
      <c r="R380" s="98"/>
      <c r="S380" s="98"/>
      <c r="T380" s="98">
        <f t="shared" si="23"/>
        <v>125157735.76</v>
      </c>
      <c r="U380" s="24">
        <f t="shared" si="23"/>
        <v>108431600</v>
      </c>
      <c r="V380" s="25">
        <f t="shared" si="23"/>
        <v>108431600</v>
      </c>
    </row>
    <row r="381" spans="1:22" ht="51" outlineLevel="3">
      <c r="A381" s="45" t="s">
        <v>405</v>
      </c>
      <c r="B381" s="41" t="s">
        <v>597</v>
      </c>
      <c r="C381" s="41" t="s">
        <v>439</v>
      </c>
      <c r="D381" s="41" t="s">
        <v>714</v>
      </c>
      <c r="E381" s="41" t="s">
        <v>182</v>
      </c>
      <c r="F381" s="42"/>
      <c r="G381" s="42"/>
      <c r="H381" s="42"/>
      <c r="I381" s="42"/>
      <c r="J381" s="63"/>
      <c r="K381" s="63"/>
      <c r="L381" s="112"/>
      <c r="M381" s="112"/>
      <c r="N381" s="112"/>
      <c r="O381" s="112"/>
      <c r="P381" s="112"/>
      <c r="Q381" s="98">
        <f>Q382</f>
        <v>-1100000</v>
      </c>
      <c r="R381" s="98"/>
      <c r="S381" s="98"/>
      <c r="T381" s="98">
        <f>T382</f>
        <v>125157735.76</v>
      </c>
      <c r="U381" s="24">
        <f>U383</f>
        <v>108431600</v>
      </c>
      <c r="V381" s="25">
        <f>V383</f>
        <v>108431600</v>
      </c>
    </row>
    <row r="382" spans="1:22" ht="25.5" outlineLevel="3">
      <c r="A382" s="13" t="s">
        <v>37</v>
      </c>
      <c r="B382" s="41" t="s">
        <v>597</v>
      </c>
      <c r="C382" s="41" t="s">
        <v>439</v>
      </c>
      <c r="D382" s="41" t="s">
        <v>714</v>
      </c>
      <c r="E382" s="41" t="s">
        <v>36</v>
      </c>
      <c r="F382" s="42"/>
      <c r="G382" s="42"/>
      <c r="H382" s="42"/>
      <c r="I382" s="42"/>
      <c r="J382" s="63"/>
      <c r="K382" s="63"/>
      <c r="L382" s="112"/>
      <c r="M382" s="112"/>
      <c r="N382" s="112"/>
      <c r="O382" s="112"/>
      <c r="P382" s="112"/>
      <c r="Q382" s="98">
        <f>Q383</f>
        <v>-1100000</v>
      </c>
      <c r="R382" s="98"/>
      <c r="S382" s="98"/>
      <c r="T382" s="98">
        <f>T383</f>
        <v>125157735.76</v>
      </c>
      <c r="U382" s="24"/>
      <c r="V382" s="25"/>
    </row>
    <row r="383" spans="1:22" ht="63.75" outlineLevel="5">
      <c r="A383" s="13" t="s">
        <v>281</v>
      </c>
      <c r="B383" s="41" t="s">
        <v>597</v>
      </c>
      <c r="C383" s="41" t="s">
        <v>439</v>
      </c>
      <c r="D383" s="41" t="s">
        <v>714</v>
      </c>
      <c r="E383" s="41" t="s">
        <v>606</v>
      </c>
      <c r="F383" s="42">
        <v>115820364</v>
      </c>
      <c r="G383" s="42"/>
      <c r="H383" s="42"/>
      <c r="I383" s="42"/>
      <c r="J383" s="63"/>
      <c r="K383" s="63"/>
      <c r="L383" s="112"/>
      <c r="M383" s="112"/>
      <c r="N383" s="112"/>
      <c r="O383" s="112">
        <v>7236600</v>
      </c>
      <c r="P383" s="112">
        <v>2810550</v>
      </c>
      <c r="Q383" s="112">
        <v>-1100000</v>
      </c>
      <c r="R383" s="112">
        <v>-82345.24</v>
      </c>
      <c r="S383" s="112">
        <v>472567</v>
      </c>
      <c r="T383" s="98">
        <f>F383+G383+H383+I383+J383+K383+L383+M383+N383+O383+P383+Q383+R383+S383</f>
        <v>125157735.76</v>
      </c>
      <c r="U383" s="24">
        <v>108431600</v>
      </c>
      <c r="V383" s="25">
        <v>108431600</v>
      </c>
    </row>
    <row r="384" spans="1:22" ht="17.25" customHeight="1" outlineLevel="5">
      <c r="A384" s="13" t="s">
        <v>143</v>
      </c>
      <c r="B384" s="41" t="s">
        <v>597</v>
      </c>
      <c r="C384" s="41" t="s">
        <v>439</v>
      </c>
      <c r="D384" s="41" t="s">
        <v>142</v>
      </c>
      <c r="E384" s="41"/>
      <c r="F384" s="42"/>
      <c r="G384" s="42"/>
      <c r="H384" s="42"/>
      <c r="I384" s="42"/>
      <c r="J384" s="63"/>
      <c r="K384" s="63"/>
      <c r="L384" s="112"/>
      <c r="M384" s="112"/>
      <c r="N384" s="112"/>
      <c r="O384" s="112"/>
      <c r="P384" s="112"/>
      <c r="Q384" s="112"/>
      <c r="R384" s="112"/>
      <c r="S384" s="112"/>
      <c r="T384" s="98">
        <f>T389+T385</f>
        <v>6760700</v>
      </c>
      <c r="U384" s="24"/>
      <c r="V384" s="25"/>
    </row>
    <row r="385" spans="1:22" ht="17.25" customHeight="1" outlineLevel="5">
      <c r="A385" s="13" t="s">
        <v>41</v>
      </c>
      <c r="B385" s="41" t="s">
        <v>597</v>
      </c>
      <c r="C385" s="41" t="s">
        <v>439</v>
      </c>
      <c r="D385" s="41" t="s">
        <v>42</v>
      </c>
      <c r="E385" s="41"/>
      <c r="F385" s="42"/>
      <c r="G385" s="42"/>
      <c r="H385" s="42"/>
      <c r="I385" s="42"/>
      <c r="J385" s="63"/>
      <c r="K385" s="63"/>
      <c r="L385" s="112"/>
      <c r="M385" s="112"/>
      <c r="N385" s="112"/>
      <c r="O385" s="112"/>
      <c r="P385" s="112"/>
      <c r="Q385" s="112"/>
      <c r="R385" s="112"/>
      <c r="S385" s="112"/>
      <c r="T385" s="98">
        <f>T386</f>
        <v>6507200</v>
      </c>
      <c r="U385" s="24"/>
      <c r="V385" s="25"/>
    </row>
    <row r="386" spans="1:22" ht="55.5" customHeight="1" outlineLevel="5">
      <c r="A386" s="45" t="s">
        <v>405</v>
      </c>
      <c r="B386" s="41" t="s">
        <v>597</v>
      </c>
      <c r="C386" s="41" t="s">
        <v>439</v>
      </c>
      <c r="D386" s="41" t="s">
        <v>42</v>
      </c>
      <c r="E386" s="41" t="s">
        <v>182</v>
      </c>
      <c r="F386" s="42"/>
      <c r="G386" s="42"/>
      <c r="H386" s="42"/>
      <c r="I386" s="42"/>
      <c r="J386" s="63"/>
      <c r="K386" s="63"/>
      <c r="L386" s="112"/>
      <c r="M386" s="112"/>
      <c r="N386" s="112"/>
      <c r="O386" s="112"/>
      <c r="P386" s="112"/>
      <c r="Q386" s="112"/>
      <c r="R386" s="112"/>
      <c r="S386" s="112"/>
      <c r="T386" s="98">
        <f>T387</f>
        <v>6507200</v>
      </c>
      <c r="U386" s="24"/>
      <c r="V386" s="25"/>
    </row>
    <row r="387" spans="1:22" ht="26.25" customHeight="1" outlineLevel="5">
      <c r="A387" s="13" t="s">
        <v>37</v>
      </c>
      <c r="B387" s="41" t="s">
        <v>597</v>
      </c>
      <c r="C387" s="41" t="s">
        <v>439</v>
      </c>
      <c r="D387" s="41" t="s">
        <v>42</v>
      </c>
      <c r="E387" s="41" t="s">
        <v>36</v>
      </c>
      <c r="F387" s="42"/>
      <c r="G387" s="42"/>
      <c r="H387" s="42"/>
      <c r="I387" s="42"/>
      <c r="J387" s="63"/>
      <c r="K387" s="63"/>
      <c r="L387" s="112"/>
      <c r="M387" s="112"/>
      <c r="N387" s="112"/>
      <c r="O387" s="112"/>
      <c r="P387" s="112"/>
      <c r="Q387" s="112"/>
      <c r="R387" s="112"/>
      <c r="S387" s="112"/>
      <c r="T387" s="98">
        <f>T388</f>
        <v>6507200</v>
      </c>
      <c r="U387" s="24"/>
      <c r="V387" s="25"/>
    </row>
    <row r="388" spans="1:22" ht="31.5" customHeight="1" outlineLevel="5">
      <c r="A388" s="13" t="s">
        <v>758</v>
      </c>
      <c r="B388" s="41" t="s">
        <v>597</v>
      </c>
      <c r="C388" s="41" t="s">
        <v>439</v>
      </c>
      <c r="D388" s="41" t="s">
        <v>42</v>
      </c>
      <c r="E388" s="41" t="s">
        <v>622</v>
      </c>
      <c r="F388" s="42"/>
      <c r="G388" s="42"/>
      <c r="H388" s="42"/>
      <c r="I388" s="42"/>
      <c r="J388" s="63"/>
      <c r="K388" s="63"/>
      <c r="L388" s="112"/>
      <c r="M388" s="112"/>
      <c r="N388" s="112"/>
      <c r="O388" s="112"/>
      <c r="P388" s="112">
        <v>6507200</v>
      </c>
      <c r="Q388" s="112"/>
      <c r="R388" s="112"/>
      <c r="S388" s="112"/>
      <c r="T388" s="98">
        <f>F388+G388+H388+I388+J388+K388+L388+M388+N388+O388+P388+Q388+R388</f>
        <v>6507200</v>
      </c>
      <c r="U388" s="24"/>
      <c r="V388" s="25"/>
    </row>
    <row r="389" spans="1:22" ht="30.75" customHeight="1" outlineLevel="5">
      <c r="A389" s="13" t="s">
        <v>333</v>
      </c>
      <c r="B389" s="41" t="s">
        <v>597</v>
      </c>
      <c r="C389" s="41" t="s">
        <v>439</v>
      </c>
      <c r="D389" s="41" t="s">
        <v>334</v>
      </c>
      <c r="E389" s="41"/>
      <c r="F389" s="42"/>
      <c r="G389" s="42"/>
      <c r="H389" s="42"/>
      <c r="I389" s="42"/>
      <c r="J389" s="63"/>
      <c r="K389" s="63"/>
      <c r="L389" s="112"/>
      <c r="M389" s="112"/>
      <c r="N389" s="112"/>
      <c r="O389" s="112"/>
      <c r="P389" s="112"/>
      <c r="Q389" s="112"/>
      <c r="R389" s="112"/>
      <c r="S389" s="112"/>
      <c r="T389" s="98">
        <f>T390</f>
        <v>253500</v>
      </c>
      <c r="U389" s="24"/>
      <c r="V389" s="25"/>
    </row>
    <row r="390" spans="1:22" ht="53.25" customHeight="1" outlineLevel="5">
      <c r="A390" s="45" t="s">
        <v>405</v>
      </c>
      <c r="B390" s="41" t="s">
        <v>597</v>
      </c>
      <c r="C390" s="41" t="s">
        <v>439</v>
      </c>
      <c r="D390" s="41" t="s">
        <v>334</v>
      </c>
      <c r="E390" s="41" t="s">
        <v>182</v>
      </c>
      <c r="F390" s="42"/>
      <c r="G390" s="42"/>
      <c r="H390" s="42"/>
      <c r="I390" s="42"/>
      <c r="J390" s="63"/>
      <c r="K390" s="63"/>
      <c r="L390" s="112"/>
      <c r="M390" s="112"/>
      <c r="N390" s="112"/>
      <c r="O390" s="112"/>
      <c r="P390" s="112"/>
      <c r="Q390" s="112"/>
      <c r="R390" s="112"/>
      <c r="S390" s="112"/>
      <c r="T390" s="98">
        <f>T391</f>
        <v>253500</v>
      </c>
      <c r="U390" s="24"/>
      <c r="V390" s="25"/>
    </row>
    <row r="391" spans="1:22" ht="27" customHeight="1" outlineLevel="5">
      <c r="A391" s="13" t="s">
        <v>37</v>
      </c>
      <c r="B391" s="41" t="s">
        <v>597</v>
      </c>
      <c r="C391" s="41" t="s">
        <v>439</v>
      </c>
      <c r="D391" s="41" t="s">
        <v>334</v>
      </c>
      <c r="E391" s="41" t="s">
        <v>36</v>
      </c>
      <c r="F391" s="42"/>
      <c r="G391" s="42"/>
      <c r="H391" s="42"/>
      <c r="I391" s="42"/>
      <c r="J391" s="63"/>
      <c r="K391" s="63"/>
      <c r="L391" s="112"/>
      <c r="M391" s="112"/>
      <c r="N391" s="112"/>
      <c r="O391" s="112"/>
      <c r="P391" s="112"/>
      <c r="Q391" s="112"/>
      <c r="R391" s="112"/>
      <c r="S391" s="112"/>
      <c r="T391" s="98">
        <f>T392</f>
        <v>253500</v>
      </c>
      <c r="U391" s="24"/>
      <c r="V391" s="25"/>
    </row>
    <row r="392" spans="1:22" ht="33" customHeight="1" outlineLevel="5">
      <c r="A392" s="13" t="s">
        <v>758</v>
      </c>
      <c r="B392" s="41" t="s">
        <v>597</v>
      </c>
      <c r="C392" s="41" t="s">
        <v>439</v>
      </c>
      <c r="D392" s="41" t="s">
        <v>334</v>
      </c>
      <c r="E392" s="41" t="s">
        <v>622</v>
      </c>
      <c r="F392" s="42"/>
      <c r="G392" s="42"/>
      <c r="H392" s="42"/>
      <c r="I392" s="42"/>
      <c r="J392" s="63"/>
      <c r="K392" s="63"/>
      <c r="L392" s="112"/>
      <c r="M392" s="112">
        <v>253500</v>
      </c>
      <c r="N392" s="112"/>
      <c r="O392" s="112"/>
      <c r="P392" s="112"/>
      <c r="Q392" s="112"/>
      <c r="R392" s="112"/>
      <c r="S392" s="112"/>
      <c r="T392" s="98">
        <f>F392+G392+H392+I392+J392+K392+L392+M392+N392+O392+P392+Q392+R392</f>
        <v>253500</v>
      </c>
      <c r="U392" s="24"/>
      <c r="V392" s="25"/>
    </row>
    <row r="393" spans="1:22" ht="15" outlineLevel="2">
      <c r="A393" s="13" t="s">
        <v>212</v>
      </c>
      <c r="B393" s="41" t="s">
        <v>597</v>
      </c>
      <c r="C393" s="41" t="s">
        <v>439</v>
      </c>
      <c r="D393" s="41" t="s">
        <v>479</v>
      </c>
      <c r="E393" s="41" t="s">
        <v>177</v>
      </c>
      <c r="F393" s="42"/>
      <c r="G393" s="42"/>
      <c r="H393" s="42"/>
      <c r="I393" s="42"/>
      <c r="J393" s="63"/>
      <c r="K393" s="63"/>
      <c r="L393" s="112"/>
      <c r="M393" s="112"/>
      <c r="N393" s="112"/>
      <c r="O393" s="112"/>
      <c r="P393" s="112"/>
      <c r="Q393" s="112"/>
      <c r="R393" s="112"/>
      <c r="S393" s="112"/>
      <c r="T393" s="98">
        <f aca="true" t="shared" si="24" ref="T393:V396">T394</f>
        <v>217783</v>
      </c>
      <c r="U393" s="24">
        <f t="shared" si="24"/>
        <v>171000</v>
      </c>
      <c r="V393" s="25">
        <f t="shared" si="24"/>
        <v>171000</v>
      </c>
    </row>
    <row r="394" spans="1:22" ht="127.5" outlineLevel="3">
      <c r="A394" s="13" t="s">
        <v>213</v>
      </c>
      <c r="B394" s="41" t="s">
        <v>597</v>
      </c>
      <c r="C394" s="41" t="s">
        <v>439</v>
      </c>
      <c r="D394" s="41" t="s">
        <v>481</v>
      </c>
      <c r="E394" s="41" t="s">
        <v>177</v>
      </c>
      <c r="F394" s="42"/>
      <c r="G394" s="42"/>
      <c r="H394" s="42"/>
      <c r="I394" s="42"/>
      <c r="J394" s="63"/>
      <c r="K394" s="63"/>
      <c r="L394" s="112"/>
      <c r="M394" s="112"/>
      <c r="N394" s="112"/>
      <c r="O394" s="112"/>
      <c r="P394" s="112"/>
      <c r="Q394" s="112"/>
      <c r="R394" s="112"/>
      <c r="S394" s="112"/>
      <c r="T394" s="98">
        <f t="shared" si="24"/>
        <v>217783</v>
      </c>
      <c r="U394" s="24">
        <f t="shared" si="24"/>
        <v>171000</v>
      </c>
      <c r="V394" s="25">
        <f t="shared" si="24"/>
        <v>171000</v>
      </c>
    </row>
    <row r="395" spans="1:22" ht="153" outlineLevel="4">
      <c r="A395" s="13" t="s">
        <v>282</v>
      </c>
      <c r="B395" s="41" t="s">
        <v>597</v>
      </c>
      <c r="C395" s="41" t="s">
        <v>439</v>
      </c>
      <c r="D395" s="41" t="s">
        <v>716</v>
      </c>
      <c r="E395" s="41" t="s">
        <v>395</v>
      </c>
      <c r="F395" s="42"/>
      <c r="G395" s="42"/>
      <c r="H395" s="42"/>
      <c r="I395" s="24">
        <v>0</v>
      </c>
      <c r="J395" s="64"/>
      <c r="K395" s="64"/>
      <c r="L395" s="93"/>
      <c r="M395" s="93"/>
      <c r="N395" s="93"/>
      <c r="O395" s="93"/>
      <c r="P395" s="93"/>
      <c r="Q395" s="93"/>
      <c r="R395" s="93"/>
      <c r="S395" s="93"/>
      <c r="T395" s="98">
        <f>T396+T398</f>
        <v>217783</v>
      </c>
      <c r="U395" s="24">
        <f>U396+U398</f>
        <v>171000</v>
      </c>
      <c r="V395" s="24">
        <f>V396+V398</f>
        <v>171000</v>
      </c>
    </row>
    <row r="396" spans="1:22" ht="25.5" hidden="1" outlineLevel="4">
      <c r="A396" s="45" t="s">
        <v>406</v>
      </c>
      <c r="B396" s="41" t="s">
        <v>597</v>
      </c>
      <c r="C396" s="41" t="s">
        <v>439</v>
      </c>
      <c r="D396" s="41" t="s">
        <v>716</v>
      </c>
      <c r="E396" s="41" t="s">
        <v>183</v>
      </c>
      <c r="F396" s="42"/>
      <c r="G396" s="42"/>
      <c r="H396" s="42"/>
      <c r="I396" s="43">
        <f>I397</f>
        <v>-171000</v>
      </c>
      <c r="J396" s="65"/>
      <c r="K396" s="65"/>
      <c r="L396" s="92"/>
      <c r="M396" s="92"/>
      <c r="N396" s="92"/>
      <c r="O396" s="92"/>
      <c r="P396" s="92"/>
      <c r="Q396" s="92"/>
      <c r="R396" s="92"/>
      <c r="S396" s="92"/>
      <c r="T396" s="98">
        <f>T397</f>
        <v>0</v>
      </c>
      <c r="U396" s="24">
        <f t="shared" si="24"/>
        <v>0</v>
      </c>
      <c r="V396" s="25">
        <f t="shared" si="24"/>
        <v>0</v>
      </c>
    </row>
    <row r="397" spans="1:22" ht="51" hidden="1" outlineLevel="5">
      <c r="A397" s="13" t="s">
        <v>283</v>
      </c>
      <c r="B397" s="41" t="s">
        <v>597</v>
      </c>
      <c r="C397" s="41" t="s">
        <v>439</v>
      </c>
      <c r="D397" s="41" t="s">
        <v>716</v>
      </c>
      <c r="E397" s="41" t="s">
        <v>718</v>
      </c>
      <c r="F397" s="42">
        <v>171000</v>
      </c>
      <c r="G397" s="42"/>
      <c r="H397" s="42"/>
      <c r="I397" s="42">
        <v>-171000</v>
      </c>
      <c r="J397" s="63"/>
      <c r="K397" s="63"/>
      <c r="L397" s="112"/>
      <c r="M397" s="112"/>
      <c r="N397" s="112"/>
      <c r="O397" s="112"/>
      <c r="P397" s="112"/>
      <c r="Q397" s="112"/>
      <c r="R397" s="112"/>
      <c r="S397" s="112"/>
      <c r="T397" s="98">
        <f>F397+G397+H397+I397</f>
        <v>0</v>
      </c>
      <c r="U397" s="24">
        <v>0</v>
      </c>
      <c r="V397" s="25">
        <v>0</v>
      </c>
    </row>
    <row r="398" spans="1:22" ht="51" outlineLevel="5">
      <c r="A398" s="45" t="s">
        <v>405</v>
      </c>
      <c r="B398" s="41" t="s">
        <v>597</v>
      </c>
      <c r="C398" s="41" t="s">
        <v>439</v>
      </c>
      <c r="D398" s="41" t="s">
        <v>716</v>
      </c>
      <c r="E398" s="41" t="s">
        <v>182</v>
      </c>
      <c r="F398" s="42"/>
      <c r="G398" s="42"/>
      <c r="H398" s="42"/>
      <c r="I398" s="42">
        <v>0</v>
      </c>
      <c r="J398" s="63"/>
      <c r="K398" s="63"/>
      <c r="L398" s="112"/>
      <c r="M398" s="112"/>
      <c r="N398" s="112"/>
      <c r="O398" s="112"/>
      <c r="P398" s="112"/>
      <c r="Q398" s="112"/>
      <c r="R398" s="112"/>
      <c r="S398" s="112"/>
      <c r="T398" s="98">
        <f>T399</f>
        <v>217783</v>
      </c>
      <c r="U398" s="24">
        <f>U400</f>
        <v>171000</v>
      </c>
      <c r="V398" s="24">
        <f>V400</f>
        <v>171000</v>
      </c>
    </row>
    <row r="399" spans="1:22" ht="25.5" outlineLevel="5">
      <c r="A399" s="13" t="s">
        <v>37</v>
      </c>
      <c r="B399" s="41" t="s">
        <v>597</v>
      </c>
      <c r="C399" s="41" t="s">
        <v>439</v>
      </c>
      <c r="D399" s="41" t="s">
        <v>716</v>
      </c>
      <c r="E399" s="41" t="s">
        <v>36</v>
      </c>
      <c r="F399" s="42"/>
      <c r="G399" s="42"/>
      <c r="H399" s="42"/>
      <c r="I399" s="42"/>
      <c r="J399" s="63"/>
      <c r="K399" s="63"/>
      <c r="L399" s="112"/>
      <c r="M399" s="112"/>
      <c r="N399" s="112"/>
      <c r="O399" s="112"/>
      <c r="P399" s="112"/>
      <c r="Q399" s="112"/>
      <c r="R399" s="112"/>
      <c r="S399" s="112"/>
      <c r="T399" s="98">
        <f>T400</f>
        <v>217783</v>
      </c>
      <c r="U399" s="24"/>
      <c r="V399" s="64"/>
    </row>
    <row r="400" spans="1:22" ht="63.75" outlineLevel="5">
      <c r="A400" s="13" t="s">
        <v>281</v>
      </c>
      <c r="B400" s="41" t="s">
        <v>597</v>
      </c>
      <c r="C400" s="41" t="s">
        <v>439</v>
      </c>
      <c r="D400" s="41" t="s">
        <v>716</v>
      </c>
      <c r="E400" s="41" t="s">
        <v>606</v>
      </c>
      <c r="F400" s="42"/>
      <c r="G400" s="42"/>
      <c r="H400" s="42"/>
      <c r="I400" s="42">
        <v>171000</v>
      </c>
      <c r="J400" s="63"/>
      <c r="K400" s="63"/>
      <c r="L400" s="112"/>
      <c r="M400" s="112"/>
      <c r="N400" s="112"/>
      <c r="O400" s="112"/>
      <c r="P400" s="112"/>
      <c r="Q400" s="112"/>
      <c r="R400" s="112">
        <v>46783</v>
      </c>
      <c r="S400" s="112"/>
      <c r="T400" s="98">
        <f>F400+G400+H400+I400+J400+K400+L400+M400+N400+O400+P400+Q400+R400</f>
        <v>217783</v>
      </c>
      <c r="U400" s="24">
        <v>171000</v>
      </c>
      <c r="V400" s="25">
        <v>171000</v>
      </c>
    </row>
    <row r="401" spans="1:22" ht="41.25" customHeight="1" outlineLevel="5">
      <c r="A401" s="13" t="s">
        <v>156</v>
      </c>
      <c r="B401" s="41" t="s">
        <v>597</v>
      </c>
      <c r="C401" s="41" t="s">
        <v>439</v>
      </c>
      <c r="D401" s="41" t="s">
        <v>157</v>
      </c>
      <c r="E401" s="41"/>
      <c r="F401" s="42"/>
      <c r="G401" s="42"/>
      <c r="H401" s="42"/>
      <c r="I401" s="42"/>
      <c r="J401" s="63"/>
      <c r="K401" s="64">
        <f>K402</f>
        <v>2833000</v>
      </c>
      <c r="L401" s="93"/>
      <c r="M401" s="93"/>
      <c r="N401" s="93"/>
      <c r="O401" s="93"/>
      <c r="P401" s="93"/>
      <c r="Q401" s="93"/>
      <c r="R401" s="93"/>
      <c r="S401" s="93"/>
      <c r="T401" s="98">
        <f>T402</f>
        <v>2833000</v>
      </c>
      <c r="U401" s="64"/>
      <c r="V401" s="25"/>
    </row>
    <row r="402" spans="1:22" ht="57" customHeight="1" outlineLevel="5">
      <c r="A402" s="45" t="s">
        <v>405</v>
      </c>
      <c r="B402" s="41" t="s">
        <v>597</v>
      </c>
      <c r="C402" s="41" t="s">
        <v>439</v>
      </c>
      <c r="D402" s="41" t="s">
        <v>157</v>
      </c>
      <c r="E402" s="41" t="s">
        <v>182</v>
      </c>
      <c r="F402" s="42"/>
      <c r="G402" s="42"/>
      <c r="H402" s="42"/>
      <c r="I402" s="42"/>
      <c r="J402" s="63"/>
      <c r="K402" s="64">
        <f>K404</f>
        <v>2833000</v>
      </c>
      <c r="L402" s="93"/>
      <c r="M402" s="93"/>
      <c r="N402" s="93"/>
      <c r="O402" s="93"/>
      <c r="P402" s="93"/>
      <c r="Q402" s="93"/>
      <c r="R402" s="93"/>
      <c r="S402" s="93"/>
      <c r="T402" s="98">
        <f>T403</f>
        <v>2833000</v>
      </c>
      <c r="U402" s="64"/>
      <c r="V402" s="25"/>
    </row>
    <row r="403" spans="1:22" ht="27" customHeight="1" outlineLevel="5">
      <c r="A403" s="13" t="s">
        <v>37</v>
      </c>
      <c r="B403" s="41" t="s">
        <v>597</v>
      </c>
      <c r="C403" s="41" t="s">
        <v>439</v>
      </c>
      <c r="D403" s="41" t="s">
        <v>157</v>
      </c>
      <c r="E403" s="41" t="s">
        <v>36</v>
      </c>
      <c r="F403" s="42"/>
      <c r="G403" s="42"/>
      <c r="H403" s="42"/>
      <c r="I403" s="42"/>
      <c r="J403" s="63"/>
      <c r="K403" s="64"/>
      <c r="L403" s="93"/>
      <c r="M403" s="93"/>
      <c r="N403" s="93"/>
      <c r="O403" s="93"/>
      <c r="P403" s="93"/>
      <c r="Q403" s="93"/>
      <c r="R403" s="93"/>
      <c r="S403" s="93"/>
      <c r="T403" s="98">
        <f>T404</f>
        <v>2833000</v>
      </c>
      <c r="U403" s="64"/>
      <c r="V403" s="25"/>
    </row>
    <row r="404" spans="1:22" ht="36" customHeight="1" outlineLevel="5">
      <c r="A404" s="13" t="s">
        <v>758</v>
      </c>
      <c r="B404" s="41" t="s">
        <v>597</v>
      </c>
      <c r="C404" s="41" t="s">
        <v>439</v>
      </c>
      <c r="D404" s="41" t="s">
        <v>157</v>
      </c>
      <c r="E404" s="41" t="s">
        <v>622</v>
      </c>
      <c r="F404" s="42"/>
      <c r="G404" s="42"/>
      <c r="H404" s="42"/>
      <c r="I404" s="42"/>
      <c r="J404" s="63"/>
      <c r="K404" s="63">
        <v>2833000</v>
      </c>
      <c r="L404" s="112"/>
      <c r="M404" s="112"/>
      <c r="N404" s="112"/>
      <c r="O404" s="112"/>
      <c r="P404" s="112"/>
      <c r="Q404" s="112"/>
      <c r="R404" s="112"/>
      <c r="S404" s="112"/>
      <c r="T404" s="98">
        <f>F404+G404+H404+I404+J404+K404+L404+M404+N404+O404+P404+Q404+R404</f>
        <v>2833000</v>
      </c>
      <c r="U404" s="64"/>
      <c r="V404" s="25"/>
    </row>
    <row r="405" spans="1:22" ht="42.75" customHeight="1" hidden="1" outlineLevel="5">
      <c r="A405" s="13" t="s">
        <v>156</v>
      </c>
      <c r="B405" s="41"/>
      <c r="C405" s="41"/>
      <c r="D405" s="41"/>
      <c r="E405" s="41"/>
      <c r="F405" s="42"/>
      <c r="G405" s="42"/>
      <c r="H405" s="42"/>
      <c r="I405" s="42"/>
      <c r="J405" s="63"/>
      <c r="K405" s="63"/>
      <c r="L405" s="112"/>
      <c r="M405" s="112"/>
      <c r="N405" s="112"/>
      <c r="O405" s="112"/>
      <c r="P405" s="112"/>
      <c r="Q405" s="112"/>
      <c r="R405" s="112"/>
      <c r="S405" s="112"/>
      <c r="T405" s="98"/>
      <c r="U405" s="64"/>
      <c r="V405" s="25"/>
    </row>
    <row r="406" spans="1:22" ht="36" customHeight="1" hidden="1" outlineLevel="5">
      <c r="A406" s="13" t="s">
        <v>758</v>
      </c>
      <c r="B406" s="41"/>
      <c r="C406" s="41"/>
      <c r="D406" s="41"/>
      <c r="E406" s="41"/>
      <c r="F406" s="42"/>
      <c r="G406" s="42"/>
      <c r="H406" s="42"/>
      <c r="I406" s="42"/>
      <c r="J406" s="63"/>
      <c r="K406" s="63"/>
      <c r="L406" s="112"/>
      <c r="M406" s="112"/>
      <c r="N406" s="112"/>
      <c r="O406" s="112"/>
      <c r="P406" s="112"/>
      <c r="Q406" s="112"/>
      <c r="R406" s="112"/>
      <c r="S406" s="112"/>
      <c r="T406" s="98"/>
      <c r="U406" s="64"/>
      <c r="V406" s="25"/>
    </row>
    <row r="407" spans="1:22" ht="36" customHeight="1" outlineLevel="5">
      <c r="A407" s="13" t="s">
        <v>486</v>
      </c>
      <c r="B407" s="41" t="s">
        <v>597</v>
      </c>
      <c r="C407" s="41" t="s">
        <v>439</v>
      </c>
      <c r="D407" s="41" t="s">
        <v>487</v>
      </c>
      <c r="E407" s="41"/>
      <c r="F407" s="42"/>
      <c r="G407" s="42"/>
      <c r="H407" s="42"/>
      <c r="I407" s="42"/>
      <c r="J407" s="63"/>
      <c r="K407" s="63"/>
      <c r="L407" s="112"/>
      <c r="M407" s="112"/>
      <c r="N407" s="112"/>
      <c r="O407" s="112"/>
      <c r="P407" s="112"/>
      <c r="Q407" s="112"/>
      <c r="R407" s="112"/>
      <c r="S407" s="112"/>
      <c r="T407" s="98">
        <f>T408</f>
        <v>410000</v>
      </c>
      <c r="U407" s="64"/>
      <c r="V407" s="25"/>
    </row>
    <row r="408" spans="1:22" ht="78" customHeight="1" outlineLevel="5">
      <c r="A408" s="13" t="s">
        <v>542</v>
      </c>
      <c r="B408" s="41" t="s">
        <v>597</v>
      </c>
      <c r="C408" s="41" t="s">
        <v>439</v>
      </c>
      <c r="D408" s="41" t="s">
        <v>543</v>
      </c>
      <c r="E408" s="41"/>
      <c r="F408" s="42"/>
      <c r="G408" s="42"/>
      <c r="H408" s="42"/>
      <c r="I408" s="42"/>
      <c r="J408" s="63"/>
      <c r="K408" s="63"/>
      <c r="L408" s="112"/>
      <c r="M408" s="112"/>
      <c r="N408" s="112"/>
      <c r="O408" s="112"/>
      <c r="P408" s="112"/>
      <c r="Q408" s="112"/>
      <c r="R408" s="112"/>
      <c r="S408" s="112"/>
      <c r="T408" s="98">
        <f>T409</f>
        <v>410000</v>
      </c>
      <c r="U408" s="64"/>
      <c r="V408" s="25"/>
    </row>
    <row r="409" spans="1:22" ht="59.25" customHeight="1" outlineLevel="5">
      <c r="A409" s="45" t="s">
        <v>405</v>
      </c>
      <c r="B409" s="41" t="s">
        <v>597</v>
      </c>
      <c r="C409" s="41" t="s">
        <v>439</v>
      </c>
      <c r="D409" s="41" t="s">
        <v>543</v>
      </c>
      <c r="E409" s="41" t="s">
        <v>182</v>
      </c>
      <c r="F409" s="42"/>
      <c r="G409" s="42"/>
      <c r="H409" s="42"/>
      <c r="I409" s="42"/>
      <c r="J409" s="63"/>
      <c r="K409" s="63"/>
      <c r="L409" s="112"/>
      <c r="M409" s="112"/>
      <c r="N409" s="112"/>
      <c r="O409" s="112"/>
      <c r="P409" s="112"/>
      <c r="Q409" s="112"/>
      <c r="R409" s="112"/>
      <c r="S409" s="112"/>
      <c r="T409" s="98">
        <f>T410</f>
        <v>410000</v>
      </c>
      <c r="U409" s="64"/>
      <c r="V409" s="25"/>
    </row>
    <row r="410" spans="1:22" ht="35.25" customHeight="1" outlineLevel="5">
      <c r="A410" s="13" t="s">
        <v>37</v>
      </c>
      <c r="B410" s="41" t="s">
        <v>597</v>
      </c>
      <c r="C410" s="41" t="s">
        <v>439</v>
      </c>
      <c r="D410" s="41" t="s">
        <v>543</v>
      </c>
      <c r="E410" s="41" t="s">
        <v>36</v>
      </c>
      <c r="F410" s="42"/>
      <c r="G410" s="42"/>
      <c r="H410" s="42"/>
      <c r="I410" s="42"/>
      <c r="J410" s="63"/>
      <c r="K410" s="63"/>
      <c r="L410" s="112"/>
      <c r="M410" s="112"/>
      <c r="N410" s="112"/>
      <c r="O410" s="112"/>
      <c r="P410" s="112"/>
      <c r="Q410" s="112"/>
      <c r="R410" s="112"/>
      <c r="S410" s="112"/>
      <c r="T410" s="98">
        <f>T411</f>
        <v>410000</v>
      </c>
      <c r="U410" s="64"/>
      <c r="V410" s="25"/>
    </row>
    <row r="411" spans="1:22" ht="36" customHeight="1" outlineLevel="5">
      <c r="A411" s="13" t="s">
        <v>758</v>
      </c>
      <c r="B411" s="41" t="s">
        <v>597</v>
      </c>
      <c r="C411" s="41" t="s">
        <v>439</v>
      </c>
      <c r="D411" s="41" t="s">
        <v>543</v>
      </c>
      <c r="E411" s="41" t="s">
        <v>622</v>
      </c>
      <c r="F411" s="42"/>
      <c r="G411" s="42"/>
      <c r="H411" s="42"/>
      <c r="I411" s="42"/>
      <c r="J411" s="63"/>
      <c r="K411" s="63"/>
      <c r="L411" s="112"/>
      <c r="M411" s="112">
        <v>449000</v>
      </c>
      <c r="N411" s="112"/>
      <c r="O411" s="112"/>
      <c r="P411" s="112">
        <v>-20000</v>
      </c>
      <c r="Q411" s="112"/>
      <c r="R411" s="112">
        <v>-19000</v>
      </c>
      <c r="S411" s="112"/>
      <c r="T411" s="98">
        <f>F411+G411+H411+I411+J411+K411+L411+M411+N411+O411+P411+Q411+R411</f>
        <v>410000</v>
      </c>
      <c r="U411" s="64"/>
      <c r="V411" s="25"/>
    </row>
    <row r="412" spans="1:22" ht="15" outlineLevel="1">
      <c r="A412" s="13" t="s">
        <v>284</v>
      </c>
      <c r="B412" s="41" t="s">
        <v>597</v>
      </c>
      <c r="C412" s="41" t="s">
        <v>580</v>
      </c>
      <c r="D412" s="41" t="s">
        <v>177</v>
      </c>
      <c r="E412" s="41" t="s">
        <v>177</v>
      </c>
      <c r="F412" s="42"/>
      <c r="G412" s="42"/>
      <c r="H412" s="42"/>
      <c r="I412" s="42"/>
      <c r="J412" s="63"/>
      <c r="K412" s="63"/>
      <c r="L412" s="112"/>
      <c r="M412" s="112"/>
      <c r="N412" s="112"/>
      <c r="O412" s="112"/>
      <c r="P412" s="112"/>
      <c r="Q412" s="98">
        <f>Q417+Q467+Q503+Q553+Q489+Q610+Q498</f>
        <v>3787670</v>
      </c>
      <c r="R412" s="98"/>
      <c r="S412" s="98"/>
      <c r="T412" s="98">
        <f>T417+T467+T503+T553+T489+T610+T498+T413+T619</f>
        <v>278059686.98</v>
      </c>
      <c r="U412" s="25">
        <f>U417+U467+U503+U553+U489</f>
        <v>265339761.82999998</v>
      </c>
      <c r="V412" s="25">
        <f>V417+V467+V503+V553+V489</f>
        <v>275867214.89</v>
      </c>
    </row>
    <row r="413" spans="1:22" ht="38.25" outlineLevel="1">
      <c r="A413" s="139" t="s">
        <v>775</v>
      </c>
      <c r="B413" s="41" t="s">
        <v>597</v>
      </c>
      <c r="C413" s="41" t="s">
        <v>580</v>
      </c>
      <c r="D413" s="41" t="s">
        <v>776</v>
      </c>
      <c r="E413" s="41"/>
      <c r="F413" s="42"/>
      <c r="G413" s="42"/>
      <c r="H413" s="42"/>
      <c r="I413" s="42"/>
      <c r="J413" s="63"/>
      <c r="K413" s="63"/>
      <c r="L413" s="112"/>
      <c r="M413" s="112"/>
      <c r="N413" s="112"/>
      <c r="O413" s="112"/>
      <c r="P413" s="112"/>
      <c r="Q413" s="98"/>
      <c r="R413" s="98"/>
      <c r="S413" s="98"/>
      <c r="T413" s="98">
        <f>T414</f>
        <v>706900</v>
      </c>
      <c r="U413" s="64"/>
      <c r="V413" s="25"/>
    </row>
    <row r="414" spans="1:22" ht="51" outlineLevel="1">
      <c r="A414" s="45" t="s">
        <v>405</v>
      </c>
      <c r="B414" s="41" t="s">
        <v>597</v>
      </c>
      <c r="C414" s="41" t="s">
        <v>580</v>
      </c>
      <c r="D414" s="41" t="s">
        <v>776</v>
      </c>
      <c r="E414" s="41" t="s">
        <v>182</v>
      </c>
      <c r="F414" s="42"/>
      <c r="G414" s="42"/>
      <c r="H414" s="42"/>
      <c r="I414" s="42"/>
      <c r="J414" s="63"/>
      <c r="K414" s="63"/>
      <c r="L414" s="112"/>
      <c r="M414" s="112"/>
      <c r="N414" s="112"/>
      <c r="O414" s="112"/>
      <c r="P414" s="112"/>
      <c r="Q414" s="98"/>
      <c r="R414" s="98"/>
      <c r="S414" s="98"/>
      <c r="T414" s="98">
        <f>T415</f>
        <v>706900</v>
      </c>
      <c r="U414" s="64"/>
      <c r="V414" s="25"/>
    </row>
    <row r="415" spans="1:22" ht="25.5" outlineLevel="1">
      <c r="A415" s="13" t="s">
        <v>37</v>
      </c>
      <c r="B415" s="41" t="s">
        <v>597</v>
      </c>
      <c r="C415" s="41" t="s">
        <v>580</v>
      </c>
      <c r="D415" s="41" t="s">
        <v>776</v>
      </c>
      <c r="E415" s="41" t="s">
        <v>36</v>
      </c>
      <c r="F415" s="42"/>
      <c r="G415" s="42"/>
      <c r="H415" s="42"/>
      <c r="I415" s="42"/>
      <c r="J415" s="63"/>
      <c r="K415" s="63"/>
      <c r="L415" s="112"/>
      <c r="M415" s="112"/>
      <c r="N415" s="112"/>
      <c r="O415" s="112"/>
      <c r="P415" s="112"/>
      <c r="Q415" s="98"/>
      <c r="R415" s="98"/>
      <c r="S415" s="98"/>
      <c r="T415" s="98">
        <f>T416</f>
        <v>706900</v>
      </c>
      <c r="U415" s="64"/>
      <c r="V415" s="25"/>
    </row>
    <row r="416" spans="1:22" ht="25.5" outlineLevel="1">
      <c r="A416" s="13" t="s">
        <v>758</v>
      </c>
      <c r="B416" s="41" t="s">
        <v>597</v>
      </c>
      <c r="C416" s="41" t="s">
        <v>580</v>
      </c>
      <c r="D416" s="41" t="s">
        <v>776</v>
      </c>
      <c r="E416" s="41" t="s">
        <v>622</v>
      </c>
      <c r="F416" s="42"/>
      <c r="G416" s="42"/>
      <c r="H416" s="42"/>
      <c r="I416" s="42"/>
      <c r="J416" s="63"/>
      <c r="K416" s="63"/>
      <c r="L416" s="112"/>
      <c r="M416" s="112"/>
      <c r="N416" s="112"/>
      <c r="O416" s="112"/>
      <c r="P416" s="112"/>
      <c r="Q416" s="98"/>
      <c r="R416" s="98">
        <v>706900</v>
      </c>
      <c r="S416" s="98"/>
      <c r="T416" s="98">
        <f>F416+G416+H416+I416+J416+K416+L416+M416+N416+O416+P416+Q416+R416</f>
        <v>706900</v>
      </c>
      <c r="U416" s="64"/>
      <c r="V416" s="25"/>
    </row>
    <row r="417" spans="1:22" ht="38.25" outlineLevel="2">
      <c r="A417" s="13" t="s">
        <v>285</v>
      </c>
      <c r="B417" s="41" t="s">
        <v>597</v>
      </c>
      <c r="C417" s="41" t="s">
        <v>580</v>
      </c>
      <c r="D417" s="41" t="s">
        <v>720</v>
      </c>
      <c r="E417" s="41" t="s">
        <v>177</v>
      </c>
      <c r="F417" s="42"/>
      <c r="G417" s="42"/>
      <c r="H417" s="42"/>
      <c r="I417" s="42"/>
      <c r="J417" s="63"/>
      <c r="K417" s="63"/>
      <c r="L417" s="112"/>
      <c r="M417" s="112"/>
      <c r="N417" s="112"/>
      <c r="O417" s="112"/>
      <c r="P417" s="112"/>
      <c r="Q417" s="98">
        <f>Q418</f>
        <v>1237683.72</v>
      </c>
      <c r="R417" s="98"/>
      <c r="S417" s="98"/>
      <c r="T417" s="98">
        <f>T418</f>
        <v>47718547.06000001</v>
      </c>
      <c r="U417" s="24">
        <f>U418</f>
        <v>41719400</v>
      </c>
      <c r="V417" s="25">
        <f>V418</f>
        <v>41719400</v>
      </c>
    </row>
    <row r="418" spans="1:22" ht="25.5" outlineLevel="3">
      <c r="A418" s="13" t="s">
        <v>280</v>
      </c>
      <c r="B418" s="41" t="s">
        <v>597</v>
      </c>
      <c r="C418" s="41" t="s">
        <v>580</v>
      </c>
      <c r="D418" s="41" t="s">
        <v>722</v>
      </c>
      <c r="E418" s="41" t="s">
        <v>177</v>
      </c>
      <c r="F418" s="42"/>
      <c r="G418" s="42"/>
      <c r="H418" s="42"/>
      <c r="I418" s="42"/>
      <c r="J418" s="63"/>
      <c r="K418" s="63"/>
      <c r="L418" s="112"/>
      <c r="M418" s="112"/>
      <c r="N418" s="112"/>
      <c r="O418" s="112"/>
      <c r="P418" s="112"/>
      <c r="Q418" s="98">
        <f>Q419+Q423+Q427+Q431+Q435+Q439+Q443+Q447+Q451+Q455+Q459+Q463</f>
        <v>1237683.72</v>
      </c>
      <c r="R418" s="98"/>
      <c r="S418" s="98"/>
      <c r="T418" s="98">
        <f>T419+T423+T427+T431+T435+T439+T443+T447+T451+T455+T459+T463</f>
        <v>47718547.06000001</v>
      </c>
      <c r="U418" s="24">
        <f>U419+U423+U427+U431+U435+U439+U443+U447+U451+U455+U459+U463</f>
        <v>41719400</v>
      </c>
      <c r="V418" s="25">
        <f>V419+V423+V427+V431+V435+V439+V443+V447+V451+V455+V459+V463</f>
        <v>41719400</v>
      </c>
    </row>
    <row r="419" spans="1:22" ht="51" outlineLevel="3">
      <c r="A419" s="13" t="s">
        <v>286</v>
      </c>
      <c r="B419" s="41" t="s">
        <v>597</v>
      </c>
      <c r="C419" s="41" t="s">
        <v>580</v>
      </c>
      <c r="D419" s="41" t="s">
        <v>722</v>
      </c>
      <c r="E419" s="41"/>
      <c r="F419" s="42"/>
      <c r="G419" s="42"/>
      <c r="H419" s="42"/>
      <c r="I419" s="42"/>
      <c r="J419" s="63"/>
      <c r="K419" s="63"/>
      <c r="L419" s="112"/>
      <c r="M419" s="112"/>
      <c r="N419" s="112"/>
      <c r="O419" s="112"/>
      <c r="P419" s="112"/>
      <c r="Q419" s="98">
        <f>Q420</f>
        <v>1100000</v>
      </c>
      <c r="R419" s="98"/>
      <c r="S419" s="98"/>
      <c r="T419" s="98">
        <f>T420</f>
        <v>8146087.24</v>
      </c>
      <c r="U419" s="24">
        <f>U420</f>
        <v>7053800</v>
      </c>
      <c r="V419" s="25">
        <f>V420</f>
        <v>7053800</v>
      </c>
    </row>
    <row r="420" spans="1:22" ht="51" outlineLevel="3">
      <c r="A420" s="45" t="s">
        <v>405</v>
      </c>
      <c r="B420" s="41" t="s">
        <v>597</v>
      </c>
      <c r="C420" s="41" t="s">
        <v>580</v>
      </c>
      <c r="D420" s="41" t="s">
        <v>722</v>
      </c>
      <c r="E420" s="41" t="s">
        <v>182</v>
      </c>
      <c r="F420" s="42"/>
      <c r="G420" s="42"/>
      <c r="H420" s="42"/>
      <c r="I420" s="42"/>
      <c r="J420" s="63"/>
      <c r="K420" s="63"/>
      <c r="L420" s="112"/>
      <c r="M420" s="112"/>
      <c r="N420" s="112"/>
      <c r="O420" s="112"/>
      <c r="P420" s="112"/>
      <c r="Q420" s="98">
        <f>Q421</f>
        <v>1100000</v>
      </c>
      <c r="R420" s="98"/>
      <c r="S420" s="98"/>
      <c r="T420" s="98">
        <f>T421</f>
        <v>8146087.24</v>
      </c>
      <c r="U420" s="24">
        <f>U422</f>
        <v>7053800</v>
      </c>
      <c r="V420" s="25">
        <f>V422</f>
        <v>7053800</v>
      </c>
    </row>
    <row r="421" spans="1:22" ht="25.5" outlineLevel="3">
      <c r="A421" s="13" t="s">
        <v>37</v>
      </c>
      <c r="B421" s="41" t="s">
        <v>597</v>
      </c>
      <c r="C421" s="41" t="s">
        <v>580</v>
      </c>
      <c r="D421" s="41" t="s">
        <v>722</v>
      </c>
      <c r="E421" s="41" t="s">
        <v>36</v>
      </c>
      <c r="F421" s="42"/>
      <c r="G421" s="42"/>
      <c r="H421" s="42"/>
      <c r="I421" s="42"/>
      <c r="J421" s="63"/>
      <c r="K421" s="63"/>
      <c r="L421" s="112"/>
      <c r="M421" s="112"/>
      <c r="N421" s="112"/>
      <c r="O421" s="112"/>
      <c r="P421" s="112"/>
      <c r="Q421" s="98">
        <f>Q422</f>
        <v>1100000</v>
      </c>
      <c r="R421" s="98"/>
      <c r="S421" s="98"/>
      <c r="T421" s="98">
        <f>T422</f>
        <v>8146087.24</v>
      </c>
      <c r="U421" s="24"/>
      <c r="V421" s="25"/>
    </row>
    <row r="422" spans="1:22" ht="63.75" outlineLevel="5">
      <c r="A422" s="13" t="s">
        <v>281</v>
      </c>
      <c r="B422" s="41" t="s">
        <v>597</v>
      </c>
      <c r="C422" s="41" t="s">
        <v>580</v>
      </c>
      <c r="D422" s="41" t="s">
        <v>722</v>
      </c>
      <c r="E422" s="41" t="s">
        <v>606</v>
      </c>
      <c r="F422" s="42">
        <v>7053800</v>
      </c>
      <c r="G422" s="42"/>
      <c r="H422" s="42"/>
      <c r="I422" s="42"/>
      <c r="J422" s="63"/>
      <c r="K422" s="63"/>
      <c r="L422" s="112"/>
      <c r="M422" s="112"/>
      <c r="N422" s="112"/>
      <c r="O422" s="112">
        <v>383600</v>
      </c>
      <c r="P422" s="112">
        <v>154391</v>
      </c>
      <c r="Q422" s="112">
        <v>1100000</v>
      </c>
      <c r="R422" s="112">
        <v>-545703.76</v>
      </c>
      <c r="S422" s="112"/>
      <c r="T422" s="98">
        <f>F422+G422+H422+I422+J422+K422+L422+M422+N422+O422+P422+Q422+R422</f>
        <v>8146087.24</v>
      </c>
      <c r="U422" s="24">
        <v>7053800</v>
      </c>
      <c r="V422" s="25">
        <v>7053800</v>
      </c>
    </row>
    <row r="423" spans="1:22" ht="38.25" outlineLevel="4">
      <c r="A423" s="13" t="s">
        <v>287</v>
      </c>
      <c r="B423" s="41" t="s">
        <v>597</v>
      </c>
      <c r="C423" s="41" t="s">
        <v>580</v>
      </c>
      <c r="D423" s="41" t="s">
        <v>724</v>
      </c>
      <c r="E423" s="41" t="s">
        <v>177</v>
      </c>
      <c r="F423" s="42"/>
      <c r="G423" s="42"/>
      <c r="H423" s="42"/>
      <c r="I423" s="42"/>
      <c r="J423" s="63"/>
      <c r="K423" s="63"/>
      <c r="L423" s="112"/>
      <c r="M423" s="112"/>
      <c r="N423" s="112"/>
      <c r="O423" s="112"/>
      <c r="P423" s="112"/>
      <c r="Q423" s="98">
        <f>Q424</f>
        <v>28500</v>
      </c>
      <c r="R423" s="98"/>
      <c r="S423" s="98"/>
      <c r="T423" s="98">
        <f>T424</f>
        <v>3636370</v>
      </c>
      <c r="U423" s="24">
        <f>U424</f>
        <v>3413000</v>
      </c>
      <c r="V423" s="25">
        <f>V424</f>
        <v>3413000</v>
      </c>
    </row>
    <row r="424" spans="1:22" ht="51" outlineLevel="4">
      <c r="A424" s="45" t="s">
        <v>405</v>
      </c>
      <c r="B424" s="41" t="s">
        <v>597</v>
      </c>
      <c r="C424" s="41" t="s">
        <v>580</v>
      </c>
      <c r="D424" s="41" t="s">
        <v>724</v>
      </c>
      <c r="E424" s="41" t="s">
        <v>182</v>
      </c>
      <c r="F424" s="42"/>
      <c r="G424" s="42"/>
      <c r="H424" s="42"/>
      <c r="I424" s="42"/>
      <c r="J424" s="63"/>
      <c r="K424" s="63"/>
      <c r="L424" s="112"/>
      <c r="M424" s="112"/>
      <c r="N424" s="112"/>
      <c r="O424" s="112"/>
      <c r="P424" s="112"/>
      <c r="Q424" s="98">
        <f>Q425</f>
        <v>28500</v>
      </c>
      <c r="R424" s="98"/>
      <c r="S424" s="98"/>
      <c r="T424" s="98">
        <f>T425</f>
        <v>3636370</v>
      </c>
      <c r="U424" s="24">
        <f>U426</f>
        <v>3413000</v>
      </c>
      <c r="V424" s="25">
        <f>V426</f>
        <v>3413000</v>
      </c>
    </row>
    <row r="425" spans="1:22" ht="25.5" outlineLevel="4">
      <c r="A425" s="13" t="s">
        <v>37</v>
      </c>
      <c r="B425" s="41" t="s">
        <v>597</v>
      </c>
      <c r="C425" s="41" t="s">
        <v>580</v>
      </c>
      <c r="D425" s="41" t="s">
        <v>724</v>
      </c>
      <c r="E425" s="41" t="s">
        <v>36</v>
      </c>
      <c r="F425" s="42"/>
      <c r="G425" s="42"/>
      <c r="H425" s="42"/>
      <c r="I425" s="42"/>
      <c r="J425" s="63"/>
      <c r="K425" s="63"/>
      <c r="L425" s="112"/>
      <c r="M425" s="112"/>
      <c r="N425" s="112"/>
      <c r="O425" s="112"/>
      <c r="P425" s="112"/>
      <c r="Q425" s="98">
        <f>Q426</f>
        <v>28500</v>
      </c>
      <c r="R425" s="98"/>
      <c r="S425" s="98"/>
      <c r="T425" s="98">
        <f>T426</f>
        <v>3636370</v>
      </c>
      <c r="U425" s="24"/>
      <c r="V425" s="25"/>
    </row>
    <row r="426" spans="1:22" ht="63.75" outlineLevel="5">
      <c r="A426" s="13" t="s">
        <v>281</v>
      </c>
      <c r="B426" s="41" t="s">
        <v>597</v>
      </c>
      <c r="C426" s="41" t="s">
        <v>580</v>
      </c>
      <c r="D426" s="41" t="s">
        <v>724</v>
      </c>
      <c r="E426" s="41" t="s">
        <v>606</v>
      </c>
      <c r="F426" s="42">
        <v>3413000</v>
      </c>
      <c r="G426" s="42"/>
      <c r="H426" s="42"/>
      <c r="I426" s="42"/>
      <c r="J426" s="63"/>
      <c r="K426" s="63"/>
      <c r="L426" s="112"/>
      <c r="M426" s="112"/>
      <c r="N426" s="112"/>
      <c r="O426" s="112"/>
      <c r="P426" s="112">
        <v>199104</v>
      </c>
      <c r="Q426" s="112">
        <v>28500</v>
      </c>
      <c r="R426" s="112">
        <v>-4234</v>
      </c>
      <c r="S426" s="112"/>
      <c r="T426" s="98">
        <f>F426+G426+H426+I426+J426+K426+L426+M426+N426+O426+P426+Q426+R426</f>
        <v>3636370</v>
      </c>
      <c r="U426" s="24">
        <v>3413000</v>
      </c>
      <c r="V426" s="25">
        <v>3413000</v>
      </c>
    </row>
    <row r="427" spans="1:22" ht="38.25" outlineLevel="4">
      <c r="A427" s="13" t="s">
        <v>288</v>
      </c>
      <c r="B427" s="41" t="s">
        <v>597</v>
      </c>
      <c r="C427" s="41" t="s">
        <v>580</v>
      </c>
      <c r="D427" s="41" t="s">
        <v>726</v>
      </c>
      <c r="E427" s="41" t="s">
        <v>177</v>
      </c>
      <c r="F427" s="42"/>
      <c r="G427" s="42"/>
      <c r="H427" s="42"/>
      <c r="I427" s="42"/>
      <c r="J427" s="63"/>
      <c r="K427" s="63"/>
      <c r="L427" s="112"/>
      <c r="M427" s="112"/>
      <c r="N427" s="112"/>
      <c r="O427" s="112"/>
      <c r="P427" s="112"/>
      <c r="Q427" s="112"/>
      <c r="R427" s="112"/>
      <c r="S427" s="112"/>
      <c r="T427" s="98">
        <f>T428</f>
        <v>2538651.74</v>
      </c>
      <c r="U427" s="24">
        <f>U428</f>
        <v>2525700</v>
      </c>
      <c r="V427" s="25">
        <f>V428</f>
        <v>2525700</v>
      </c>
    </row>
    <row r="428" spans="1:22" ht="51" outlineLevel="4">
      <c r="A428" s="45" t="s">
        <v>405</v>
      </c>
      <c r="B428" s="41" t="s">
        <v>597</v>
      </c>
      <c r="C428" s="41" t="s">
        <v>580</v>
      </c>
      <c r="D428" s="41" t="s">
        <v>726</v>
      </c>
      <c r="E428" s="41" t="s">
        <v>182</v>
      </c>
      <c r="F428" s="42"/>
      <c r="G428" s="42"/>
      <c r="H428" s="42"/>
      <c r="I428" s="42"/>
      <c r="J428" s="63"/>
      <c r="K428" s="63"/>
      <c r="L428" s="112"/>
      <c r="M428" s="112"/>
      <c r="N428" s="112"/>
      <c r="O428" s="112"/>
      <c r="P428" s="112"/>
      <c r="Q428" s="112"/>
      <c r="R428" s="112"/>
      <c r="S428" s="112"/>
      <c r="T428" s="98">
        <f>T429</f>
        <v>2538651.74</v>
      </c>
      <c r="U428" s="24">
        <f>U430</f>
        <v>2525700</v>
      </c>
      <c r="V428" s="25">
        <f>V430</f>
        <v>2525700</v>
      </c>
    </row>
    <row r="429" spans="1:22" ht="25.5" outlineLevel="4">
      <c r="A429" s="13" t="s">
        <v>37</v>
      </c>
      <c r="B429" s="41" t="s">
        <v>597</v>
      </c>
      <c r="C429" s="41" t="s">
        <v>580</v>
      </c>
      <c r="D429" s="41" t="s">
        <v>726</v>
      </c>
      <c r="E429" s="41" t="s">
        <v>36</v>
      </c>
      <c r="F429" s="42"/>
      <c r="G429" s="42"/>
      <c r="H429" s="42"/>
      <c r="I429" s="42"/>
      <c r="J429" s="63"/>
      <c r="K429" s="63"/>
      <c r="L429" s="112"/>
      <c r="M429" s="112"/>
      <c r="N429" s="112"/>
      <c r="O429" s="112"/>
      <c r="P429" s="112"/>
      <c r="Q429" s="112"/>
      <c r="R429" s="112"/>
      <c r="S429" s="112"/>
      <c r="T429" s="98">
        <f>T430</f>
        <v>2538651.74</v>
      </c>
      <c r="U429" s="24"/>
      <c r="V429" s="25"/>
    </row>
    <row r="430" spans="1:22" ht="63.75" outlineLevel="5">
      <c r="A430" s="13" t="s">
        <v>281</v>
      </c>
      <c r="B430" s="41" t="s">
        <v>597</v>
      </c>
      <c r="C430" s="41" t="s">
        <v>580</v>
      </c>
      <c r="D430" s="41" t="s">
        <v>726</v>
      </c>
      <c r="E430" s="41" t="s">
        <v>606</v>
      </c>
      <c r="F430" s="42">
        <v>2525700</v>
      </c>
      <c r="G430" s="42"/>
      <c r="H430" s="42"/>
      <c r="I430" s="42"/>
      <c r="J430" s="63"/>
      <c r="K430" s="63"/>
      <c r="L430" s="112"/>
      <c r="M430" s="112"/>
      <c r="N430" s="112"/>
      <c r="O430" s="112"/>
      <c r="P430" s="112">
        <v>81991</v>
      </c>
      <c r="Q430" s="112"/>
      <c r="R430" s="112">
        <v>-69039.26</v>
      </c>
      <c r="S430" s="112"/>
      <c r="T430" s="98">
        <f>F430+G430+H430+I430+J430+K430+L430+M430+N430+O430+P430+Q430+R430</f>
        <v>2538651.74</v>
      </c>
      <c r="U430" s="24">
        <v>2525700</v>
      </c>
      <c r="V430" s="25">
        <v>2525700</v>
      </c>
    </row>
    <row r="431" spans="1:22" ht="38.25" outlineLevel="4">
      <c r="A431" s="13" t="s">
        <v>289</v>
      </c>
      <c r="B431" s="41" t="s">
        <v>597</v>
      </c>
      <c r="C431" s="41" t="s">
        <v>580</v>
      </c>
      <c r="D431" s="41" t="s">
        <v>728</v>
      </c>
      <c r="E431" s="41" t="s">
        <v>177</v>
      </c>
      <c r="F431" s="42"/>
      <c r="G431" s="42"/>
      <c r="H431" s="42"/>
      <c r="I431" s="42"/>
      <c r="J431" s="63"/>
      <c r="K431" s="63"/>
      <c r="L431" s="112"/>
      <c r="M431" s="112"/>
      <c r="N431" s="112"/>
      <c r="O431" s="112"/>
      <c r="P431" s="112"/>
      <c r="Q431" s="98">
        <f>Q432</f>
        <v>7500</v>
      </c>
      <c r="R431" s="98"/>
      <c r="S431" s="98"/>
      <c r="T431" s="98">
        <f>T432</f>
        <v>4472774.44</v>
      </c>
      <c r="U431" s="24">
        <f>U432</f>
        <v>4220500</v>
      </c>
      <c r="V431" s="25">
        <f>V432</f>
        <v>4220500</v>
      </c>
    </row>
    <row r="432" spans="1:22" ht="51" outlineLevel="4">
      <c r="A432" s="45" t="s">
        <v>405</v>
      </c>
      <c r="B432" s="41" t="s">
        <v>597</v>
      </c>
      <c r="C432" s="41" t="s">
        <v>580</v>
      </c>
      <c r="D432" s="41" t="s">
        <v>728</v>
      </c>
      <c r="E432" s="41" t="s">
        <v>182</v>
      </c>
      <c r="F432" s="42"/>
      <c r="G432" s="42"/>
      <c r="H432" s="42"/>
      <c r="I432" s="42"/>
      <c r="J432" s="63"/>
      <c r="K432" s="63"/>
      <c r="L432" s="112"/>
      <c r="M432" s="112"/>
      <c r="N432" s="112"/>
      <c r="O432" s="112"/>
      <c r="P432" s="112"/>
      <c r="Q432" s="98">
        <f>Q433</f>
        <v>7500</v>
      </c>
      <c r="R432" s="98"/>
      <c r="S432" s="98"/>
      <c r="T432" s="98">
        <f>T433</f>
        <v>4472774.44</v>
      </c>
      <c r="U432" s="24">
        <f>U434</f>
        <v>4220500</v>
      </c>
      <c r="V432" s="25">
        <f>V434</f>
        <v>4220500</v>
      </c>
    </row>
    <row r="433" spans="1:22" ht="25.5" outlineLevel="4">
      <c r="A433" s="13" t="s">
        <v>37</v>
      </c>
      <c r="B433" s="41" t="s">
        <v>597</v>
      </c>
      <c r="C433" s="41" t="s">
        <v>580</v>
      </c>
      <c r="D433" s="41" t="s">
        <v>728</v>
      </c>
      <c r="E433" s="41" t="s">
        <v>36</v>
      </c>
      <c r="F433" s="42"/>
      <c r="G433" s="42"/>
      <c r="H433" s="42"/>
      <c r="I433" s="42"/>
      <c r="J433" s="63"/>
      <c r="K433" s="63"/>
      <c r="L433" s="112"/>
      <c r="M433" s="112"/>
      <c r="N433" s="112"/>
      <c r="O433" s="112"/>
      <c r="P433" s="112"/>
      <c r="Q433" s="98">
        <f>Q434</f>
        <v>7500</v>
      </c>
      <c r="R433" s="98"/>
      <c r="S433" s="98"/>
      <c r="T433" s="98">
        <f>T434</f>
        <v>4472774.44</v>
      </c>
      <c r="U433" s="24"/>
      <c r="V433" s="25"/>
    </row>
    <row r="434" spans="1:22" ht="63.75" outlineLevel="5">
      <c r="A434" s="13" t="s">
        <v>281</v>
      </c>
      <c r="B434" s="41" t="s">
        <v>597</v>
      </c>
      <c r="C434" s="41" t="s">
        <v>580</v>
      </c>
      <c r="D434" s="41" t="s">
        <v>728</v>
      </c>
      <c r="E434" s="41" t="s">
        <v>606</v>
      </c>
      <c r="F434" s="42">
        <v>4220500</v>
      </c>
      <c r="G434" s="42"/>
      <c r="H434" s="42"/>
      <c r="I434" s="42"/>
      <c r="J434" s="63"/>
      <c r="K434" s="63"/>
      <c r="L434" s="112"/>
      <c r="M434" s="112"/>
      <c r="N434" s="112"/>
      <c r="O434" s="112"/>
      <c r="P434" s="112">
        <v>249213</v>
      </c>
      <c r="Q434" s="112">
        <v>7500</v>
      </c>
      <c r="R434" s="112">
        <v>-4438.56</v>
      </c>
      <c r="S434" s="112"/>
      <c r="T434" s="98">
        <f>F434+G434+H434+I434+J434+K434+L434+M434+N434+O434+P434+Q434+R434</f>
        <v>4472774.44</v>
      </c>
      <c r="U434" s="24">
        <v>4220500</v>
      </c>
      <c r="V434" s="25">
        <v>4220500</v>
      </c>
    </row>
    <row r="435" spans="1:22" ht="38.25" outlineLevel="4">
      <c r="A435" s="13" t="s">
        <v>290</v>
      </c>
      <c r="B435" s="41" t="s">
        <v>597</v>
      </c>
      <c r="C435" s="41" t="s">
        <v>580</v>
      </c>
      <c r="D435" s="41" t="s">
        <v>730</v>
      </c>
      <c r="E435" s="41" t="s">
        <v>177</v>
      </c>
      <c r="F435" s="42"/>
      <c r="G435" s="42"/>
      <c r="H435" s="42"/>
      <c r="I435" s="42"/>
      <c r="J435" s="63"/>
      <c r="K435" s="63"/>
      <c r="L435" s="112"/>
      <c r="M435" s="112"/>
      <c r="N435" s="112"/>
      <c r="O435" s="112"/>
      <c r="P435" s="112"/>
      <c r="Q435" s="98">
        <f>Q436</f>
        <v>33683.72</v>
      </c>
      <c r="R435" s="98" t="s">
        <v>177</v>
      </c>
      <c r="S435" s="98"/>
      <c r="T435" s="98">
        <f>T436</f>
        <v>2635100.4600000004</v>
      </c>
      <c r="U435" s="24">
        <f>U436</f>
        <v>2329300</v>
      </c>
      <c r="V435" s="25">
        <f>V436</f>
        <v>2329300</v>
      </c>
    </row>
    <row r="436" spans="1:22" ht="51" outlineLevel="4">
      <c r="A436" s="45" t="s">
        <v>405</v>
      </c>
      <c r="B436" s="41" t="s">
        <v>597</v>
      </c>
      <c r="C436" s="41" t="s">
        <v>580</v>
      </c>
      <c r="D436" s="41" t="s">
        <v>730</v>
      </c>
      <c r="E436" s="41" t="s">
        <v>182</v>
      </c>
      <c r="F436" s="42"/>
      <c r="G436" s="42"/>
      <c r="H436" s="42"/>
      <c r="I436" s="42"/>
      <c r="J436" s="63"/>
      <c r="K436" s="63"/>
      <c r="L436" s="112"/>
      <c r="M436" s="112"/>
      <c r="N436" s="112"/>
      <c r="O436" s="112"/>
      <c r="P436" s="112"/>
      <c r="Q436" s="98">
        <f>Q437</f>
        <v>33683.72</v>
      </c>
      <c r="R436" s="98"/>
      <c r="S436" s="98"/>
      <c r="T436" s="98">
        <f>T437</f>
        <v>2635100.4600000004</v>
      </c>
      <c r="U436" s="24">
        <f>U438</f>
        <v>2329300</v>
      </c>
      <c r="V436" s="25">
        <f>V438</f>
        <v>2329300</v>
      </c>
    </row>
    <row r="437" spans="1:22" ht="25.5" outlineLevel="4">
      <c r="A437" s="13" t="s">
        <v>37</v>
      </c>
      <c r="B437" s="41" t="s">
        <v>597</v>
      </c>
      <c r="C437" s="41" t="s">
        <v>580</v>
      </c>
      <c r="D437" s="41" t="s">
        <v>730</v>
      </c>
      <c r="E437" s="41" t="s">
        <v>36</v>
      </c>
      <c r="F437" s="42"/>
      <c r="G437" s="42"/>
      <c r="H437" s="42"/>
      <c r="I437" s="42"/>
      <c r="J437" s="63"/>
      <c r="K437" s="63"/>
      <c r="L437" s="112"/>
      <c r="M437" s="112"/>
      <c r="N437" s="112"/>
      <c r="O437" s="112"/>
      <c r="P437" s="112"/>
      <c r="Q437" s="98">
        <f>Q438</f>
        <v>33683.72</v>
      </c>
      <c r="R437" s="98"/>
      <c r="S437" s="98"/>
      <c r="T437" s="98">
        <f>T438</f>
        <v>2635100.4600000004</v>
      </c>
      <c r="U437" s="24"/>
      <c r="V437" s="25"/>
    </row>
    <row r="438" spans="1:22" ht="63.75" outlineLevel="5">
      <c r="A438" s="13" t="s">
        <v>281</v>
      </c>
      <c r="B438" s="41" t="s">
        <v>597</v>
      </c>
      <c r="C438" s="41" t="s">
        <v>580</v>
      </c>
      <c r="D438" s="41" t="s">
        <v>730</v>
      </c>
      <c r="E438" s="41" t="s">
        <v>606</v>
      </c>
      <c r="F438" s="42">
        <v>2371100</v>
      </c>
      <c r="G438" s="42"/>
      <c r="H438" s="42"/>
      <c r="I438" s="42"/>
      <c r="J438" s="63"/>
      <c r="K438" s="63"/>
      <c r="L438" s="112"/>
      <c r="M438" s="112"/>
      <c r="N438" s="112"/>
      <c r="O438" s="112"/>
      <c r="P438" s="112">
        <v>179715</v>
      </c>
      <c r="Q438" s="112">
        <v>33683.72</v>
      </c>
      <c r="R438" s="112">
        <v>50601.74</v>
      </c>
      <c r="S438" s="112"/>
      <c r="T438" s="98">
        <f>F438+G438+H438+I438+J438+K438+L438+M438+N438+O438+P438+Q438+R438</f>
        <v>2635100.4600000004</v>
      </c>
      <c r="U438" s="24">
        <v>2329300</v>
      </c>
      <c r="V438" s="25">
        <v>2329300</v>
      </c>
    </row>
    <row r="439" spans="1:22" ht="38.25" outlineLevel="4">
      <c r="A439" s="13" t="s">
        <v>291</v>
      </c>
      <c r="B439" s="41" t="s">
        <v>597</v>
      </c>
      <c r="C439" s="41" t="s">
        <v>580</v>
      </c>
      <c r="D439" s="41" t="s">
        <v>732</v>
      </c>
      <c r="E439" s="41" t="s">
        <v>177</v>
      </c>
      <c r="F439" s="42"/>
      <c r="G439" s="42"/>
      <c r="H439" s="42"/>
      <c r="I439" s="42"/>
      <c r="J439" s="63"/>
      <c r="K439" s="63"/>
      <c r="L439" s="112"/>
      <c r="M439" s="112"/>
      <c r="N439" s="112"/>
      <c r="O439" s="112"/>
      <c r="P439" s="112"/>
      <c r="Q439" s="98">
        <f>Q440</f>
        <v>6000</v>
      </c>
      <c r="R439" s="98"/>
      <c r="S439" s="98"/>
      <c r="T439" s="98">
        <f>T440</f>
        <v>2792619</v>
      </c>
      <c r="U439" s="24">
        <f>U440</f>
        <v>2114700</v>
      </c>
      <c r="V439" s="25">
        <f>V440</f>
        <v>2114700</v>
      </c>
    </row>
    <row r="440" spans="1:22" ht="51" outlineLevel="4">
      <c r="A440" s="45" t="s">
        <v>405</v>
      </c>
      <c r="B440" s="41" t="s">
        <v>597</v>
      </c>
      <c r="C440" s="41" t="s">
        <v>580</v>
      </c>
      <c r="D440" s="41" t="s">
        <v>732</v>
      </c>
      <c r="E440" s="41" t="s">
        <v>182</v>
      </c>
      <c r="F440" s="42"/>
      <c r="G440" s="42"/>
      <c r="H440" s="42"/>
      <c r="I440" s="42"/>
      <c r="J440" s="63"/>
      <c r="K440" s="63"/>
      <c r="L440" s="112"/>
      <c r="M440" s="112"/>
      <c r="N440" s="112"/>
      <c r="O440" s="112"/>
      <c r="P440" s="112"/>
      <c r="Q440" s="98">
        <f>Q441</f>
        <v>6000</v>
      </c>
      <c r="R440" s="98" t="s">
        <v>177</v>
      </c>
      <c r="S440" s="98"/>
      <c r="T440" s="98">
        <f>T441</f>
        <v>2792619</v>
      </c>
      <c r="U440" s="24">
        <f>U442</f>
        <v>2114700</v>
      </c>
      <c r="V440" s="25">
        <f>V442</f>
        <v>2114700</v>
      </c>
    </row>
    <row r="441" spans="1:22" ht="25.5" outlineLevel="4">
      <c r="A441" s="13" t="s">
        <v>37</v>
      </c>
      <c r="B441" s="41" t="s">
        <v>597</v>
      </c>
      <c r="C441" s="41" t="s">
        <v>580</v>
      </c>
      <c r="D441" s="41" t="s">
        <v>732</v>
      </c>
      <c r="E441" s="41" t="s">
        <v>36</v>
      </c>
      <c r="F441" s="42"/>
      <c r="G441" s="42"/>
      <c r="H441" s="42"/>
      <c r="I441" s="42"/>
      <c r="J441" s="63"/>
      <c r="K441" s="63"/>
      <c r="L441" s="112"/>
      <c r="M441" s="112"/>
      <c r="N441" s="112"/>
      <c r="O441" s="112"/>
      <c r="P441" s="112"/>
      <c r="Q441" s="98">
        <f>Q442</f>
        <v>6000</v>
      </c>
      <c r="R441" s="98"/>
      <c r="S441" s="98"/>
      <c r="T441" s="98">
        <f>T442</f>
        <v>2792619</v>
      </c>
      <c r="U441" s="24"/>
      <c r="V441" s="25"/>
    </row>
    <row r="442" spans="1:22" ht="63.75" outlineLevel="5">
      <c r="A442" s="13" t="s">
        <v>281</v>
      </c>
      <c r="B442" s="41" t="s">
        <v>597</v>
      </c>
      <c r="C442" s="41" t="s">
        <v>580</v>
      </c>
      <c r="D442" s="41" t="s">
        <v>732</v>
      </c>
      <c r="E442" s="41" t="s">
        <v>606</v>
      </c>
      <c r="F442" s="42">
        <v>2114700</v>
      </c>
      <c r="G442" s="42"/>
      <c r="H442" s="42"/>
      <c r="I442" s="42"/>
      <c r="J442" s="63"/>
      <c r="K442" s="63"/>
      <c r="L442" s="112"/>
      <c r="M442" s="112"/>
      <c r="N442" s="112"/>
      <c r="O442" s="112">
        <v>33930</v>
      </c>
      <c r="P442" s="112">
        <v>643423</v>
      </c>
      <c r="Q442" s="112">
        <v>6000</v>
      </c>
      <c r="R442" s="112">
        <v>-5434</v>
      </c>
      <c r="S442" s="112"/>
      <c r="T442" s="98">
        <f>F442+G442+H442+I442+J442+K442+L442+M442+N442+O442+P442+Q442+R442</f>
        <v>2792619</v>
      </c>
      <c r="U442" s="24">
        <v>2114700</v>
      </c>
      <c r="V442" s="25">
        <v>2114700</v>
      </c>
    </row>
    <row r="443" spans="1:22" ht="38.25" outlineLevel="4">
      <c r="A443" s="13" t="s">
        <v>292</v>
      </c>
      <c r="B443" s="41" t="s">
        <v>597</v>
      </c>
      <c r="C443" s="41" t="s">
        <v>580</v>
      </c>
      <c r="D443" s="41" t="s">
        <v>734</v>
      </c>
      <c r="E443" s="41" t="s">
        <v>177</v>
      </c>
      <c r="F443" s="42"/>
      <c r="G443" s="42"/>
      <c r="H443" s="42"/>
      <c r="I443" s="42"/>
      <c r="J443" s="63"/>
      <c r="K443" s="63"/>
      <c r="L443" s="112"/>
      <c r="M443" s="112"/>
      <c r="N443" s="112"/>
      <c r="O443" s="112"/>
      <c r="P443" s="112"/>
      <c r="Q443" s="98">
        <f>Q444</f>
        <v>7000</v>
      </c>
      <c r="R443" s="98"/>
      <c r="S443" s="98"/>
      <c r="T443" s="98">
        <f>T444</f>
        <v>4512423</v>
      </c>
      <c r="U443" s="24">
        <f>U444</f>
        <v>3581400</v>
      </c>
      <c r="V443" s="25">
        <f>V444</f>
        <v>3581400</v>
      </c>
    </row>
    <row r="444" spans="1:22" ht="51" outlineLevel="4">
      <c r="A444" s="45" t="s">
        <v>405</v>
      </c>
      <c r="B444" s="41" t="s">
        <v>597</v>
      </c>
      <c r="C444" s="41" t="s">
        <v>580</v>
      </c>
      <c r="D444" s="41" t="s">
        <v>734</v>
      </c>
      <c r="E444" s="41" t="s">
        <v>182</v>
      </c>
      <c r="F444" s="42"/>
      <c r="G444" s="42"/>
      <c r="H444" s="42"/>
      <c r="I444" s="42"/>
      <c r="J444" s="63"/>
      <c r="K444" s="63"/>
      <c r="L444" s="112"/>
      <c r="M444" s="112"/>
      <c r="N444" s="112"/>
      <c r="O444" s="112"/>
      <c r="P444" s="112"/>
      <c r="Q444" s="98">
        <f>Q445</f>
        <v>7000</v>
      </c>
      <c r="R444" s="98"/>
      <c r="S444" s="98"/>
      <c r="T444" s="98">
        <f>T445</f>
        <v>4512423</v>
      </c>
      <c r="U444" s="24">
        <f>U446</f>
        <v>3581400</v>
      </c>
      <c r="V444" s="25">
        <f>V446</f>
        <v>3581400</v>
      </c>
    </row>
    <row r="445" spans="1:22" ht="25.5" outlineLevel="4">
      <c r="A445" s="13" t="s">
        <v>37</v>
      </c>
      <c r="B445" s="41" t="s">
        <v>597</v>
      </c>
      <c r="C445" s="41" t="s">
        <v>580</v>
      </c>
      <c r="D445" s="41" t="s">
        <v>734</v>
      </c>
      <c r="E445" s="41" t="s">
        <v>36</v>
      </c>
      <c r="F445" s="42"/>
      <c r="G445" s="42"/>
      <c r="H445" s="42"/>
      <c r="I445" s="42"/>
      <c r="J445" s="63"/>
      <c r="K445" s="63"/>
      <c r="L445" s="112"/>
      <c r="M445" s="112"/>
      <c r="N445" s="112"/>
      <c r="O445" s="112"/>
      <c r="P445" s="112"/>
      <c r="Q445" s="98">
        <f>Q446</f>
        <v>7000</v>
      </c>
      <c r="R445" s="98"/>
      <c r="S445" s="98"/>
      <c r="T445" s="98">
        <f>T446</f>
        <v>4512423</v>
      </c>
      <c r="U445" s="24"/>
      <c r="V445" s="25"/>
    </row>
    <row r="446" spans="1:22" ht="63.75" outlineLevel="5">
      <c r="A446" s="13" t="s">
        <v>281</v>
      </c>
      <c r="B446" s="41" t="s">
        <v>597</v>
      </c>
      <c r="C446" s="41" t="s">
        <v>580</v>
      </c>
      <c r="D446" s="41" t="s">
        <v>734</v>
      </c>
      <c r="E446" s="41" t="s">
        <v>606</v>
      </c>
      <c r="F446" s="42">
        <v>3623200</v>
      </c>
      <c r="G446" s="42"/>
      <c r="H446" s="42"/>
      <c r="I446" s="42"/>
      <c r="J446" s="63"/>
      <c r="K446" s="63"/>
      <c r="L446" s="112"/>
      <c r="M446" s="112"/>
      <c r="N446" s="112"/>
      <c r="O446" s="112">
        <v>46300</v>
      </c>
      <c r="P446" s="112">
        <v>595923</v>
      </c>
      <c r="Q446" s="112">
        <v>7000</v>
      </c>
      <c r="R446" s="112">
        <v>240000</v>
      </c>
      <c r="S446" s="112"/>
      <c r="T446" s="98">
        <f>F446+G446+H446+I446+J446+K446+L446+M446+N446+O446+P446+Q446+R446</f>
        <v>4512423</v>
      </c>
      <c r="U446" s="24">
        <v>3581400</v>
      </c>
      <c r="V446" s="25">
        <v>3581400</v>
      </c>
    </row>
    <row r="447" spans="1:22" ht="38.25" outlineLevel="4">
      <c r="A447" s="13" t="s">
        <v>293</v>
      </c>
      <c r="B447" s="41" t="s">
        <v>597</v>
      </c>
      <c r="C447" s="41" t="s">
        <v>580</v>
      </c>
      <c r="D447" s="41" t="s">
        <v>736</v>
      </c>
      <c r="E447" s="41" t="s">
        <v>177</v>
      </c>
      <c r="F447" s="42"/>
      <c r="G447" s="42"/>
      <c r="H447" s="42"/>
      <c r="I447" s="42"/>
      <c r="J447" s="63"/>
      <c r="K447" s="63"/>
      <c r="L447" s="112"/>
      <c r="M447" s="112"/>
      <c r="N447" s="112"/>
      <c r="O447" s="112"/>
      <c r="P447" s="112"/>
      <c r="Q447" s="98">
        <f>Q448</f>
        <v>22500</v>
      </c>
      <c r="R447" s="98"/>
      <c r="S447" s="98"/>
      <c r="T447" s="98">
        <f>T448</f>
        <v>4875756.74</v>
      </c>
      <c r="U447" s="24">
        <f>U448</f>
        <v>4519800</v>
      </c>
      <c r="V447" s="25">
        <f>V448</f>
        <v>4519800</v>
      </c>
    </row>
    <row r="448" spans="1:22" ht="51" outlineLevel="4">
      <c r="A448" s="45" t="s">
        <v>405</v>
      </c>
      <c r="B448" s="41" t="s">
        <v>597</v>
      </c>
      <c r="C448" s="41" t="s">
        <v>580</v>
      </c>
      <c r="D448" s="41" t="s">
        <v>736</v>
      </c>
      <c r="E448" s="41" t="s">
        <v>182</v>
      </c>
      <c r="F448" s="42"/>
      <c r="G448" s="42"/>
      <c r="H448" s="42"/>
      <c r="I448" s="42"/>
      <c r="J448" s="63"/>
      <c r="K448" s="63"/>
      <c r="L448" s="112"/>
      <c r="M448" s="112"/>
      <c r="N448" s="112"/>
      <c r="O448" s="112"/>
      <c r="P448" s="112"/>
      <c r="Q448" s="98">
        <f>Q449</f>
        <v>22500</v>
      </c>
      <c r="R448" s="98"/>
      <c r="S448" s="98"/>
      <c r="T448" s="98">
        <f>T449</f>
        <v>4875756.74</v>
      </c>
      <c r="U448" s="24">
        <f>U450</f>
        <v>4519800</v>
      </c>
      <c r="V448" s="25">
        <f>V450</f>
        <v>4519800</v>
      </c>
    </row>
    <row r="449" spans="1:22" ht="25.5" outlineLevel="4">
      <c r="A449" s="13" t="s">
        <v>37</v>
      </c>
      <c r="B449" s="41" t="s">
        <v>597</v>
      </c>
      <c r="C449" s="41" t="s">
        <v>580</v>
      </c>
      <c r="D449" s="41" t="s">
        <v>736</v>
      </c>
      <c r="E449" s="41" t="s">
        <v>36</v>
      </c>
      <c r="F449" s="42"/>
      <c r="G449" s="42"/>
      <c r="H449" s="42"/>
      <c r="I449" s="42"/>
      <c r="J449" s="63"/>
      <c r="K449" s="63"/>
      <c r="L449" s="112"/>
      <c r="M449" s="112"/>
      <c r="N449" s="112"/>
      <c r="O449" s="112"/>
      <c r="P449" s="112"/>
      <c r="Q449" s="98">
        <f>Q450</f>
        <v>22500</v>
      </c>
      <c r="R449" s="98"/>
      <c r="S449" s="98"/>
      <c r="T449" s="98">
        <f>T450</f>
        <v>4875756.74</v>
      </c>
      <c r="U449" s="24"/>
      <c r="V449" s="25"/>
    </row>
    <row r="450" spans="1:22" ht="63.75" outlineLevel="5">
      <c r="A450" s="13" t="s">
        <v>281</v>
      </c>
      <c r="B450" s="41" t="s">
        <v>597</v>
      </c>
      <c r="C450" s="41" t="s">
        <v>580</v>
      </c>
      <c r="D450" s="41" t="s">
        <v>736</v>
      </c>
      <c r="E450" s="41" t="s">
        <v>606</v>
      </c>
      <c r="F450" s="42">
        <v>4519800</v>
      </c>
      <c r="G450" s="42"/>
      <c r="H450" s="42"/>
      <c r="I450" s="42"/>
      <c r="J450" s="63"/>
      <c r="K450" s="63"/>
      <c r="L450" s="112"/>
      <c r="M450" s="112"/>
      <c r="N450" s="112"/>
      <c r="O450" s="112"/>
      <c r="P450" s="112">
        <v>371600</v>
      </c>
      <c r="Q450" s="112">
        <v>22500</v>
      </c>
      <c r="R450" s="112">
        <v>-38143.26</v>
      </c>
      <c r="S450" s="112"/>
      <c r="T450" s="98">
        <f>F450+G450+H450+I450+J450+K450+L450+M450+N450+O450+P450+Q450+R450</f>
        <v>4875756.74</v>
      </c>
      <c r="U450" s="24">
        <v>4519800</v>
      </c>
      <c r="V450" s="25">
        <v>4519800</v>
      </c>
    </row>
    <row r="451" spans="1:22" ht="38.25" outlineLevel="4">
      <c r="A451" s="13" t="s">
        <v>294</v>
      </c>
      <c r="B451" s="41" t="s">
        <v>597</v>
      </c>
      <c r="C451" s="41" t="s">
        <v>580</v>
      </c>
      <c r="D451" s="41" t="s">
        <v>738</v>
      </c>
      <c r="E451" s="41" t="s">
        <v>177</v>
      </c>
      <c r="F451" s="42"/>
      <c r="G451" s="42"/>
      <c r="H451" s="42"/>
      <c r="I451" s="42"/>
      <c r="J451" s="63"/>
      <c r="K451" s="63"/>
      <c r="L451" s="112"/>
      <c r="M451" s="112"/>
      <c r="N451" s="112"/>
      <c r="O451" s="112"/>
      <c r="P451" s="112"/>
      <c r="Q451" s="98">
        <f>Q452</f>
        <v>18600</v>
      </c>
      <c r="R451" s="98"/>
      <c r="S451" s="98"/>
      <c r="T451" s="98">
        <f>T452</f>
        <v>2437961.24</v>
      </c>
      <c r="U451" s="24">
        <f>U452</f>
        <v>2283900</v>
      </c>
      <c r="V451" s="25">
        <f>V452</f>
        <v>2283900</v>
      </c>
    </row>
    <row r="452" spans="1:22" ht="51" outlineLevel="4">
      <c r="A452" s="45" t="s">
        <v>405</v>
      </c>
      <c r="B452" s="41" t="s">
        <v>597</v>
      </c>
      <c r="C452" s="41" t="s">
        <v>580</v>
      </c>
      <c r="D452" s="41" t="s">
        <v>738</v>
      </c>
      <c r="E452" s="41" t="s">
        <v>182</v>
      </c>
      <c r="F452" s="42"/>
      <c r="G452" s="42"/>
      <c r="H452" s="42"/>
      <c r="I452" s="42"/>
      <c r="J452" s="63"/>
      <c r="K452" s="63"/>
      <c r="L452" s="112"/>
      <c r="M452" s="112"/>
      <c r="N452" s="112"/>
      <c r="O452" s="112"/>
      <c r="P452" s="112"/>
      <c r="Q452" s="98">
        <f>Q453</f>
        <v>18600</v>
      </c>
      <c r="R452" s="98"/>
      <c r="S452" s="98"/>
      <c r="T452" s="98">
        <f>T453</f>
        <v>2437961.24</v>
      </c>
      <c r="U452" s="24">
        <f>U454</f>
        <v>2283900</v>
      </c>
      <c r="V452" s="25">
        <f>V454</f>
        <v>2283900</v>
      </c>
    </row>
    <row r="453" spans="1:22" ht="25.5" outlineLevel="4">
      <c r="A453" s="13" t="s">
        <v>37</v>
      </c>
      <c r="B453" s="41" t="s">
        <v>597</v>
      </c>
      <c r="C453" s="41" t="s">
        <v>580</v>
      </c>
      <c r="D453" s="41" t="s">
        <v>738</v>
      </c>
      <c r="E453" s="41" t="s">
        <v>36</v>
      </c>
      <c r="F453" s="42"/>
      <c r="G453" s="42"/>
      <c r="H453" s="42"/>
      <c r="I453" s="42"/>
      <c r="J453" s="63"/>
      <c r="K453" s="63"/>
      <c r="L453" s="112"/>
      <c r="M453" s="112"/>
      <c r="N453" s="112"/>
      <c r="O453" s="112"/>
      <c r="P453" s="112"/>
      <c r="Q453" s="98">
        <f>Q454</f>
        <v>18600</v>
      </c>
      <c r="R453" s="98"/>
      <c r="S453" s="98"/>
      <c r="T453" s="98">
        <f>T454</f>
        <v>2437961.24</v>
      </c>
      <c r="U453" s="24"/>
      <c r="V453" s="25"/>
    </row>
    <row r="454" spans="1:22" ht="63.75" outlineLevel="5">
      <c r="A454" s="13" t="s">
        <v>281</v>
      </c>
      <c r="B454" s="41" t="s">
        <v>597</v>
      </c>
      <c r="C454" s="41" t="s">
        <v>580</v>
      </c>
      <c r="D454" s="41" t="s">
        <v>738</v>
      </c>
      <c r="E454" s="41" t="s">
        <v>606</v>
      </c>
      <c r="F454" s="42">
        <v>2283900</v>
      </c>
      <c r="G454" s="42"/>
      <c r="H454" s="42"/>
      <c r="I454" s="42"/>
      <c r="J454" s="63"/>
      <c r="K454" s="63"/>
      <c r="L454" s="112"/>
      <c r="M454" s="112"/>
      <c r="N454" s="112"/>
      <c r="O454" s="112"/>
      <c r="P454" s="112">
        <v>135808</v>
      </c>
      <c r="Q454" s="112">
        <v>18600</v>
      </c>
      <c r="R454" s="112">
        <v>-346.76</v>
      </c>
      <c r="S454" s="112"/>
      <c r="T454" s="98">
        <f>F454+G454+H454+I454+J454+K454+L454+M454+N454+O454+P454+Q454+R454</f>
        <v>2437961.24</v>
      </c>
      <c r="U454" s="24">
        <v>2283900</v>
      </c>
      <c r="V454" s="25">
        <v>2283900</v>
      </c>
    </row>
    <row r="455" spans="1:22" ht="38.25" outlineLevel="4">
      <c r="A455" s="13" t="s">
        <v>295</v>
      </c>
      <c r="B455" s="41" t="s">
        <v>597</v>
      </c>
      <c r="C455" s="41" t="s">
        <v>580</v>
      </c>
      <c r="D455" s="41" t="s">
        <v>740</v>
      </c>
      <c r="E455" s="41" t="s">
        <v>177</v>
      </c>
      <c r="F455" s="42"/>
      <c r="G455" s="42"/>
      <c r="H455" s="42"/>
      <c r="I455" s="42"/>
      <c r="J455" s="63"/>
      <c r="K455" s="63"/>
      <c r="L455" s="112"/>
      <c r="M455" s="112"/>
      <c r="N455" s="112"/>
      <c r="O455" s="112"/>
      <c r="P455" s="112"/>
      <c r="Q455" s="98">
        <f>Q456</f>
        <v>2700</v>
      </c>
      <c r="R455" s="98"/>
      <c r="S455" s="98"/>
      <c r="T455" s="98">
        <f>T456</f>
        <v>6275139.72</v>
      </c>
      <c r="U455" s="24">
        <f>U456</f>
        <v>5122000</v>
      </c>
      <c r="V455" s="25">
        <f>V456</f>
        <v>5122000</v>
      </c>
    </row>
    <row r="456" spans="1:22" ht="51" outlineLevel="4">
      <c r="A456" s="45" t="s">
        <v>405</v>
      </c>
      <c r="B456" s="41" t="s">
        <v>597</v>
      </c>
      <c r="C456" s="41" t="s">
        <v>580</v>
      </c>
      <c r="D456" s="41" t="s">
        <v>740</v>
      </c>
      <c r="E456" s="41" t="s">
        <v>182</v>
      </c>
      <c r="F456" s="42"/>
      <c r="G456" s="42"/>
      <c r="H456" s="42"/>
      <c r="I456" s="42"/>
      <c r="J456" s="63"/>
      <c r="K456" s="63"/>
      <c r="L456" s="112"/>
      <c r="M456" s="112"/>
      <c r="N456" s="112"/>
      <c r="O456" s="112"/>
      <c r="P456" s="112"/>
      <c r="Q456" s="98">
        <f>Q457</f>
        <v>2700</v>
      </c>
      <c r="R456" s="98"/>
      <c r="S456" s="98"/>
      <c r="T456" s="98">
        <f>T457</f>
        <v>6275139.72</v>
      </c>
      <c r="U456" s="24">
        <f>U458</f>
        <v>5122000</v>
      </c>
      <c r="V456" s="25">
        <f>V458</f>
        <v>5122000</v>
      </c>
    </row>
    <row r="457" spans="1:22" ht="25.5" outlineLevel="4">
      <c r="A457" s="13" t="s">
        <v>37</v>
      </c>
      <c r="B457" s="41" t="s">
        <v>597</v>
      </c>
      <c r="C457" s="41" t="s">
        <v>580</v>
      </c>
      <c r="D457" s="41" t="s">
        <v>740</v>
      </c>
      <c r="E457" s="41" t="s">
        <v>36</v>
      </c>
      <c r="F457" s="42"/>
      <c r="G457" s="42"/>
      <c r="H457" s="42"/>
      <c r="I457" s="42"/>
      <c r="J457" s="63"/>
      <c r="K457" s="63"/>
      <c r="L457" s="112"/>
      <c r="M457" s="112"/>
      <c r="N457" s="112"/>
      <c r="O457" s="112"/>
      <c r="P457" s="112"/>
      <c r="Q457" s="98">
        <f>Q458</f>
        <v>2700</v>
      </c>
      <c r="R457" s="98"/>
      <c r="S457" s="98"/>
      <c r="T457" s="98">
        <f>T458</f>
        <v>6275139.72</v>
      </c>
      <c r="U457" s="24"/>
      <c r="V457" s="25"/>
    </row>
    <row r="458" spans="1:22" ht="63.75" outlineLevel="5">
      <c r="A458" s="13" t="s">
        <v>281</v>
      </c>
      <c r="B458" s="41" t="s">
        <v>597</v>
      </c>
      <c r="C458" s="41" t="s">
        <v>580</v>
      </c>
      <c r="D458" s="41" t="s">
        <v>740</v>
      </c>
      <c r="E458" s="41" t="s">
        <v>606</v>
      </c>
      <c r="F458" s="42">
        <v>5122000</v>
      </c>
      <c r="G458" s="42"/>
      <c r="H458" s="42"/>
      <c r="I458" s="42"/>
      <c r="J458" s="63"/>
      <c r="K458" s="63"/>
      <c r="L458" s="112"/>
      <c r="M458" s="112"/>
      <c r="N458" s="112"/>
      <c r="O458" s="112"/>
      <c r="P458" s="112">
        <v>781655</v>
      </c>
      <c r="Q458" s="112">
        <v>2700</v>
      </c>
      <c r="R458" s="112">
        <v>368784.72</v>
      </c>
      <c r="S458" s="112"/>
      <c r="T458" s="98">
        <f>F458+G458+H458+I458+J458+K458+L458+M458+N458+O458+P458+Q458+R458</f>
        <v>6275139.72</v>
      </c>
      <c r="U458" s="24">
        <v>5122000</v>
      </c>
      <c r="V458" s="25">
        <v>5122000</v>
      </c>
    </row>
    <row r="459" spans="1:22" ht="38.25" outlineLevel="4">
      <c r="A459" s="13" t="s">
        <v>296</v>
      </c>
      <c r="B459" s="41" t="s">
        <v>597</v>
      </c>
      <c r="C459" s="41" t="s">
        <v>580</v>
      </c>
      <c r="D459" s="41" t="s">
        <v>742</v>
      </c>
      <c r="E459" s="41" t="s">
        <v>177</v>
      </c>
      <c r="F459" s="42"/>
      <c r="G459" s="42"/>
      <c r="H459" s="42"/>
      <c r="I459" s="42"/>
      <c r="J459" s="63"/>
      <c r="K459" s="63"/>
      <c r="L459" s="112"/>
      <c r="M459" s="112"/>
      <c r="N459" s="112"/>
      <c r="O459" s="112"/>
      <c r="P459" s="112"/>
      <c r="Q459" s="98">
        <f>Q460</f>
        <v>11200</v>
      </c>
      <c r="R459" s="98"/>
      <c r="S459" s="98"/>
      <c r="T459" s="98">
        <f>T460</f>
        <v>2294491.74</v>
      </c>
      <c r="U459" s="24">
        <f>U460</f>
        <v>1940800</v>
      </c>
      <c r="V459" s="25">
        <f>V460</f>
        <v>1940800</v>
      </c>
    </row>
    <row r="460" spans="1:22" ht="51" outlineLevel="4">
      <c r="A460" s="45" t="s">
        <v>405</v>
      </c>
      <c r="B460" s="41" t="s">
        <v>597</v>
      </c>
      <c r="C460" s="41" t="s">
        <v>580</v>
      </c>
      <c r="D460" s="41" t="s">
        <v>742</v>
      </c>
      <c r="E460" s="41" t="s">
        <v>182</v>
      </c>
      <c r="F460" s="42"/>
      <c r="G460" s="42"/>
      <c r="H460" s="42"/>
      <c r="I460" s="42"/>
      <c r="J460" s="63"/>
      <c r="K460" s="63"/>
      <c r="L460" s="112"/>
      <c r="M460" s="112"/>
      <c r="N460" s="112"/>
      <c r="O460" s="112"/>
      <c r="P460" s="112"/>
      <c r="Q460" s="98">
        <f>Q461</f>
        <v>11200</v>
      </c>
      <c r="R460" s="98"/>
      <c r="S460" s="98"/>
      <c r="T460" s="98">
        <f>T461</f>
        <v>2294491.74</v>
      </c>
      <c r="U460" s="24">
        <f>U462</f>
        <v>1940800</v>
      </c>
      <c r="V460" s="25">
        <f>V462</f>
        <v>1940800</v>
      </c>
    </row>
    <row r="461" spans="1:22" ht="25.5" outlineLevel="4">
      <c r="A461" s="13" t="s">
        <v>37</v>
      </c>
      <c r="B461" s="41" t="s">
        <v>597</v>
      </c>
      <c r="C461" s="41" t="s">
        <v>580</v>
      </c>
      <c r="D461" s="41" t="s">
        <v>742</v>
      </c>
      <c r="E461" s="41" t="s">
        <v>36</v>
      </c>
      <c r="F461" s="42"/>
      <c r="G461" s="42"/>
      <c r="H461" s="42"/>
      <c r="I461" s="42"/>
      <c r="J461" s="63"/>
      <c r="K461" s="63"/>
      <c r="L461" s="112"/>
      <c r="M461" s="112"/>
      <c r="N461" s="112"/>
      <c r="O461" s="112"/>
      <c r="P461" s="112"/>
      <c r="Q461" s="98">
        <f>Q462</f>
        <v>11200</v>
      </c>
      <c r="R461" s="98"/>
      <c r="S461" s="98"/>
      <c r="T461" s="98">
        <f>T462</f>
        <v>2294491.74</v>
      </c>
      <c r="U461" s="24"/>
      <c r="V461" s="25"/>
    </row>
    <row r="462" spans="1:22" ht="63.75" outlineLevel="5">
      <c r="A462" s="13" t="s">
        <v>281</v>
      </c>
      <c r="B462" s="41" t="s">
        <v>597</v>
      </c>
      <c r="C462" s="41" t="s">
        <v>580</v>
      </c>
      <c r="D462" s="41" t="s">
        <v>742</v>
      </c>
      <c r="E462" s="41" t="s">
        <v>606</v>
      </c>
      <c r="F462" s="42">
        <v>1955800</v>
      </c>
      <c r="G462" s="42"/>
      <c r="H462" s="42"/>
      <c r="I462" s="42"/>
      <c r="J462" s="63"/>
      <c r="K462" s="63"/>
      <c r="L462" s="112"/>
      <c r="M462" s="112"/>
      <c r="N462" s="112"/>
      <c r="O462" s="112"/>
      <c r="P462" s="112">
        <v>332560</v>
      </c>
      <c r="Q462" s="112">
        <v>11200</v>
      </c>
      <c r="R462" s="112">
        <v>-5068.26</v>
      </c>
      <c r="S462" s="112"/>
      <c r="T462" s="98">
        <f>F462+G462+H462+I462+J462+K462+L462+M462+N462+O462+P462+Q462+R462</f>
        <v>2294491.74</v>
      </c>
      <c r="U462" s="24">
        <v>1940800</v>
      </c>
      <c r="V462" s="25">
        <v>1940800</v>
      </c>
    </row>
    <row r="463" spans="1:22" ht="38.25" outlineLevel="4">
      <c r="A463" s="13" t="s">
        <v>297</v>
      </c>
      <c r="B463" s="41" t="s">
        <v>597</v>
      </c>
      <c r="C463" s="41" t="s">
        <v>580</v>
      </c>
      <c r="D463" s="41" t="s">
        <v>744</v>
      </c>
      <c r="E463" s="41" t="s">
        <v>177</v>
      </c>
      <c r="F463" s="42"/>
      <c r="G463" s="42"/>
      <c r="H463" s="42"/>
      <c r="I463" s="42"/>
      <c r="J463" s="63"/>
      <c r="K463" s="63"/>
      <c r="L463" s="112"/>
      <c r="M463" s="112"/>
      <c r="N463" s="112"/>
      <c r="O463" s="112"/>
      <c r="P463" s="112"/>
      <c r="Q463" s="112"/>
      <c r="R463" s="112"/>
      <c r="S463" s="112"/>
      <c r="T463" s="98">
        <f>T464</f>
        <v>3101171.74</v>
      </c>
      <c r="U463" s="24">
        <f>U464</f>
        <v>2614500</v>
      </c>
      <c r="V463" s="25">
        <f>V464</f>
        <v>2614500</v>
      </c>
    </row>
    <row r="464" spans="1:22" ht="51" outlineLevel="4">
      <c r="A464" s="45" t="s">
        <v>405</v>
      </c>
      <c r="B464" s="41" t="s">
        <v>597</v>
      </c>
      <c r="C464" s="41" t="s">
        <v>580</v>
      </c>
      <c r="D464" s="41" t="s">
        <v>744</v>
      </c>
      <c r="E464" s="41" t="s">
        <v>182</v>
      </c>
      <c r="F464" s="42"/>
      <c r="G464" s="42"/>
      <c r="H464" s="42"/>
      <c r="I464" s="42"/>
      <c r="J464" s="63"/>
      <c r="K464" s="63"/>
      <c r="L464" s="112"/>
      <c r="M464" s="112"/>
      <c r="N464" s="112"/>
      <c r="O464" s="112"/>
      <c r="P464" s="112"/>
      <c r="Q464" s="112"/>
      <c r="R464" s="112"/>
      <c r="S464" s="112"/>
      <c r="T464" s="98">
        <f>T465</f>
        <v>3101171.74</v>
      </c>
      <c r="U464" s="24">
        <f>U466</f>
        <v>2614500</v>
      </c>
      <c r="V464" s="25">
        <f>V466</f>
        <v>2614500</v>
      </c>
    </row>
    <row r="465" spans="1:22" ht="25.5" outlineLevel="4">
      <c r="A465" s="13" t="s">
        <v>37</v>
      </c>
      <c r="B465" s="41" t="s">
        <v>597</v>
      </c>
      <c r="C465" s="41" t="s">
        <v>580</v>
      </c>
      <c r="D465" s="41" t="s">
        <v>744</v>
      </c>
      <c r="E465" s="41" t="s">
        <v>36</v>
      </c>
      <c r="F465" s="42"/>
      <c r="G465" s="42"/>
      <c r="H465" s="42"/>
      <c r="I465" s="42"/>
      <c r="J465" s="63"/>
      <c r="K465" s="63"/>
      <c r="L465" s="112"/>
      <c r="M465" s="112"/>
      <c r="N465" s="112"/>
      <c r="O465" s="112"/>
      <c r="P465" s="112"/>
      <c r="Q465" s="112"/>
      <c r="R465" s="112"/>
      <c r="S465" s="112"/>
      <c r="T465" s="98">
        <f>T466</f>
        <v>3101171.74</v>
      </c>
      <c r="U465" s="24"/>
      <c r="V465" s="25"/>
    </row>
    <row r="466" spans="1:22" ht="63.75" outlineLevel="5">
      <c r="A466" s="13" t="s">
        <v>281</v>
      </c>
      <c r="B466" s="41" t="s">
        <v>597</v>
      </c>
      <c r="C466" s="41" t="s">
        <v>580</v>
      </c>
      <c r="D466" s="41" t="s">
        <v>744</v>
      </c>
      <c r="E466" s="41" t="s">
        <v>606</v>
      </c>
      <c r="F466" s="42">
        <v>2674500</v>
      </c>
      <c r="G466" s="42"/>
      <c r="H466" s="42"/>
      <c r="I466" s="42"/>
      <c r="J466" s="63"/>
      <c r="K466" s="63"/>
      <c r="L466" s="112"/>
      <c r="M466" s="112"/>
      <c r="N466" s="112"/>
      <c r="O466" s="112"/>
      <c r="P466" s="112">
        <v>183711</v>
      </c>
      <c r="Q466" s="112"/>
      <c r="R466" s="112">
        <v>242960.74</v>
      </c>
      <c r="S466" s="112"/>
      <c r="T466" s="98">
        <f>F466+G466+H466+I466+J466+K466+L466+M466+N466+O466+P466+Q466+R466</f>
        <v>3101171.74</v>
      </c>
      <c r="U466" s="24">
        <v>2614500</v>
      </c>
      <c r="V466" s="25">
        <v>2614500</v>
      </c>
    </row>
    <row r="467" spans="1:22" ht="25.5" outlineLevel="2">
      <c r="A467" s="13" t="s">
        <v>298</v>
      </c>
      <c r="B467" s="41" t="s">
        <v>597</v>
      </c>
      <c r="C467" s="41" t="s">
        <v>580</v>
      </c>
      <c r="D467" s="41" t="s">
        <v>600</v>
      </c>
      <c r="E467" s="41" t="s">
        <v>177</v>
      </c>
      <c r="F467" s="42"/>
      <c r="G467" s="42"/>
      <c r="H467" s="42"/>
      <c r="I467" s="42"/>
      <c r="J467" s="63"/>
      <c r="K467" s="63"/>
      <c r="L467" s="112"/>
      <c r="M467" s="112"/>
      <c r="N467" s="112"/>
      <c r="O467" s="112"/>
      <c r="P467" s="112"/>
      <c r="Q467" s="98">
        <f>Q468</f>
        <v>89986.28</v>
      </c>
      <c r="R467" s="98"/>
      <c r="S467" s="98"/>
      <c r="T467" s="98">
        <f>T468</f>
        <v>50122003.28</v>
      </c>
      <c r="U467" s="24">
        <f>U468</f>
        <v>51312200</v>
      </c>
      <c r="V467" s="25">
        <f>V468</f>
        <v>52177500</v>
      </c>
    </row>
    <row r="468" spans="1:22" ht="25.5" outlineLevel="3">
      <c r="A468" s="13" t="s">
        <v>280</v>
      </c>
      <c r="B468" s="41" t="s">
        <v>597</v>
      </c>
      <c r="C468" s="41" t="s">
        <v>580</v>
      </c>
      <c r="D468" s="41" t="s">
        <v>602</v>
      </c>
      <c r="E468" s="41" t="s">
        <v>177</v>
      </c>
      <c r="F468" s="42"/>
      <c r="G468" s="42"/>
      <c r="H468" s="42"/>
      <c r="I468" s="42"/>
      <c r="J468" s="63"/>
      <c r="K468" s="63"/>
      <c r="L468" s="112"/>
      <c r="M468" s="112"/>
      <c r="N468" s="112"/>
      <c r="O468" s="112"/>
      <c r="P468" s="112"/>
      <c r="Q468" s="98">
        <f>Q469+Q473+Q477+Q481+Q485</f>
        <v>89986.28</v>
      </c>
      <c r="R468" s="98"/>
      <c r="S468" s="98"/>
      <c r="T468" s="98">
        <f>T469+T473+T477+T481+T485</f>
        <v>50122003.28</v>
      </c>
      <c r="U468" s="24">
        <f>U469+U473+U477+U481+U485</f>
        <v>51312200</v>
      </c>
      <c r="V468" s="25">
        <f>V469+V473+V477+V481+V485</f>
        <v>52177500</v>
      </c>
    </row>
    <row r="469" spans="1:22" ht="38.25" outlineLevel="4">
      <c r="A469" s="13" t="s">
        <v>299</v>
      </c>
      <c r="B469" s="41" t="s">
        <v>597</v>
      </c>
      <c r="C469" s="41" t="s">
        <v>580</v>
      </c>
      <c r="D469" s="41" t="s">
        <v>746</v>
      </c>
      <c r="E469" s="41" t="s">
        <v>177</v>
      </c>
      <c r="F469" s="42"/>
      <c r="G469" s="42"/>
      <c r="H469" s="42"/>
      <c r="I469" s="42"/>
      <c r="J469" s="63"/>
      <c r="K469" s="63"/>
      <c r="L469" s="112"/>
      <c r="M469" s="112"/>
      <c r="N469" s="112"/>
      <c r="O469" s="112"/>
      <c r="P469" s="112"/>
      <c r="Q469" s="112"/>
      <c r="R469" s="112"/>
      <c r="S469" s="112"/>
      <c r="T469" s="98">
        <f>T470</f>
        <v>6592395</v>
      </c>
      <c r="U469" s="24">
        <f>U470</f>
        <v>6598600</v>
      </c>
      <c r="V469" s="25">
        <f>V470</f>
        <v>6598600</v>
      </c>
    </row>
    <row r="470" spans="1:22" ht="51" outlineLevel="4">
      <c r="A470" s="45" t="s">
        <v>405</v>
      </c>
      <c r="B470" s="41" t="s">
        <v>597</v>
      </c>
      <c r="C470" s="41" t="s">
        <v>580</v>
      </c>
      <c r="D470" s="41" t="s">
        <v>746</v>
      </c>
      <c r="E470" s="41" t="s">
        <v>182</v>
      </c>
      <c r="F470" s="42"/>
      <c r="G470" s="42"/>
      <c r="H470" s="42"/>
      <c r="I470" s="42"/>
      <c r="J470" s="63"/>
      <c r="K470" s="63"/>
      <c r="L470" s="112"/>
      <c r="M470" s="112"/>
      <c r="N470" s="112"/>
      <c r="O470" s="112"/>
      <c r="P470" s="112"/>
      <c r="Q470" s="112"/>
      <c r="R470" s="112"/>
      <c r="S470" s="112"/>
      <c r="T470" s="98">
        <f>T471</f>
        <v>6592395</v>
      </c>
      <c r="U470" s="24">
        <f>U472</f>
        <v>6598600</v>
      </c>
      <c r="V470" s="25">
        <f>V472</f>
        <v>6598600</v>
      </c>
    </row>
    <row r="471" spans="1:22" ht="25.5" outlineLevel="4">
      <c r="A471" s="13" t="s">
        <v>37</v>
      </c>
      <c r="B471" s="41" t="s">
        <v>597</v>
      </c>
      <c r="C471" s="41" t="s">
        <v>580</v>
      </c>
      <c r="D471" s="41" t="s">
        <v>746</v>
      </c>
      <c r="E471" s="41" t="s">
        <v>36</v>
      </c>
      <c r="F471" s="42"/>
      <c r="G471" s="42"/>
      <c r="H471" s="42"/>
      <c r="I471" s="42"/>
      <c r="J471" s="63"/>
      <c r="K471" s="63"/>
      <c r="L471" s="112"/>
      <c r="M471" s="112"/>
      <c r="N471" s="112"/>
      <c r="O471" s="112"/>
      <c r="P471" s="112"/>
      <c r="Q471" s="112"/>
      <c r="R471" s="112"/>
      <c r="S471" s="112"/>
      <c r="T471" s="98">
        <f>T472</f>
        <v>6592395</v>
      </c>
      <c r="U471" s="24"/>
      <c r="V471" s="25"/>
    </row>
    <row r="472" spans="1:22" ht="63.75" outlineLevel="5">
      <c r="A472" s="13" t="s">
        <v>281</v>
      </c>
      <c r="B472" s="41" t="s">
        <v>597</v>
      </c>
      <c r="C472" s="41" t="s">
        <v>580</v>
      </c>
      <c r="D472" s="41" t="s">
        <v>746</v>
      </c>
      <c r="E472" s="41" t="s">
        <v>606</v>
      </c>
      <c r="F472" s="42">
        <v>6598600</v>
      </c>
      <c r="G472" s="42"/>
      <c r="H472" s="42"/>
      <c r="I472" s="42"/>
      <c r="J472" s="63"/>
      <c r="K472" s="63"/>
      <c r="L472" s="112"/>
      <c r="M472" s="112"/>
      <c r="N472" s="112"/>
      <c r="O472" s="112">
        <v>0</v>
      </c>
      <c r="P472" s="112"/>
      <c r="Q472" s="112"/>
      <c r="R472" s="112">
        <v>-6205</v>
      </c>
      <c r="S472" s="112"/>
      <c r="T472" s="98">
        <f>F472+G472+H472+I472+J472+K472+L472+M472+N472+O472+P472+Q472+R472</f>
        <v>6592395</v>
      </c>
      <c r="U472" s="24">
        <v>6598600</v>
      </c>
      <c r="V472" s="25">
        <v>6598600</v>
      </c>
    </row>
    <row r="473" spans="1:22" ht="38.25" outlineLevel="4">
      <c r="A473" s="13" t="s">
        <v>300</v>
      </c>
      <c r="B473" s="41" t="s">
        <v>597</v>
      </c>
      <c r="C473" s="41" t="s">
        <v>580</v>
      </c>
      <c r="D473" s="41" t="s">
        <v>604</v>
      </c>
      <c r="E473" s="41" t="s">
        <v>177</v>
      </c>
      <c r="F473" s="42"/>
      <c r="G473" s="42"/>
      <c r="H473" s="42"/>
      <c r="I473" s="42"/>
      <c r="J473" s="63"/>
      <c r="K473" s="63"/>
      <c r="L473" s="112"/>
      <c r="M473" s="112"/>
      <c r="N473" s="112"/>
      <c r="O473" s="112"/>
      <c r="P473" s="112"/>
      <c r="Q473" s="112"/>
      <c r="R473" s="112"/>
      <c r="S473" s="112"/>
      <c r="T473" s="98">
        <f>T474</f>
        <v>15442641</v>
      </c>
      <c r="U473" s="24">
        <f>U474</f>
        <v>15405900</v>
      </c>
      <c r="V473" s="25">
        <f>V474</f>
        <v>15446100</v>
      </c>
    </row>
    <row r="474" spans="1:22" ht="51" outlineLevel="4">
      <c r="A474" s="45" t="s">
        <v>405</v>
      </c>
      <c r="B474" s="41" t="s">
        <v>597</v>
      </c>
      <c r="C474" s="41" t="s">
        <v>580</v>
      </c>
      <c r="D474" s="41" t="s">
        <v>604</v>
      </c>
      <c r="E474" s="41" t="s">
        <v>182</v>
      </c>
      <c r="F474" s="42"/>
      <c r="G474" s="42"/>
      <c r="H474" s="42"/>
      <c r="I474" s="42"/>
      <c r="J474" s="63"/>
      <c r="K474" s="63"/>
      <c r="L474" s="112"/>
      <c r="M474" s="112"/>
      <c r="N474" s="112"/>
      <c r="O474" s="112"/>
      <c r="P474" s="112"/>
      <c r="Q474" s="112"/>
      <c r="R474" s="112"/>
      <c r="S474" s="112"/>
      <c r="T474" s="98">
        <f>T475</f>
        <v>15442641</v>
      </c>
      <c r="U474" s="24">
        <f>U476</f>
        <v>15405900</v>
      </c>
      <c r="V474" s="25">
        <f>V476</f>
        <v>15446100</v>
      </c>
    </row>
    <row r="475" spans="1:22" ht="25.5" outlineLevel="4">
      <c r="A475" s="13" t="s">
        <v>37</v>
      </c>
      <c r="B475" s="41" t="s">
        <v>597</v>
      </c>
      <c r="C475" s="41" t="s">
        <v>580</v>
      </c>
      <c r="D475" s="41" t="s">
        <v>604</v>
      </c>
      <c r="E475" s="41" t="s">
        <v>36</v>
      </c>
      <c r="F475" s="42"/>
      <c r="G475" s="42"/>
      <c r="H475" s="42"/>
      <c r="I475" s="42"/>
      <c r="J475" s="63"/>
      <c r="K475" s="63"/>
      <c r="L475" s="112"/>
      <c r="M475" s="112"/>
      <c r="N475" s="112"/>
      <c r="O475" s="112"/>
      <c r="P475" s="112"/>
      <c r="Q475" s="112"/>
      <c r="R475" s="112"/>
      <c r="S475" s="112"/>
      <c r="T475" s="98">
        <f>T476</f>
        <v>15442641</v>
      </c>
      <c r="U475" s="24"/>
      <c r="V475" s="25"/>
    </row>
    <row r="476" spans="1:22" ht="63.75" outlineLevel="5">
      <c r="A476" s="13" t="s">
        <v>281</v>
      </c>
      <c r="B476" s="41" t="s">
        <v>597</v>
      </c>
      <c r="C476" s="41" t="s">
        <v>580</v>
      </c>
      <c r="D476" s="41" t="s">
        <v>604</v>
      </c>
      <c r="E476" s="41" t="s">
        <v>606</v>
      </c>
      <c r="F476" s="42">
        <v>15660400</v>
      </c>
      <c r="G476" s="42"/>
      <c r="H476" s="42"/>
      <c r="I476" s="42"/>
      <c r="J476" s="63"/>
      <c r="K476" s="63"/>
      <c r="L476" s="112"/>
      <c r="M476" s="112"/>
      <c r="N476" s="112"/>
      <c r="O476" s="112"/>
      <c r="P476" s="112">
        <v>32241</v>
      </c>
      <c r="Q476" s="112"/>
      <c r="R476" s="112">
        <v>-250000</v>
      </c>
      <c r="S476" s="112"/>
      <c r="T476" s="98">
        <f>F476+G476+H476+I476+J476+K476+L476+M476+N476+O476+P476+Q476+R476</f>
        <v>15442641</v>
      </c>
      <c r="U476" s="24">
        <v>15405900</v>
      </c>
      <c r="V476" s="25">
        <v>15446100</v>
      </c>
    </row>
    <row r="477" spans="1:22" ht="51" outlineLevel="4">
      <c r="A477" s="13" t="s">
        <v>301</v>
      </c>
      <c r="B477" s="41" t="s">
        <v>597</v>
      </c>
      <c r="C477" s="41" t="s">
        <v>580</v>
      </c>
      <c r="D477" s="41" t="s">
        <v>608</v>
      </c>
      <c r="E477" s="41" t="s">
        <v>177</v>
      </c>
      <c r="F477" s="42"/>
      <c r="G477" s="42"/>
      <c r="H477" s="42"/>
      <c r="I477" s="42"/>
      <c r="J477" s="63"/>
      <c r="K477" s="63"/>
      <c r="L477" s="112"/>
      <c r="M477" s="112"/>
      <c r="N477" s="112"/>
      <c r="O477" s="112"/>
      <c r="P477" s="112"/>
      <c r="Q477" s="112"/>
      <c r="R477" s="112"/>
      <c r="S477" s="112"/>
      <c r="T477" s="98">
        <f>T478</f>
        <v>11108881</v>
      </c>
      <c r="U477" s="24">
        <f>U478</f>
        <v>12149800</v>
      </c>
      <c r="V477" s="25">
        <f>V478</f>
        <v>12783800</v>
      </c>
    </row>
    <row r="478" spans="1:22" ht="51" outlineLevel="4">
      <c r="A478" s="45" t="s">
        <v>405</v>
      </c>
      <c r="B478" s="41" t="s">
        <v>597</v>
      </c>
      <c r="C478" s="41" t="s">
        <v>580</v>
      </c>
      <c r="D478" s="41" t="s">
        <v>608</v>
      </c>
      <c r="E478" s="41" t="s">
        <v>182</v>
      </c>
      <c r="F478" s="42"/>
      <c r="G478" s="42"/>
      <c r="H478" s="42"/>
      <c r="I478" s="42"/>
      <c r="J478" s="63"/>
      <c r="K478" s="63"/>
      <c r="L478" s="112"/>
      <c r="M478" s="112"/>
      <c r="N478" s="112"/>
      <c r="O478" s="112"/>
      <c r="P478" s="112"/>
      <c r="Q478" s="112"/>
      <c r="R478" s="112"/>
      <c r="S478" s="112"/>
      <c r="T478" s="98">
        <f>T479</f>
        <v>11108881</v>
      </c>
      <c r="U478" s="24">
        <f>U480</f>
        <v>12149800</v>
      </c>
      <c r="V478" s="25">
        <f>V480</f>
        <v>12783800</v>
      </c>
    </row>
    <row r="479" spans="1:22" ht="25.5" outlineLevel="4">
      <c r="A479" s="13" t="s">
        <v>37</v>
      </c>
      <c r="B479" s="41" t="s">
        <v>597</v>
      </c>
      <c r="C479" s="41" t="s">
        <v>580</v>
      </c>
      <c r="D479" s="41" t="s">
        <v>608</v>
      </c>
      <c r="E479" s="41" t="s">
        <v>36</v>
      </c>
      <c r="F479" s="42"/>
      <c r="G479" s="42"/>
      <c r="H479" s="42"/>
      <c r="I479" s="42"/>
      <c r="J479" s="63"/>
      <c r="K479" s="63"/>
      <c r="L479" s="112"/>
      <c r="M479" s="112"/>
      <c r="N479" s="112"/>
      <c r="O479" s="112"/>
      <c r="P479" s="112"/>
      <c r="Q479" s="112"/>
      <c r="R479" s="112"/>
      <c r="S479" s="112"/>
      <c r="T479" s="98">
        <f>T480</f>
        <v>11108881</v>
      </c>
      <c r="U479" s="24"/>
      <c r="V479" s="25"/>
    </row>
    <row r="480" spans="1:22" ht="63.75" outlineLevel="5">
      <c r="A480" s="13" t="s">
        <v>281</v>
      </c>
      <c r="B480" s="41" t="s">
        <v>597</v>
      </c>
      <c r="C480" s="41" t="s">
        <v>580</v>
      </c>
      <c r="D480" s="41" t="s">
        <v>608</v>
      </c>
      <c r="E480" s="41" t="s">
        <v>606</v>
      </c>
      <c r="F480" s="42">
        <v>11095800</v>
      </c>
      <c r="G480" s="42"/>
      <c r="H480" s="42"/>
      <c r="I480" s="42"/>
      <c r="J480" s="63"/>
      <c r="K480" s="63"/>
      <c r="L480" s="112"/>
      <c r="M480" s="112"/>
      <c r="N480" s="112"/>
      <c r="O480" s="112"/>
      <c r="P480" s="112">
        <v>13081</v>
      </c>
      <c r="Q480" s="112"/>
      <c r="R480" s="112"/>
      <c r="S480" s="112"/>
      <c r="T480" s="98">
        <f>F480+G480+H480+I480+J480+K480+L480+M480+N480+O480+P480+Q480+R480</f>
        <v>11108881</v>
      </c>
      <c r="U480" s="24">
        <v>12149800</v>
      </c>
      <c r="V480" s="25">
        <v>12783800</v>
      </c>
    </row>
    <row r="481" spans="1:22" ht="38.25" outlineLevel="4">
      <c r="A481" s="13" t="s">
        <v>302</v>
      </c>
      <c r="B481" s="41" t="s">
        <v>597</v>
      </c>
      <c r="C481" s="41" t="s">
        <v>580</v>
      </c>
      <c r="D481" s="41" t="s">
        <v>610</v>
      </c>
      <c r="E481" s="41" t="s">
        <v>177</v>
      </c>
      <c r="F481" s="42"/>
      <c r="G481" s="42"/>
      <c r="H481" s="42"/>
      <c r="I481" s="42"/>
      <c r="J481" s="63"/>
      <c r="K481" s="63"/>
      <c r="L481" s="112"/>
      <c r="M481" s="112"/>
      <c r="N481" s="112"/>
      <c r="O481" s="112"/>
      <c r="P481" s="112"/>
      <c r="Q481" s="98">
        <f>Q482</f>
        <v>89986.28</v>
      </c>
      <c r="R481" s="98"/>
      <c r="S481" s="98"/>
      <c r="T481" s="98">
        <f>T482</f>
        <v>3217786.28</v>
      </c>
      <c r="U481" s="24">
        <f>U482</f>
        <v>3387300</v>
      </c>
      <c r="V481" s="25">
        <f>V482</f>
        <v>3551200</v>
      </c>
    </row>
    <row r="482" spans="1:22" ht="51" outlineLevel="4">
      <c r="A482" s="45" t="s">
        <v>405</v>
      </c>
      <c r="B482" s="41" t="s">
        <v>597</v>
      </c>
      <c r="C482" s="41" t="s">
        <v>580</v>
      </c>
      <c r="D482" s="41" t="s">
        <v>610</v>
      </c>
      <c r="E482" s="41" t="s">
        <v>182</v>
      </c>
      <c r="F482" s="42"/>
      <c r="G482" s="42"/>
      <c r="H482" s="42"/>
      <c r="I482" s="42"/>
      <c r="J482" s="63"/>
      <c r="K482" s="63"/>
      <c r="L482" s="112"/>
      <c r="M482" s="112"/>
      <c r="N482" s="112"/>
      <c r="O482" s="112"/>
      <c r="P482" s="112"/>
      <c r="Q482" s="98">
        <f>Q483</f>
        <v>89986.28</v>
      </c>
      <c r="R482" s="98"/>
      <c r="S482" s="98"/>
      <c r="T482" s="98">
        <f>T483</f>
        <v>3217786.28</v>
      </c>
      <c r="U482" s="24">
        <f>U484</f>
        <v>3387300</v>
      </c>
      <c r="V482" s="25">
        <f>V484</f>
        <v>3551200</v>
      </c>
    </row>
    <row r="483" spans="1:22" ht="25.5" outlineLevel="4">
      <c r="A483" s="13" t="s">
        <v>37</v>
      </c>
      <c r="B483" s="41" t="s">
        <v>597</v>
      </c>
      <c r="C483" s="41" t="s">
        <v>580</v>
      </c>
      <c r="D483" s="41" t="s">
        <v>610</v>
      </c>
      <c r="E483" s="41" t="s">
        <v>36</v>
      </c>
      <c r="F483" s="42"/>
      <c r="G483" s="42"/>
      <c r="H483" s="42"/>
      <c r="I483" s="42"/>
      <c r="J483" s="63"/>
      <c r="K483" s="63"/>
      <c r="L483" s="112"/>
      <c r="M483" s="112"/>
      <c r="N483" s="112"/>
      <c r="O483" s="112"/>
      <c r="P483" s="112"/>
      <c r="Q483" s="98">
        <f>Q484</f>
        <v>89986.28</v>
      </c>
      <c r="R483" s="98"/>
      <c r="S483" s="98"/>
      <c r="T483" s="98">
        <f>T484</f>
        <v>3217786.28</v>
      </c>
      <c r="U483" s="24"/>
      <c r="V483" s="25"/>
    </row>
    <row r="484" spans="1:22" ht="63.75" outlineLevel="5">
      <c r="A484" s="13" t="s">
        <v>281</v>
      </c>
      <c r="B484" s="41" t="s">
        <v>597</v>
      </c>
      <c r="C484" s="41" t="s">
        <v>580</v>
      </c>
      <c r="D484" s="41" t="s">
        <v>610</v>
      </c>
      <c r="E484" s="41" t="s">
        <v>606</v>
      </c>
      <c r="F484" s="42">
        <v>3127800</v>
      </c>
      <c r="G484" s="42"/>
      <c r="H484" s="42">
        <v>1222790</v>
      </c>
      <c r="I484" s="42"/>
      <c r="J484" s="63"/>
      <c r="K484" s="63"/>
      <c r="L484" s="112"/>
      <c r="M484" s="112"/>
      <c r="N484" s="112"/>
      <c r="O484" s="112"/>
      <c r="P484" s="112">
        <v>-1222790</v>
      </c>
      <c r="Q484" s="112">
        <v>89986.28</v>
      </c>
      <c r="R484" s="112"/>
      <c r="S484" s="112"/>
      <c r="T484" s="98">
        <f>F484+G484+H484+I484+J484+K484+L484+M484+N484+O484+P484+Q484+R484</f>
        <v>3217786.28</v>
      </c>
      <c r="U484" s="24">
        <v>3387300</v>
      </c>
      <c r="V484" s="25">
        <v>3551200</v>
      </c>
    </row>
    <row r="485" spans="1:22" ht="38.25" outlineLevel="4">
      <c r="A485" s="13" t="s">
        <v>303</v>
      </c>
      <c r="B485" s="41" t="s">
        <v>597</v>
      </c>
      <c r="C485" s="41" t="s">
        <v>580</v>
      </c>
      <c r="D485" s="41" t="s">
        <v>612</v>
      </c>
      <c r="E485" s="41" t="s">
        <v>177</v>
      </c>
      <c r="F485" s="42"/>
      <c r="G485" s="42"/>
      <c r="H485" s="42"/>
      <c r="I485" s="42"/>
      <c r="J485" s="63"/>
      <c r="K485" s="63"/>
      <c r="L485" s="112"/>
      <c r="M485" s="112"/>
      <c r="N485" s="112"/>
      <c r="O485" s="112"/>
      <c r="P485" s="112"/>
      <c r="Q485" s="112"/>
      <c r="R485" s="112"/>
      <c r="S485" s="112"/>
      <c r="T485" s="98">
        <f>T486</f>
        <v>13760300</v>
      </c>
      <c r="U485" s="24">
        <f>U486</f>
        <v>13770600</v>
      </c>
      <c r="V485" s="25">
        <f>V486</f>
        <v>13797800</v>
      </c>
    </row>
    <row r="486" spans="1:22" ht="51" outlineLevel="4">
      <c r="A486" s="45" t="s">
        <v>405</v>
      </c>
      <c r="B486" s="41" t="s">
        <v>597</v>
      </c>
      <c r="C486" s="41" t="s">
        <v>580</v>
      </c>
      <c r="D486" s="41" t="s">
        <v>612</v>
      </c>
      <c r="E486" s="41" t="s">
        <v>182</v>
      </c>
      <c r="F486" s="42"/>
      <c r="G486" s="42"/>
      <c r="H486" s="42"/>
      <c r="I486" s="42"/>
      <c r="J486" s="63"/>
      <c r="K486" s="63"/>
      <c r="L486" s="112"/>
      <c r="M486" s="112"/>
      <c r="N486" s="112"/>
      <c r="O486" s="112"/>
      <c r="P486" s="112"/>
      <c r="Q486" s="112"/>
      <c r="R486" s="112"/>
      <c r="S486" s="112"/>
      <c r="T486" s="98">
        <f>T487</f>
        <v>13760300</v>
      </c>
      <c r="U486" s="24">
        <f>U488</f>
        <v>13770600</v>
      </c>
      <c r="V486" s="25">
        <f>V488</f>
        <v>13797800</v>
      </c>
    </row>
    <row r="487" spans="1:22" ht="25.5" outlineLevel="4">
      <c r="A487" s="13" t="s">
        <v>37</v>
      </c>
      <c r="B487" s="41" t="s">
        <v>597</v>
      </c>
      <c r="C487" s="41" t="s">
        <v>580</v>
      </c>
      <c r="D487" s="41" t="s">
        <v>612</v>
      </c>
      <c r="E487" s="41" t="s">
        <v>36</v>
      </c>
      <c r="F487" s="42"/>
      <c r="G487" s="42"/>
      <c r="H487" s="42"/>
      <c r="I487" s="42"/>
      <c r="J487" s="63"/>
      <c r="K487" s="63"/>
      <c r="L487" s="112"/>
      <c r="M487" s="112"/>
      <c r="N487" s="112"/>
      <c r="O487" s="112"/>
      <c r="P487" s="112"/>
      <c r="Q487" s="112"/>
      <c r="R487" s="112"/>
      <c r="S487" s="112"/>
      <c r="T487" s="98">
        <f>T488</f>
        <v>13760300</v>
      </c>
      <c r="U487" s="24"/>
      <c r="V487" s="25"/>
    </row>
    <row r="488" spans="1:22" ht="63.75" outlineLevel="5">
      <c r="A488" s="13" t="s">
        <v>281</v>
      </c>
      <c r="B488" s="41" t="s">
        <v>597</v>
      </c>
      <c r="C488" s="41" t="s">
        <v>580</v>
      </c>
      <c r="D488" s="41" t="s">
        <v>612</v>
      </c>
      <c r="E488" s="41" t="s">
        <v>606</v>
      </c>
      <c r="F488" s="42">
        <v>13760300</v>
      </c>
      <c r="G488" s="42"/>
      <c r="H488" s="42"/>
      <c r="I488" s="42"/>
      <c r="J488" s="63"/>
      <c r="K488" s="63"/>
      <c r="L488" s="112"/>
      <c r="M488" s="112"/>
      <c r="N488" s="112"/>
      <c r="O488" s="112"/>
      <c r="P488" s="112"/>
      <c r="Q488" s="112"/>
      <c r="R488" s="112"/>
      <c r="S488" s="112"/>
      <c r="T488" s="98">
        <f>F488+G488+H488+I488+J488+K488+L488+M488+N488+O488+P488+Q488+R488</f>
        <v>13760300</v>
      </c>
      <c r="U488" s="24">
        <v>13770600</v>
      </c>
      <c r="V488" s="25">
        <v>13797800</v>
      </c>
    </row>
    <row r="489" spans="1:22" ht="15" outlineLevel="5">
      <c r="A489" s="13" t="s">
        <v>143</v>
      </c>
      <c r="B489" s="41" t="s">
        <v>597</v>
      </c>
      <c r="C489" s="41" t="s">
        <v>580</v>
      </c>
      <c r="D489" s="41" t="s">
        <v>142</v>
      </c>
      <c r="E489" s="41"/>
      <c r="F489" s="42"/>
      <c r="G489" s="42"/>
      <c r="H489" s="42"/>
      <c r="I489" s="42"/>
      <c r="J489" s="63"/>
      <c r="K489" s="63"/>
      <c r="L489" s="112"/>
      <c r="M489" s="112"/>
      <c r="N489" s="112"/>
      <c r="O489" s="112"/>
      <c r="P489" s="112"/>
      <c r="Q489" s="98">
        <f>Q494+Q490</f>
        <v>2520000</v>
      </c>
      <c r="R489" s="98"/>
      <c r="S489" s="98"/>
      <c r="T489" s="98">
        <f>T494+T490</f>
        <v>9100100</v>
      </c>
      <c r="U489" s="25">
        <f>U494</f>
        <v>4060100</v>
      </c>
      <c r="V489" s="25">
        <f>V494</f>
        <v>4060100</v>
      </c>
    </row>
    <row r="490" spans="1:22" ht="27.75" customHeight="1" outlineLevel="5">
      <c r="A490" s="13" t="s">
        <v>335</v>
      </c>
      <c r="B490" s="41" t="s">
        <v>597</v>
      </c>
      <c r="C490" s="41" t="s">
        <v>580</v>
      </c>
      <c r="D490" s="41" t="s">
        <v>336</v>
      </c>
      <c r="E490" s="41"/>
      <c r="F490" s="42"/>
      <c r="G490" s="42"/>
      <c r="H490" s="42"/>
      <c r="I490" s="42"/>
      <c r="J490" s="63"/>
      <c r="K490" s="63"/>
      <c r="L490" s="112"/>
      <c r="M490" s="112"/>
      <c r="N490" s="112"/>
      <c r="O490" s="112"/>
      <c r="P490" s="112"/>
      <c r="Q490" s="98">
        <f aca="true" t="shared" si="25" ref="Q490:T492">Q491</f>
        <v>2520000</v>
      </c>
      <c r="R490" s="98"/>
      <c r="S490" s="98"/>
      <c r="T490" s="98">
        <f t="shared" si="25"/>
        <v>5040000</v>
      </c>
      <c r="U490" s="25"/>
      <c r="V490" s="25"/>
    </row>
    <row r="491" spans="1:22" ht="56.25" customHeight="1" outlineLevel="5">
      <c r="A491" s="45" t="s">
        <v>405</v>
      </c>
      <c r="B491" s="41" t="s">
        <v>597</v>
      </c>
      <c r="C491" s="41" t="s">
        <v>580</v>
      </c>
      <c r="D491" s="41" t="s">
        <v>336</v>
      </c>
      <c r="E491" s="41" t="s">
        <v>182</v>
      </c>
      <c r="F491" s="42"/>
      <c r="G491" s="42"/>
      <c r="H491" s="42"/>
      <c r="I491" s="42"/>
      <c r="J491" s="63"/>
      <c r="K491" s="63"/>
      <c r="L491" s="112"/>
      <c r="M491" s="112"/>
      <c r="N491" s="112"/>
      <c r="O491" s="112"/>
      <c r="P491" s="112"/>
      <c r="Q491" s="98">
        <f t="shared" si="25"/>
        <v>2520000</v>
      </c>
      <c r="R491" s="98"/>
      <c r="S491" s="98"/>
      <c r="T491" s="98">
        <f t="shared" si="25"/>
        <v>5040000</v>
      </c>
      <c r="U491" s="25"/>
      <c r="V491" s="25"/>
    </row>
    <row r="492" spans="1:22" ht="27.75" customHeight="1" outlineLevel="5">
      <c r="A492" s="13" t="s">
        <v>37</v>
      </c>
      <c r="B492" s="41" t="s">
        <v>597</v>
      </c>
      <c r="C492" s="41" t="s">
        <v>580</v>
      </c>
      <c r="D492" s="41" t="s">
        <v>336</v>
      </c>
      <c r="E492" s="41" t="s">
        <v>36</v>
      </c>
      <c r="F492" s="42"/>
      <c r="G492" s="42"/>
      <c r="H492" s="42"/>
      <c r="I492" s="42"/>
      <c r="J492" s="63"/>
      <c r="K492" s="63"/>
      <c r="L492" s="112"/>
      <c r="M492" s="112"/>
      <c r="N492" s="112"/>
      <c r="O492" s="112"/>
      <c r="P492" s="112"/>
      <c r="Q492" s="98">
        <f t="shared" si="25"/>
        <v>2520000</v>
      </c>
      <c r="R492" s="98"/>
      <c r="S492" s="98"/>
      <c r="T492" s="98">
        <f t="shared" si="25"/>
        <v>5040000</v>
      </c>
      <c r="U492" s="25"/>
      <c r="V492" s="25"/>
    </row>
    <row r="493" spans="1:22" ht="29.25" customHeight="1" outlineLevel="5">
      <c r="A493" s="13" t="s">
        <v>758</v>
      </c>
      <c r="B493" s="41" t="s">
        <v>597</v>
      </c>
      <c r="C493" s="41" t="s">
        <v>580</v>
      </c>
      <c r="D493" s="41" t="s">
        <v>336</v>
      </c>
      <c r="E493" s="41" t="s">
        <v>622</v>
      </c>
      <c r="F493" s="42"/>
      <c r="G493" s="42"/>
      <c r="H493" s="42"/>
      <c r="I493" s="42"/>
      <c r="J493" s="63"/>
      <c r="K493" s="63"/>
      <c r="L493" s="112"/>
      <c r="M493" s="112">
        <v>2520000</v>
      </c>
      <c r="N493" s="112"/>
      <c r="O493" s="112"/>
      <c r="P493" s="112"/>
      <c r="Q493" s="112">
        <v>2520000</v>
      </c>
      <c r="R493" s="112"/>
      <c r="S493" s="112"/>
      <c r="T493" s="98">
        <f>F493+G493+H493+I493+J493+K493+L493+M493+N493+O493+P493+Q493+R493</f>
        <v>5040000</v>
      </c>
      <c r="U493" s="25"/>
      <c r="V493" s="25"/>
    </row>
    <row r="494" spans="1:22" ht="38.25" outlineLevel="5">
      <c r="A494" s="13" t="s">
        <v>141</v>
      </c>
      <c r="B494" s="41" t="s">
        <v>597</v>
      </c>
      <c r="C494" s="41" t="s">
        <v>580</v>
      </c>
      <c r="D494" s="41" t="s">
        <v>140</v>
      </c>
      <c r="E494" s="41"/>
      <c r="F494" s="42"/>
      <c r="G494" s="42"/>
      <c r="H494" s="42"/>
      <c r="I494" s="42"/>
      <c r="J494" s="63"/>
      <c r="K494" s="63"/>
      <c r="L494" s="112"/>
      <c r="M494" s="112"/>
      <c r="N494" s="112"/>
      <c r="O494" s="112"/>
      <c r="P494" s="112"/>
      <c r="Q494" s="112"/>
      <c r="R494" s="112"/>
      <c r="S494" s="112"/>
      <c r="T494" s="98">
        <f>T495</f>
        <v>4060100</v>
      </c>
      <c r="U494" s="25">
        <f>U495</f>
        <v>4060100</v>
      </c>
      <c r="V494" s="25">
        <f>V495</f>
        <v>4060100</v>
      </c>
    </row>
    <row r="495" spans="1:22" ht="51" outlineLevel="5">
      <c r="A495" s="45" t="s">
        <v>405</v>
      </c>
      <c r="B495" s="41" t="s">
        <v>597</v>
      </c>
      <c r="C495" s="41" t="s">
        <v>580</v>
      </c>
      <c r="D495" s="41" t="s">
        <v>140</v>
      </c>
      <c r="E495" s="41" t="s">
        <v>182</v>
      </c>
      <c r="F495" s="42"/>
      <c r="G495" s="42"/>
      <c r="H495" s="42"/>
      <c r="I495" s="42"/>
      <c r="J495" s="63"/>
      <c r="K495" s="63"/>
      <c r="L495" s="112"/>
      <c r="M495" s="112"/>
      <c r="N495" s="112"/>
      <c r="O495" s="112"/>
      <c r="P495" s="112"/>
      <c r="Q495" s="112"/>
      <c r="R495" s="112"/>
      <c r="S495" s="112"/>
      <c r="T495" s="98">
        <f>T496</f>
        <v>4060100</v>
      </c>
      <c r="U495" s="25">
        <f>U497</f>
        <v>4060100</v>
      </c>
      <c r="V495" s="25">
        <f>V497</f>
        <v>4060100</v>
      </c>
    </row>
    <row r="496" spans="1:22" ht="25.5" outlineLevel="5">
      <c r="A496" s="13" t="s">
        <v>37</v>
      </c>
      <c r="B496" s="41" t="s">
        <v>597</v>
      </c>
      <c r="C496" s="41" t="s">
        <v>580</v>
      </c>
      <c r="D496" s="41" t="s">
        <v>140</v>
      </c>
      <c r="E496" s="41" t="s">
        <v>36</v>
      </c>
      <c r="F496" s="42"/>
      <c r="G496" s="42"/>
      <c r="H496" s="42"/>
      <c r="I496" s="42"/>
      <c r="J496" s="63"/>
      <c r="K496" s="63"/>
      <c r="L496" s="112"/>
      <c r="M496" s="112"/>
      <c r="N496" s="112"/>
      <c r="O496" s="112"/>
      <c r="P496" s="112"/>
      <c r="Q496" s="112"/>
      <c r="R496" s="112"/>
      <c r="S496" s="112"/>
      <c r="T496" s="98">
        <f>T497</f>
        <v>4060100</v>
      </c>
      <c r="U496" s="64"/>
      <c r="V496" s="25"/>
    </row>
    <row r="497" spans="1:22" ht="25.5" outlineLevel="5">
      <c r="A497" s="13" t="s">
        <v>621</v>
      </c>
      <c r="B497" s="41" t="s">
        <v>597</v>
      </c>
      <c r="C497" s="41" t="s">
        <v>580</v>
      </c>
      <c r="D497" s="41" t="s">
        <v>140</v>
      </c>
      <c r="E497" s="41" t="s">
        <v>622</v>
      </c>
      <c r="F497" s="42"/>
      <c r="G497" s="42"/>
      <c r="H497" s="42"/>
      <c r="I497" s="42"/>
      <c r="J497" s="63">
        <v>4060100</v>
      </c>
      <c r="K497" s="63"/>
      <c r="L497" s="112"/>
      <c r="M497" s="112"/>
      <c r="N497" s="112"/>
      <c r="O497" s="112"/>
      <c r="P497" s="112"/>
      <c r="Q497" s="112"/>
      <c r="R497" s="112"/>
      <c r="S497" s="112"/>
      <c r="T497" s="98">
        <f>F497+G497+H497+I497+J497+K497+L497+M497+N497+O497+P497+Q497+R497</f>
        <v>4060100</v>
      </c>
      <c r="U497" s="24">
        <v>4060100</v>
      </c>
      <c r="V497" s="25">
        <v>4060100</v>
      </c>
    </row>
    <row r="498" spans="1:22" ht="25.5" outlineLevel="5">
      <c r="A498" s="13" t="s">
        <v>337</v>
      </c>
      <c r="B498" s="41" t="s">
        <v>597</v>
      </c>
      <c r="C498" s="41" t="s">
        <v>580</v>
      </c>
      <c r="D498" s="41" t="s">
        <v>338</v>
      </c>
      <c r="E498" s="41"/>
      <c r="F498" s="42"/>
      <c r="G498" s="42"/>
      <c r="H498" s="42"/>
      <c r="I498" s="42"/>
      <c r="J498" s="63"/>
      <c r="K498" s="63"/>
      <c r="L498" s="112"/>
      <c r="M498" s="112"/>
      <c r="N498" s="112"/>
      <c r="O498" s="112"/>
      <c r="P498" s="112"/>
      <c r="Q498" s="112"/>
      <c r="R498" s="112"/>
      <c r="S498" s="112"/>
      <c r="T498" s="98">
        <f>T499</f>
        <v>454546.5</v>
      </c>
      <c r="U498" s="24"/>
      <c r="V498" s="25"/>
    </row>
    <row r="499" spans="1:22" ht="63.75" outlineLevel="5">
      <c r="A499" s="13" t="s">
        <v>331</v>
      </c>
      <c r="B499" s="41" t="s">
        <v>597</v>
      </c>
      <c r="C499" s="41" t="s">
        <v>580</v>
      </c>
      <c r="D499" s="41" t="s">
        <v>332</v>
      </c>
      <c r="E499" s="41"/>
      <c r="F499" s="42"/>
      <c r="G499" s="42"/>
      <c r="H499" s="42"/>
      <c r="I499" s="42"/>
      <c r="J499" s="63"/>
      <c r="K499" s="63"/>
      <c r="L499" s="112"/>
      <c r="M499" s="112"/>
      <c r="N499" s="112"/>
      <c r="O499" s="112"/>
      <c r="P499" s="112"/>
      <c r="Q499" s="112"/>
      <c r="R499" s="112"/>
      <c r="S499" s="112"/>
      <c r="T499" s="98">
        <f>T500</f>
        <v>454546.5</v>
      </c>
      <c r="U499" s="24"/>
      <c r="V499" s="25"/>
    </row>
    <row r="500" spans="1:22" ht="51" outlineLevel="5">
      <c r="A500" s="45" t="s">
        <v>405</v>
      </c>
      <c r="B500" s="41" t="s">
        <v>597</v>
      </c>
      <c r="C500" s="41" t="s">
        <v>580</v>
      </c>
      <c r="D500" s="41" t="s">
        <v>332</v>
      </c>
      <c r="E500" s="41" t="s">
        <v>182</v>
      </c>
      <c r="F500" s="42"/>
      <c r="G500" s="42"/>
      <c r="H500" s="42"/>
      <c r="I500" s="42"/>
      <c r="J500" s="63"/>
      <c r="K500" s="63"/>
      <c r="L500" s="112"/>
      <c r="M500" s="112"/>
      <c r="N500" s="112"/>
      <c r="O500" s="112"/>
      <c r="P500" s="112"/>
      <c r="Q500" s="112"/>
      <c r="R500" s="112"/>
      <c r="S500" s="112"/>
      <c r="T500" s="98">
        <f>T501</f>
        <v>454546.5</v>
      </c>
      <c r="U500" s="24"/>
      <c r="V500" s="25"/>
    </row>
    <row r="501" spans="1:22" ht="25.5" outlineLevel="5">
      <c r="A501" s="13" t="s">
        <v>37</v>
      </c>
      <c r="B501" s="41" t="s">
        <v>597</v>
      </c>
      <c r="C501" s="41" t="s">
        <v>580</v>
      </c>
      <c r="D501" s="41" t="s">
        <v>332</v>
      </c>
      <c r="E501" s="41" t="s">
        <v>36</v>
      </c>
      <c r="F501" s="42"/>
      <c r="G501" s="42"/>
      <c r="H501" s="42"/>
      <c r="I501" s="42"/>
      <c r="J501" s="63"/>
      <c r="K501" s="63"/>
      <c r="L501" s="112"/>
      <c r="M501" s="112"/>
      <c r="N501" s="112"/>
      <c r="O501" s="112"/>
      <c r="P501" s="112"/>
      <c r="Q501" s="112"/>
      <c r="R501" s="112"/>
      <c r="S501" s="112"/>
      <c r="T501" s="98">
        <f>T502</f>
        <v>454546.5</v>
      </c>
      <c r="U501" s="24"/>
      <c r="V501" s="25"/>
    </row>
    <row r="502" spans="1:22" ht="25.5" outlineLevel="5">
      <c r="A502" s="13" t="s">
        <v>621</v>
      </c>
      <c r="B502" s="41" t="s">
        <v>597</v>
      </c>
      <c r="C502" s="41" t="s">
        <v>580</v>
      </c>
      <c r="D502" s="41" t="s">
        <v>332</v>
      </c>
      <c r="E502" s="41" t="s">
        <v>622</v>
      </c>
      <c r="F502" s="42"/>
      <c r="G502" s="42"/>
      <c r="H502" s="42"/>
      <c r="I502" s="42"/>
      <c r="J502" s="63"/>
      <c r="K502" s="63"/>
      <c r="L502" s="112"/>
      <c r="M502" s="112"/>
      <c r="N502" s="112"/>
      <c r="O502" s="112"/>
      <c r="P502" s="112">
        <v>454546.5</v>
      </c>
      <c r="Q502" s="112"/>
      <c r="R502" s="112"/>
      <c r="S502" s="112"/>
      <c r="T502" s="98">
        <f>F502+G502+H502+I502+J502+K502+L502+M502+N502+O502+P502+Q502+R502</f>
        <v>454546.5</v>
      </c>
      <c r="U502" s="24"/>
      <c r="V502" s="25"/>
    </row>
    <row r="503" spans="1:22" ht="25.5" outlineLevel="2">
      <c r="A503" s="13" t="s">
        <v>304</v>
      </c>
      <c r="B503" s="41" t="s">
        <v>597</v>
      </c>
      <c r="C503" s="41" t="s">
        <v>580</v>
      </c>
      <c r="D503" s="41" t="s">
        <v>685</v>
      </c>
      <c r="E503" s="41" t="s">
        <v>177</v>
      </c>
      <c r="F503" s="42"/>
      <c r="G503" s="42"/>
      <c r="H503" s="42"/>
      <c r="I503" s="42"/>
      <c r="J503" s="63"/>
      <c r="K503" s="63"/>
      <c r="L503" s="112"/>
      <c r="M503" s="112"/>
      <c r="N503" s="112"/>
      <c r="O503" s="112"/>
      <c r="P503" s="112"/>
      <c r="Q503" s="98">
        <f>Q504</f>
        <v>0</v>
      </c>
      <c r="R503" s="98"/>
      <c r="S503" s="98"/>
      <c r="T503" s="98">
        <f>T504</f>
        <v>3907486</v>
      </c>
      <c r="U503" s="24">
        <f>U504</f>
        <v>4036700</v>
      </c>
      <c r="V503" s="25">
        <f>V504</f>
        <v>4036700</v>
      </c>
    </row>
    <row r="504" spans="1:22" ht="38.25" outlineLevel="2">
      <c r="A504" s="13" t="s">
        <v>305</v>
      </c>
      <c r="B504" s="41" t="s">
        <v>597</v>
      </c>
      <c r="C504" s="41" t="s">
        <v>580</v>
      </c>
      <c r="D504" s="41" t="s">
        <v>748</v>
      </c>
      <c r="E504" s="41"/>
      <c r="F504" s="42"/>
      <c r="G504" s="42"/>
      <c r="H504" s="42"/>
      <c r="I504" s="42"/>
      <c r="J504" s="63"/>
      <c r="K504" s="63"/>
      <c r="L504" s="112"/>
      <c r="M504" s="112"/>
      <c r="N504" s="112"/>
      <c r="O504" s="112"/>
      <c r="P504" s="112"/>
      <c r="Q504" s="98">
        <f>Q505+Q509+Q513+Q517+Q521+Q525+Q529+Q533+Q537+Q541+Q545+Q549</f>
        <v>0</v>
      </c>
      <c r="R504" s="98"/>
      <c r="S504" s="98"/>
      <c r="T504" s="98">
        <f>T505+T509+T513+T517+T521+T525+T529+T533+T537+T541+T545+T549</f>
        <v>3907486</v>
      </c>
      <c r="U504" s="24">
        <f>U505+U509+U513+U517+U521+U525+U529+U533+U537+U541+U545+U549</f>
        <v>4036700</v>
      </c>
      <c r="V504" s="25">
        <f>V505+V509+V513+V517+V521+V525+V529+V533+V537+V541+V545+V549</f>
        <v>4036700</v>
      </c>
    </row>
    <row r="505" spans="1:22" ht="51" outlineLevel="3">
      <c r="A505" s="13" t="s">
        <v>396</v>
      </c>
      <c r="B505" s="41" t="s">
        <v>597</v>
      </c>
      <c r="C505" s="41" t="s">
        <v>580</v>
      </c>
      <c r="D505" s="41" t="s">
        <v>748</v>
      </c>
      <c r="E505" s="41" t="s">
        <v>177</v>
      </c>
      <c r="F505" s="42"/>
      <c r="G505" s="42"/>
      <c r="H505" s="42"/>
      <c r="I505" s="42"/>
      <c r="J505" s="63"/>
      <c r="K505" s="63"/>
      <c r="L505" s="112"/>
      <c r="M505" s="112"/>
      <c r="N505" s="112"/>
      <c r="O505" s="112"/>
      <c r="P505" s="112"/>
      <c r="Q505" s="98">
        <f>Q506</f>
        <v>-31340</v>
      </c>
      <c r="R505" s="98"/>
      <c r="S505" s="98"/>
      <c r="T505" s="98">
        <f>T506</f>
        <v>88989.47</v>
      </c>
      <c r="U505" s="24">
        <f>U506</f>
        <v>189700</v>
      </c>
      <c r="V505" s="25">
        <f>V506</f>
        <v>189700</v>
      </c>
    </row>
    <row r="506" spans="1:22" ht="51" outlineLevel="3">
      <c r="A506" s="45" t="s">
        <v>405</v>
      </c>
      <c r="B506" s="41" t="s">
        <v>597</v>
      </c>
      <c r="C506" s="41" t="s">
        <v>580</v>
      </c>
      <c r="D506" s="41" t="s">
        <v>748</v>
      </c>
      <c r="E506" s="41" t="s">
        <v>182</v>
      </c>
      <c r="F506" s="42"/>
      <c r="G506" s="42"/>
      <c r="H506" s="42"/>
      <c r="I506" s="42"/>
      <c r="J506" s="63"/>
      <c r="K506" s="63"/>
      <c r="L506" s="112"/>
      <c r="M506" s="112"/>
      <c r="N506" s="112"/>
      <c r="O506" s="112"/>
      <c r="P506" s="112"/>
      <c r="Q506" s="98">
        <f>Q507</f>
        <v>-31340</v>
      </c>
      <c r="R506" s="98"/>
      <c r="S506" s="98"/>
      <c r="T506" s="98">
        <f>T507</f>
        <v>88989.47</v>
      </c>
      <c r="U506" s="24">
        <f>U508</f>
        <v>189700</v>
      </c>
      <c r="V506" s="25">
        <f>V508</f>
        <v>189700</v>
      </c>
    </row>
    <row r="507" spans="1:22" ht="25.5" outlineLevel="3">
      <c r="A507" s="13" t="s">
        <v>37</v>
      </c>
      <c r="B507" s="41" t="s">
        <v>597</v>
      </c>
      <c r="C507" s="41" t="s">
        <v>580</v>
      </c>
      <c r="D507" s="41" t="s">
        <v>748</v>
      </c>
      <c r="E507" s="41" t="s">
        <v>36</v>
      </c>
      <c r="F507" s="42"/>
      <c r="G507" s="42"/>
      <c r="H507" s="42"/>
      <c r="I507" s="42"/>
      <c r="J507" s="63"/>
      <c r="K507" s="63"/>
      <c r="L507" s="112"/>
      <c r="M507" s="112"/>
      <c r="N507" s="112"/>
      <c r="O507" s="112"/>
      <c r="P507" s="112"/>
      <c r="Q507" s="98">
        <f>Q508</f>
        <v>-31340</v>
      </c>
      <c r="R507" s="98"/>
      <c r="S507" s="98"/>
      <c r="T507" s="98">
        <f>T508</f>
        <v>88989.47</v>
      </c>
      <c r="U507" s="24"/>
      <c r="V507" s="25"/>
    </row>
    <row r="508" spans="1:22" ht="25.5" outlineLevel="5">
      <c r="A508" s="13" t="s">
        <v>306</v>
      </c>
      <c r="B508" s="41" t="s">
        <v>597</v>
      </c>
      <c r="C508" s="41" t="s">
        <v>580</v>
      </c>
      <c r="D508" s="41" t="s">
        <v>748</v>
      </c>
      <c r="E508" s="41" t="s">
        <v>622</v>
      </c>
      <c r="F508" s="42">
        <v>189700</v>
      </c>
      <c r="G508" s="42"/>
      <c r="H508" s="42"/>
      <c r="I508" s="42"/>
      <c r="J508" s="63"/>
      <c r="K508" s="63"/>
      <c r="L508" s="112"/>
      <c r="M508" s="112"/>
      <c r="N508" s="112">
        <v>-5000</v>
      </c>
      <c r="O508" s="112"/>
      <c r="P508" s="112"/>
      <c r="Q508" s="112">
        <v>-31340</v>
      </c>
      <c r="R508" s="112">
        <v>-64370.53</v>
      </c>
      <c r="S508" s="112"/>
      <c r="T508" s="98">
        <f>F508+G508+H508+I508+J508+K508+L508+M508+N508+O508+P508+Q508+R508</f>
        <v>88989.47</v>
      </c>
      <c r="U508" s="24">
        <v>189700</v>
      </c>
      <c r="V508" s="25">
        <v>189700</v>
      </c>
    </row>
    <row r="509" spans="1:22" ht="51" outlineLevel="4">
      <c r="A509" s="13" t="s">
        <v>307</v>
      </c>
      <c r="B509" s="41" t="s">
        <v>597</v>
      </c>
      <c r="C509" s="41" t="s">
        <v>580</v>
      </c>
      <c r="D509" s="41" t="s">
        <v>750</v>
      </c>
      <c r="E509" s="41" t="s">
        <v>177</v>
      </c>
      <c r="F509" s="42"/>
      <c r="G509" s="42"/>
      <c r="H509" s="42"/>
      <c r="I509" s="42"/>
      <c r="J509" s="63"/>
      <c r="K509" s="63"/>
      <c r="L509" s="112"/>
      <c r="M509" s="112"/>
      <c r="N509" s="112"/>
      <c r="O509" s="112"/>
      <c r="P509" s="112"/>
      <c r="Q509" s="98">
        <f>Q510</f>
        <v>6000</v>
      </c>
      <c r="R509" s="98"/>
      <c r="S509" s="98"/>
      <c r="T509" s="98">
        <f>T510</f>
        <v>465844</v>
      </c>
      <c r="U509" s="24">
        <f>U510</f>
        <v>481600</v>
      </c>
      <c r="V509" s="25">
        <f>V510</f>
        <v>481600</v>
      </c>
    </row>
    <row r="510" spans="1:22" ht="51" outlineLevel="4">
      <c r="A510" s="45" t="s">
        <v>405</v>
      </c>
      <c r="B510" s="41" t="s">
        <v>597</v>
      </c>
      <c r="C510" s="41" t="s">
        <v>580</v>
      </c>
      <c r="D510" s="41" t="s">
        <v>750</v>
      </c>
      <c r="E510" s="41" t="s">
        <v>182</v>
      </c>
      <c r="F510" s="42"/>
      <c r="G510" s="42"/>
      <c r="H510" s="42"/>
      <c r="I510" s="42"/>
      <c r="J510" s="63"/>
      <c r="K510" s="63"/>
      <c r="L510" s="112"/>
      <c r="M510" s="112"/>
      <c r="N510" s="112"/>
      <c r="O510" s="112"/>
      <c r="P510" s="112"/>
      <c r="Q510" s="98">
        <f>Q511</f>
        <v>6000</v>
      </c>
      <c r="R510" s="98"/>
      <c r="S510" s="98"/>
      <c r="T510" s="98">
        <f>T511</f>
        <v>465844</v>
      </c>
      <c r="U510" s="24">
        <f>U512</f>
        <v>481600</v>
      </c>
      <c r="V510" s="25">
        <f>V512</f>
        <v>481600</v>
      </c>
    </row>
    <row r="511" spans="1:22" ht="25.5" outlineLevel="4">
      <c r="A511" s="13" t="s">
        <v>37</v>
      </c>
      <c r="B511" s="41" t="s">
        <v>597</v>
      </c>
      <c r="C511" s="41" t="s">
        <v>580</v>
      </c>
      <c r="D511" s="41" t="s">
        <v>750</v>
      </c>
      <c r="E511" s="41" t="s">
        <v>36</v>
      </c>
      <c r="F511" s="42"/>
      <c r="G511" s="42"/>
      <c r="H511" s="42"/>
      <c r="I511" s="42"/>
      <c r="J511" s="63"/>
      <c r="K511" s="63"/>
      <c r="L511" s="112"/>
      <c r="M511" s="112"/>
      <c r="N511" s="112"/>
      <c r="O511" s="112"/>
      <c r="P511" s="112"/>
      <c r="Q511" s="98">
        <f>Q512</f>
        <v>6000</v>
      </c>
      <c r="R511" s="98"/>
      <c r="S511" s="98"/>
      <c r="T511" s="98">
        <f>T512</f>
        <v>465844</v>
      </c>
      <c r="U511" s="24"/>
      <c r="V511" s="25"/>
    </row>
    <row r="512" spans="1:22" ht="25.5" outlineLevel="5">
      <c r="A512" s="13" t="s">
        <v>306</v>
      </c>
      <c r="B512" s="41" t="s">
        <v>597</v>
      </c>
      <c r="C512" s="41" t="s">
        <v>580</v>
      </c>
      <c r="D512" s="41" t="s">
        <v>750</v>
      </c>
      <c r="E512" s="41" t="s">
        <v>622</v>
      </c>
      <c r="F512" s="42">
        <v>481600</v>
      </c>
      <c r="G512" s="42"/>
      <c r="H512" s="42"/>
      <c r="I512" s="42"/>
      <c r="J512" s="63"/>
      <c r="K512" s="63"/>
      <c r="L512" s="112"/>
      <c r="M512" s="112"/>
      <c r="N512" s="112">
        <v>-21756</v>
      </c>
      <c r="O512" s="112"/>
      <c r="P512" s="112"/>
      <c r="Q512" s="112">
        <v>6000</v>
      </c>
      <c r="R512" s="112"/>
      <c r="S512" s="112"/>
      <c r="T512" s="98">
        <f>F512+G512+H512+I512+J512+K512+L512+M512+N512+O512+P512+Q512+R512</f>
        <v>465844</v>
      </c>
      <c r="U512" s="24">
        <v>481600</v>
      </c>
      <c r="V512" s="25">
        <v>481600</v>
      </c>
    </row>
    <row r="513" spans="1:22" ht="38.25" outlineLevel="4">
      <c r="A513" s="13" t="s">
        <v>308</v>
      </c>
      <c r="B513" s="41" t="s">
        <v>597</v>
      </c>
      <c r="C513" s="41" t="s">
        <v>580</v>
      </c>
      <c r="D513" s="41" t="s">
        <v>752</v>
      </c>
      <c r="E513" s="41" t="s">
        <v>177</v>
      </c>
      <c r="F513" s="42"/>
      <c r="G513" s="42"/>
      <c r="H513" s="42"/>
      <c r="I513" s="42"/>
      <c r="J513" s="63"/>
      <c r="K513" s="63"/>
      <c r="L513" s="112"/>
      <c r="M513" s="112"/>
      <c r="N513" s="112"/>
      <c r="O513" s="112"/>
      <c r="P513" s="112"/>
      <c r="Q513" s="98">
        <f>Q514</f>
        <v>6000</v>
      </c>
      <c r="R513" s="98"/>
      <c r="S513" s="98"/>
      <c r="T513" s="98">
        <f>T514</f>
        <v>379976</v>
      </c>
      <c r="U513" s="24">
        <f>U514</f>
        <v>383000</v>
      </c>
      <c r="V513" s="25">
        <f>V514</f>
        <v>383000</v>
      </c>
    </row>
    <row r="514" spans="1:22" ht="51" outlineLevel="4">
      <c r="A514" s="45" t="s">
        <v>405</v>
      </c>
      <c r="B514" s="41" t="s">
        <v>597</v>
      </c>
      <c r="C514" s="41" t="s">
        <v>580</v>
      </c>
      <c r="D514" s="41" t="s">
        <v>752</v>
      </c>
      <c r="E514" s="41" t="s">
        <v>182</v>
      </c>
      <c r="F514" s="42"/>
      <c r="G514" s="42"/>
      <c r="H514" s="42"/>
      <c r="I514" s="42"/>
      <c r="J514" s="63"/>
      <c r="K514" s="63"/>
      <c r="L514" s="112"/>
      <c r="M514" s="112"/>
      <c r="N514" s="112"/>
      <c r="O514" s="112"/>
      <c r="P514" s="112"/>
      <c r="Q514" s="98">
        <f>Q515</f>
        <v>6000</v>
      </c>
      <c r="R514" s="98"/>
      <c r="S514" s="98"/>
      <c r="T514" s="98">
        <f>T515</f>
        <v>379976</v>
      </c>
      <c r="U514" s="24">
        <f>U516</f>
        <v>383000</v>
      </c>
      <c r="V514" s="25">
        <f>V516</f>
        <v>383000</v>
      </c>
    </row>
    <row r="515" spans="1:22" ht="25.5" outlineLevel="4">
      <c r="A515" s="13" t="s">
        <v>37</v>
      </c>
      <c r="B515" s="41" t="s">
        <v>597</v>
      </c>
      <c r="C515" s="41" t="s">
        <v>580</v>
      </c>
      <c r="D515" s="41" t="s">
        <v>752</v>
      </c>
      <c r="E515" s="41" t="s">
        <v>36</v>
      </c>
      <c r="F515" s="42"/>
      <c r="G515" s="42"/>
      <c r="H515" s="42"/>
      <c r="I515" s="42"/>
      <c r="J515" s="63"/>
      <c r="K515" s="63"/>
      <c r="L515" s="112"/>
      <c r="M515" s="112"/>
      <c r="N515" s="112"/>
      <c r="O515" s="112"/>
      <c r="P515" s="112"/>
      <c r="Q515" s="98">
        <f>Q516</f>
        <v>6000</v>
      </c>
      <c r="R515" s="98"/>
      <c r="S515" s="98"/>
      <c r="T515" s="98">
        <f>T516</f>
        <v>379976</v>
      </c>
      <c r="U515" s="24"/>
      <c r="V515" s="25"/>
    </row>
    <row r="516" spans="1:22" ht="25.5" outlineLevel="5">
      <c r="A516" s="13" t="s">
        <v>306</v>
      </c>
      <c r="B516" s="41" t="s">
        <v>597</v>
      </c>
      <c r="C516" s="41" t="s">
        <v>580</v>
      </c>
      <c r="D516" s="41" t="s">
        <v>752</v>
      </c>
      <c r="E516" s="41" t="s">
        <v>622</v>
      </c>
      <c r="F516" s="42">
        <v>383000</v>
      </c>
      <c r="G516" s="42"/>
      <c r="H516" s="42"/>
      <c r="I516" s="42"/>
      <c r="J516" s="63"/>
      <c r="K516" s="63"/>
      <c r="L516" s="112"/>
      <c r="M516" s="112"/>
      <c r="N516" s="112">
        <v>-9024</v>
      </c>
      <c r="O516" s="112"/>
      <c r="P516" s="112"/>
      <c r="Q516" s="112">
        <v>6000</v>
      </c>
      <c r="R516" s="112"/>
      <c r="S516" s="112"/>
      <c r="T516" s="98">
        <f>F516+G516+H516+I516+J516+K516+L516+M516+N516+O516+P516+Q516+R516</f>
        <v>379976</v>
      </c>
      <c r="U516" s="24">
        <v>383000</v>
      </c>
      <c r="V516" s="25">
        <v>383000</v>
      </c>
    </row>
    <row r="517" spans="1:22" ht="38.25" outlineLevel="4">
      <c r="A517" s="13" t="s">
        <v>309</v>
      </c>
      <c r="B517" s="41" t="s">
        <v>597</v>
      </c>
      <c r="C517" s="41" t="s">
        <v>580</v>
      </c>
      <c r="D517" s="41" t="s">
        <v>754</v>
      </c>
      <c r="E517" s="41"/>
      <c r="F517" s="42"/>
      <c r="G517" s="42"/>
      <c r="H517" s="42"/>
      <c r="I517" s="42"/>
      <c r="J517" s="63"/>
      <c r="K517" s="63"/>
      <c r="L517" s="112"/>
      <c r="M517" s="112"/>
      <c r="N517" s="112"/>
      <c r="O517" s="112"/>
      <c r="P517" s="112"/>
      <c r="Q517" s="112"/>
      <c r="R517" s="112"/>
      <c r="S517" s="112"/>
      <c r="T517" s="98">
        <f>T518</f>
        <v>552720</v>
      </c>
      <c r="U517" s="24">
        <f>U518</f>
        <v>575400</v>
      </c>
      <c r="V517" s="25">
        <f>V518</f>
        <v>575400</v>
      </c>
    </row>
    <row r="518" spans="1:22" ht="51" outlineLevel="4">
      <c r="A518" s="45" t="s">
        <v>405</v>
      </c>
      <c r="B518" s="41" t="s">
        <v>597</v>
      </c>
      <c r="C518" s="41" t="s">
        <v>580</v>
      </c>
      <c r="D518" s="41" t="s">
        <v>754</v>
      </c>
      <c r="E518" s="41" t="s">
        <v>182</v>
      </c>
      <c r="F518" s="42"/>
      <c r="G518" s="42"/>
      <c r="H518" s="42"/>
      <c r="I518" s="42"/>
      <c r="J518" s="63"/>
      <c r="K518" s="63"/>
      <c r="L518" s="112"/>
      <c r="M518" s="112"/>
      <c r="N518" s="112"/>
      <c r="O518" s="112"/>
      <c r="P518" s="112"/>
      <c r="Q518" s="112"/>
      <c r="R518" s="112"/>
      <c r="S518" s="112"/>
      <c r="T518" s="98">
        <f>T519</f>
        <v>552720</v>
      </c>
      <c r="U518" s="24">
        <f>U520</f>
        <v>575400</v>
      </c>
      <c r="V518" s="25">
        <f>V520</f>
        <v>575400</v>
      </c>
    </row>
    <row r="519" spans="1:22" ht="25.5" outlineLevel="4">
      <c r="A519" s="13" t="s">
        <v>37</v>
      </c>
      <c r="B519" s="41" t="s">
        <v>597</v>
      </c>
      <c r="C519" s="41" t="s">
        <v>580</v>
      </c>
      <c r="D519" s="41" t="s">
        <v>754</v>
      </c>
      <c r="E519" s="41" t="s">
        <v>36</v>
      </c>
      <c r="F519" s="42"/>
      <c r="G519" s="42"/>
      <c r="H519" s="42"/>
      <c r="I519" s="42"/>
      <c r="J519" s="63"/>
      <c r="K519" s="63"/>
      <c r="L519" s="112"/>
      <c r="M519" s="112"/>
      <c r="N519" s="112"/>
      <c r="O519" s="112"/>
      <c r="P519" s="112"/>
      <c r="Q519" s="112"/>
      <c r="R519" s="112"/>
      <c r="S519" s="112"/>
      <c r="T519" s="98">
        <f>T520</f>
        <v>552720</v>
      </c>
      <c r="U519" s="24"/>
      <c r="V519" s="25"/>
    </row>
    <row r="520" spans="1:22" ht="25.5" outlineLevel="5">
      <c r="A520" s="13" t="s">
        <v>306</v>
      </c>
      <c r="B520" s="41" t="s">
        <v>597</v>
      </c>
      <c r="C520" s="41" t="s">
        <v>580</v>
      </c>
      <c r="D520" s="41" t="s">
        <v>754</v>
      </c>
      <c r="E520" s="41" t="s">
        <v>622</v>
      </c>
      <c r="F520" s="42">
        <v>575400</v>
      </c>
      <c r="G520" s="42"/>
      <c r="H520" s="42"/>
      <c r="I520" s="42"/>
      <c r="J520" s="63"/>
      <c r="K520" s="63"/>
      <c r="L520" s="112"/>
      <c r="M520" s="112"/>
      <c r="N520" s="112">
        <v>-22680</v>
      </c>
      <c r="O520" s="112"/>
      <c r="P520" s="112"/>
      <c r="Q520" s="112"/>
      <c r="R520" s="112"/>
      <c r="S520" s="112"/>
      <c r="T520" s="98">
        <f>F520+G520+H520+I520+J520+K520+L520+M520+N520+O520+P520+Q520+R520</f>
        <v>552720</v>
      </c>
      <c r="U520" s="24">
        <v>575400</v>
      </c>
      <c r="V520" s="25">
        <v>575400</v>
      </c>
    </row>
    <row r="521" spans="1:22" ht="38.25" outlineLevel="4">
      <c r="A521" s="13" t="s">
        <v>310</v>
      </c>
      <c r="B521" s="41" t="s">
        <v>597</v>
      </c>
      <c r="C521" s="41" t="s">
        <v>580</v>
      </c>
      <c r="D521" s="41" t="s">
        <v>756</v>
      </c>
      <c r="E521" s="41" t="s">
        <v>177</v>
      </c>
      <c r="F521" s="42"/>
      <c r="G521" s="42"/>
      <c r="H521" s="42"/>
      <c r="I521" s="42"/>
      <c r="J521" s="63"/>
      <c r="K521" s="63"/>
      <c r="L521" s="112"/>
      <c r="M521" s="112"/>
      <c r="N521" s="112"/>
      <c r="O521" s="112"/>
      <c r="P521" s="112"/>
      <c r="Q521" s="112"/>
      <c r="R521" s="112"/>
      <c r="S521" s="112"/>
      <c r="T521" s="98">
        <f>T522</f>
        <v>293728</v>
      </c>
      <c r="U521" s="24">
        <f>U522</f>
        <v>305600</v>
      </c>
      <c r="V521" s="25">
        <f>V522</f>
        <v>305600</v>
      </c>
    </row>
    <row r="522" spans="1:22" ht="51" outlineLevel="4">
      <c r="A522" s="45" t="s">
        <v>405</v>
      </c>
      <c r="B522" s="41" t="s">
        <v>597</v>
      </c>
      <c r="C522" s="41" t="s">
        <v>580</v>
      </c>
      <c r="D522" s="41" t="s">
        <v>756</v>
      </c>
      <c r="E522" s="41" t="s">
        <v>182</v>
      </c>
      <c r="F522" s="42"/>
      <c r="G522" s="42"/>
      <c r="H522" s="42"/>
      <c r="I522" s="42"/>
      <c r="J522" s="63"/>
      <c r="K522" s="63"/>
      <c r="L522" s="112"/>
      <c r="M522" s="112"/>
      <c r="N522" s="112"/>
      <c r="O522" s="112"/>
      <c r="P522" s="112"/>
      <c r="Q522" s="112"/>
      <c r="R522" s="112"/>
      <c r="S522" s="112"/>
      <c r="T522" s="98">
        <f>T523</f>
        <v>293728</v>
      </c>
      <c r="U522" s="24">
        <f>U524</f>
        <v>305600</v>
      </c>
      <c r="V522" s="25">
        <f>V524</f>
        <v>305600</v>
      </c>
    </row>
    <row r="523" spans="1:22" ht="25.5" outlineLevel="4">
      <c r="A523" s="13" t="s">
        <v>37</v>
      </c>
      <c r="B523" s="41" t="s">
        <v>597</v>
      </c>
      <c r="C523" s="41" t="s">
        <v>580</v>
      </c>
      <c r="D523" s="41" t="s">
        <v>756</v>
      </c>
      <c r="E523" s="41" t="s">
        <v>36</v>
      </c>
      <c r="F523" s="42"/>
      <c r="G523" s="42"/>
      <c r="H523" s="42"/>
      <c r="I523" s="42"/>
      <c r="J523" s="63"/>
      <c r="K523" s="63"/>
      <c r="L523" s="112"/>
      <c r="M523" s="112"/>
      <c r="N523" s="112"/>
      <c r="O523" s="112"/>
      <c r="P523" s="112"/>
      <c r="Q523" s="112"/>
      <c r="R523" s="112"/>
      <c r="S523" s="112"/>
      <c r="T523" s="98">
        <f>T524</f>
        <v>293728</v>
      </c>
      <c r="U523" s="24"/>
      <c r="V523" s="25"/>
    </row>
    <row r="524" spans="1:22" ht="25.5" outlineLevel="5">
      <c r="A524" s="13" t="s">
        <v>306</v>
      </c>
      <c r="B524" s="41" t="s">
        <v>597</v>
      </c>
      <c r="C524" s="41" t="s">
        <v>580</v>
      </c>
      <c r="D524" s="41" t="s">
        <v>756</v>
      </c>
      <c r="E524" s="41" t="s">
        <v>622</v>
      </c>
      <c r="F524" s="42">
        <v>305600</v>
      </c>
      <c r="G524" s="42"/>
      <c r="H524" s="42"/>
      <c r="I524" s="42"/>
      <c r="J524" s="63"/>
      <c r="K524" s="63"/>
      <c r="L524" s="112"/>
      <c r="M524" s="112"/>
      <c r="N524" s="112">
        <v>-11872</v>
      </c>
      <c r="O524" s="112"/>
      <c r="P524" s="112"/>
      <c r="Q524" s="112"/>
      <c r="R524" s="112"/>
      <c r="S524" s="112"/>
      <c r="T524" s="98">
        <f>F524+G524+H524+I524+J524+K524+L524+M524+N524+O524+P524+Q524+R524</f>
        <v>293728</v>
      </c>
      <c r="U524" s="24">
        <v>305600</v>
      </c>
      <c r="V524" s="25">
        <v>305600</v>
      </c>
    </row>
    <row r="525" spans="1:22" ht="38.25" outlineLevel="4">
      <c r="A525" s="13" t="s">
        <v>311</v>
      </c>
      <c r="B525" s="41" t="s">
        <v>597</v>
      </c>
      <c r="C525" s="41" t="s">
        <v>580</v>
      </c>
      <c r="D525" s="41" t="s">
        <v>59</v>
      </c>
      <c r="E525" s="41" t="s">
        <v>177</v>
      </c>
      <c r="F525" s="42"/>
      <c r="G525" s="42"/>
      <c r="H525" s="42"/>
      <c r="I525" s="42"/>
      <c r="J525" s="63"/>
      <c r="K525" s="63"/>
      <c r="L525" s="112"/>
      <c r="M525" s="112"/>
      <c r="N525" s="112"/>
      <c r="O525" s="112"/>
      <c r="P525" s="112"/>
      <c r="Q525" s="112"/>
      <c r="R525" s="112"/>
      <c r="S525" s="112"/>
      <c r="T525" s="98">
        <f>T526</f>
        <v>123388</v>
      </c>
      <c r="U525" s="24">
        <f>U526</f>
        <v>126800</v>
      </c>
      <c r="V525" s="25">
        <f>V526</f>
        <v>126800</v>
      </c>
    </row>
    <row r="526" spans="1:22" ht="51" outlineLevel="4">
      <c r="A526" s="45" t="s">
        <v>405</v>
      </c>
      <c r="B526" s="41" t="s">
        <v>597</v>
      </c>
      <c r="C526" s="41" t="s">
        <v>580</v>
      </c>
      <c r="D526" s="41" t="s">
        <v>59</v>
      </c>
      <c r="E526" s="41" t="s">
        <v>182</v>
      </c>
      <c r="F526" s="42"/>
      <c r="G526" s="42"/>
      <c r="H526" s="42"/>
      <c r="I526" s="42"/>
      <c r="J526" s="63"/>
      <c r="K526" s="63"/>
      <c r="L526" s="112"/>
      <c r="M526" s="112"/>
      <c r="N526" s="112"/>
      <c r="O526" s="112"/>
      <c r="P526" s="112"/>
      <c r="Q526" s="112"/>
      <c r="R526" s="112"/>
      <c r="S526" s="112"/>
      <c r="T526" s="98">
        <f>T527</f>
        <v>123388</v>
      </c>
      <c r="U526" s="24">
        <f>U528</f>
        <v>126800</v>
      </c>
      <c r="V526" s="25">
        <f>V528</f>
        <v>126800</v>
      </c>
    </row>
    <row r="527" spans="1:22" ht="25.5" outlineLevel="4">
      <c r="A527" s="13" t="s">
        <v>37</v>
      </c>
      <c r="B527" s="41" t="s">
        <v>597</v>
      </c>
      <c r="C527" s="41" t="s">
        <v>580</v>
      </c>
      <c r="D527" s="41" t="s">
        <v>59</v>
      </c>
      <c r="E527" s="41" t="s">
        <v>36</v>
      </c>
      <c r="F527" s="42"/>
      <c r="G527" s="42"/>
      <c r="H527" s="42"/>
      <c r="I527" s="42"/>
      <c r="J527" s="63"/>
      <c r="K527" s="63"/>
      <c r="L527" s="112"/>
      <c r="M527" s="112"/>
      <c r="N527" s="112"/>
      <c r="O527" s="112"/>
      <c r="P527" s="112"/>
      <c r="Q527" s="112"/>
      <c r="R527" s="112"/>
      <c r="S527" s="112"/>
      <c r="T527" s="98">
        <f>T528</f>
        <v>123388</v>
      </c>
      <c r="U527" s="24"/>
      <c r="V527" s="25"/>
    </row>
    <row r="528" spans="1:22" ht="25.5" outlineLevel="5">
      <c r="A528" s="13" t="s">
        <v>306</v>
      </c>
      <c r="B528" s="41" t="s">
        <v>597</v>
      </c>
      <c r="C528" s="41" t="s">
        <v>580</v>
      </c>
      <c r="D528" s="41" t="s">
        <v>59</v>
      </c>
      <c r="E528" s="41" t="s">
        <v>622</v>
      </c>
      <c r="F528" s="42">
        <v>126800</v>
      </c>
      <c r="G528" s="42"/>
      <c r="H528" s="42"/>
      <c r="I528" s="42"/>
      <c r="J528" s="63"/>
      <c r="K528" s="63"/>
      <c r="L528" s="112"/>
      <c r="M528" s="112"/>
      <c r="N528" s="112">
        <v>-3412</v>
      </c>
      <c r="O528" s="112"/>
      <c r="P528" s="112"/>
      <c r="Q528" s="112"/>
      <c r="R528" s="112"/>
      <c r="S528" s="112"/>
      <c r="T528" s="98">
        <f>F528+G528+H528+I528+J528+K528+L528+M528+N528+O528+P528+Q528+R528</f>
        <v>123388</v>
      </c>
      <c r="U528" s="24">
        <v>126800</v>
      </c>
      <c r="V528" s="25">
        <v>126800</v>
      </c>
    </row>
    <row r="529" spans="1:22" ht="51" outlineLevel="4">
      <c r="A529" s="13" t="s">
        <v>312</v>
      </c>
      <c r="B529" s="41" t="s">
        <v>597</v>
      </c>
      <c r="C529" s="41" t="s">
        <v>580</v>
      </c>
      <c r="D529" s="41" t="s">
        <v>61</v>
      </c>
      <c r="E529" s="41" t="s">
        <v>177</v>
      </c>
      <c r="F529" s="42"/>
      <c r="G529" s="42"/>
      <c r="H529" s="42"/>
      <c r="I529" s="42"/>
      <c r="J529" s="63"/>
      <c r="K529" s="63"/>
      <c r="L529" s="112"/>
      <c r="M529" s="112"/>
      <c r="N529" s="112"/>
      <c r="O529" s="112"/>
      <c r="P529" s="112"/>
      <c r="Q529" s="112"/>
      <c r="R529" s="112"/>
      <c r="S529" s="112"/>
      <c r="T529" s="98">
        <f>T530</f>
        <v>245032</v>
      </c>
      <c r="U529" s="24">
        <f>U530</f>
        <v>252400</v>
      </c>
      <c r="V529" s="25">
        <f>V530</f>
        <v>252400</v>
      </c>
    </row>
    <row r="530" spans="1:22" ht="51" outlineLevel="4">
      <c r="A530" s="45" t="s">
        <v>405</v>
      </c>
      <c r="B530" s="41" t="s">
        <v>597</v>
      </c>
      <c r="C530" s="41" t="s">
        <v>580</v>
      </c>
      <c r="D530" s="41" t="s">
        <v>61</v>
      </c>
      <c r="E530" s="41" t="s">
        <v>182</v>
      </c>
      <c r="F530" s="42"/>
      <c r="G530" s="42"/>
      <c r="H530" s="42"/>
      <c r="I530" s="42"/>
      <c r="J530" s="63"/>
      <c r="K530" s="63"/>
      <c r="L530" s="112"/>
      <c r="M530" s="112"/>
      <c r="N530" s="112"/>
      <c r="O530" s="112"/>
      <c r="P530" s="112"/>
      <c r="Q530" s="112"/>
      <c r="R530" s="112"/>
      <c r="S530" s="112"/>
      <c r="T530" s="98">
        <f>T531</f>
        <v>245032</v>
      </c>
      <c r="U530" s="24">
        <f>U532</f>
        <v>252400</v>
      </c>
      <c r="V530" s="25">
        <f>V532</f>
        <v>252400</v>
      </c>
    </row>
    <row r="531" spans="1:22" ht="25.5" outlineLevel="4">
      <c r="A531" s="13" t="s">
        <v>37</v>
      </c>
      <c r="B531" s="41" t="s">
        <v>597</v>
      </c>
      <c r="C531" s="41" t="s">
        <v>580</v>
      </c>
      <c r="D531" s="41" t="s">
        <v>61</v>
      </c>
      <c r="E531" s="41" t="s">
        <v>36</v>
      </c>
      <c r="F531" s="42"/>
      <c r="G531" s="42"/>
      <c r="H531" s="42"/>
      <c r="I531" s="42"/>
      <c r="J531" s="63"/>
      <c r="K531" s="63"/>
      <c r="L531" s="112"/>
      <c r="M531" s="112"/>
      <c r="N531" s="112"/>
      <c r="O531" s="112"/>
      <c r="P531" s="112"/>
      <c r="Q531" s="112"/>
      <c r="R531" s="112"/>
      <c r="S531" s="112"/>
      <c r="T531" s="98">
        <f>T532</f>
        <v>245032</v>
      </c>
      <c r="U531" s="24"/>
      <c r="V531" s="25"/>
    </row>
    <row r="532" spans="1:22" ht="25.5" outlineLevel="5">
      <c r="A532" s="13" t="s">
        <v>306</v>
      </c>
      <c r="B532" s="41" t="s">
        <v>597</v>
      </c>
      <c r="C532" s="41" t="s">
        <v>580</v>
      </c>
      <c r="D532" s="41" t="s">
        <v>61</v>
      </c>
      <c r="E532" s="41" t="s">
        <v>622</v>
      </c>
      <c r="F532" s="42">
        <v>252400</v>
      </c>
      <c r="G532" s="42"/>
      <c r="H532" s="42"/>
      <c r="I532" s="42"/>
      <c r="J532" s="63"/>
      <c r="K532" s="63"/>
      <c r="L532" s="112"/>
      <c r="M532" s="112"/>
      <c r="N532" s="112">
        <v>-7368</v>
      </c>
      <c r="O532" s="112"/>
      <c r="P532" s="112"/>
      <c r="Q532" s="112"/>
      <c r="R532" s="112"/>
      <c r="S532" s="112"/>
      <c r="T532" s="98">
        <f>F532+G532+H532+I532+J532+K532+L532+M532+N532+O532+P532+Q532+R532</f>
        <v>245032</v>
      </c>
      <c r="U532" s="24">
        <v>252400</v>
      </c>
      <c r="V532" s="25">
        <v>252400</v>
      </c>
    </row>
    <row r="533" spans="1:22" ht="38.25" outlineLevel="4">
      <c r="A533" s="13" t="s">
        <v>313</v>
      </c>
      <c r="B533" s="41" t="s">
        <v>597</v>
      </c>
      <c r="C533" s="41" t="s">
        <v>580</v>
      </c>
      <c r="D533" s="41" t="s">
        <v>63</v>
      </c>
      <c r="E533" s="41" t="s">
        <v>177</v>
      </c>
      <c r="F533" s="42"/>
      <c r="G533" s="42"/>
      <c r="H533" s="42"/>
      <c r="I533" s="42"/>
      <c r="J533" s="63"/>
      <c r="K533" s="63"/>
      <c r="L533" s="112"/>
      <c r="M533" s="112"/>
      <c r="N533" s="112"/>
      <c r="O533" s="112"/>
      <c r="P533" s="112"/>
      <c r="Q533" s="112"/>
      <c r="R533" s="112"/>
      <c r="S533" s="112"/>
      <c r="T533" s="98">
        <f>T534</f>
        <v>341728</v>
      </c>
      <c r="U533" s="24">
        <f>U534</f>
        <v>354200</v>
      </c>
      <c r="V533" s="25">
        <f>V534</f>
        <v>354200</v>
      </c>
    </row>
    <row r="534" spans="1:22" ht="51" outlineLevel="4">
      <c r="A534" s="45" t="s">
        <v>405</v>
      </c>
      <c r="B534" s="41" t="s">
        <v>597</v>
      </c>
      <c r="C534" s="41" t="s">
        <v>580</v>
      </c>
      <c r="D534" s="41" t="s">
        <v>63</v>
      </c>
      <c r="E534" s="41" t="s">
        <v>182</v>
      </c>
      <c r="F534" s="42"/>
      <c r="G534" s="42"/>
      <c r="H534" s="42"/>
      <c r="I534" s="42"/>
      <c r="J534" s="63"/>
      <c r="K534" s="63"/>
      <c r="L534" s="112"/>
      <c r="M534" s="112"/>
      <c r="N534" s="112"/>
      <c r="O534" s="112"/>
      <c r="P534" s="112"/>
      <c r="Q534" s="112"/>
      <c r="R534" s="112"/>
      <c r="S534" s="112"/>
      <c r="T534" s="98">
        <f>T535</f>
        <v>341728</v>
      </c>
      <c r="U534" s="24">
        <f>U536</f>
        <v>354200</v>
      </c>
      <c r="V534" s="25">
        <f>V536</f>
        <v>354200</v>
      </c>
    </row>
    <row r="535" spans="1:22" ht="25.5" outlineLevel="4">
      <c r="A535" s="13" t="s">
        <v>37</v>
      </c>
      <c r="B535" s="41" t="s">
        <v>597</v>
      </c>
      <c r="C535" s="41" t="s">
        <v>580</v>
      </c>
      <c r="D535" s="41" t="s">
        <v>63</v>
      </c>
      <c r="E535" s="41" t="s">
        <v>36</v>
      </c>
      <c r="F535" s="42"/>
      <c r="G535" s="42"/>
      <c r="H535" s="42"/>
      <c r="I535" s="42"/>
      <c r="J535" s="63"/>
      <c r="K535" s="63"/>
      <c r="L535" s="112"/>
      <c r="M535" s="112"/>
      <c r="N535" s="112"/>
      <c r="O535" s="112"/>
      <c r="P535" s="112"/>
      <c r="Q535" s="112"/>
      <c r="R535" s="112"/>
      <c r="S535" s="112"/>
      <c r="T535" s="98">
        <f>T536</f>
        <v>341728</v>
      </c>
      <c r="U535" s="24"/>
      <c r="V535" s="25"/>
    </row>
    <row r="536" spans="1:22" ht="25.5" outlineLevel="5">
      <c r="A536" s="13" t="s">
        <v>306</v>
      </c>
      <c r="B536" s="41" t="s">
        <v>597</v>
      </c>
      <c r="C536" s="41" t="s">
        <v>580</v>
      </c>
      <c r="D536" s="41" t="s">
        <v>63</v>
      </c>
      <c r="E536" s="41" t="s">
        <v>622</v>
      </c>
      <c r="F536" s="42">
        <v>354200</v>
      </c>
      <c r="G536" s="42"/>
      <c r="H536" s="42"/>
      <c r="I536" s="42"/>
      <c r="J536" s="63"/>
      <c r="K536" s="63"/>
      <c r="L536" s="112"/>
      <c r="M536" s="112"/>
      <c r="N536" s="112">
        <v>-12472</v>
      </c>
      <c r="O536" s="112"/>
      <c r="P536" s="112"/>
      <c r="Q536" s="112"/>
      <c r="R536" s="112"/>
      <c r="S536" s="112"/>
      <c r="T536" s="98">
        <f>F536+G536+H536+I536+J536+K536+L536+M536+N536+O536+P536+Q536+R536</f>
        <v>341728</v>
      </c>
      <c r="U536" s="24">
        <v>354200</v>
      </c>
      <c r="V536" s="25">
        <v>354200</v>
      </c>
    </row>
    <row r="537" spans="1:22" ht="38.25" outlineLevel="4">
      <c r="A537" s="13" t="s">
        <v>314</v>
      </c>
      <c r="B537" s="41" t="s">
        <v>597</v>
      </c>
      <c r="C537" s="41" t="s">
        <v>580</v>
      </c>
      <c r="D537" s="41" t="s">
        <v>65</v>
      </c>
      <c r="E537" s="41" t="s">
        <v>177</v>
      </c>
      <c r="F537" s="42"/>
      <c r="G537" s="42"/>
      <c r="H537" s="42"/>
      <c r="I537" s="42"/>
      <c r="J537" s="63"/>
      <c r="K537" s="63"/>
      <c r="L537" s="112"/>
      <c r="M537" s="112"/>
      <c r="N537" s="112"/>
      <c r="O537" s="112"/>
      <c r="P537" s="112"/>
      <c r="Q537" s="112"/>
      <c r="R537" s="112"/>
      <c r="S537" s="112"/>
      <c r="T537" s="98">
        <f>T538</f>
        <v>314188</v>
      </c>
      <c r="U537" s="24">
        <f>U538</f>
        <v>325200</v>
      </c>
      <c r="V537" s="25">
        <f>V538</f>
        <v>325200</v>
      </c>
    </row>
    <row r="538" spans="1:22" ht="51" outlineLevel="4">
      <c r="A538" s="45" t="s">
        <v>405</v>
      </c>
      <c r="B538" s="41" t="s">
        <v>597</v>
      </c>
      <c r="C538" s="41" t="s">
        <v>580</v>
      </c>
      <c r="D538" s="41" t="s">
        <v>65</v>
      </c>
      <c r="E538" s="41" t="s">
        <v>182</v>
      </c>
      <c r="F538" s="42"/>
      <c r="G538" s="42"/>
      <c r="H538" s="42"/>
      <c r="I538" s="42"/>
      <c r="J538" s="63"/>
      <c r="K538" s="63"/>
      <c r="L538" s="112"/>
      <c r="M538" s="112"/>
      <c r="N538" s="112"/>
      <c r="O538" s="112"/>
      <c r="P538" s="112"/>
      <c r="Q538" s="112"/>
      <c r="R538" s="112"/>
      <c r="S538" s="112"/>
      <c r="T538" s="98">
        <f>T539</f>
        <v>314188</v>
      </c>
      <c r="U538" s="24">
        <f>U540</f>
        <v>325200</v>
      </c>
      <c r="V538" s="25">
        <f>V540</f>
        <v>325200</v>
      </c>
    </row>
    <row r="539" spans="1:22" ht="25.5" outlineLevel="4">
      <c r="A539" s="13" t="s">
        <v>37</v>
      </c>
      <c r="B539" s="41" t="s">
        <v>597</v>
      </c>
      <c r="C539" s="41" t="s">
        <v>580</v>
      </c>
      <c r="D539" s="41" t="s">
        <v>65</v>
      </c>
      <c r="E539" s="41" t="s">
        <v>36</v>
      </c>
      <c r="F539" s="42"/>
      <c r="G539" s="42"/>
      <c r="H539" s="42"/>
      <c r="I539" s="42"/>
      <c r="J539" s="63"/>
      <c r="K539" s="63"/>
      <c r="L539" s="112"/>
      <c r="M539" s="112"/>
      <c r="N539" s="112"/>
      <c r="O539" s="112"/>
      <c r="P539" s="112"/>
      <c r="Q539" s="112"/>
      <c r="R539" s="112"/>
      <c r="S539" s="112"/>
      <c r="T539" s="98">
        <f>T540</f>
        <v>314188</v>
      </c>
      <c r="U539" s="24"/>
      <c r="V539" s="25"/>
    </row>
    <row r="540" spans="1:22" ht="25.5" outlineLevel="5">
      <c r="A540" s="13" t="s">
        <v>306</v>
      </c>
      <c r="B540" s="41" t="s">
        <v>597</v>
      </c>
      <c r="C540" s="41" t="s">
        <v>580</v>
      </c>
      <c r="D540" s="41" t="s">
        <v>65</v>
      </c>
      <c r="E540" s="41" t="s">
        <v>622</v>
      </c>
      <c r="F540" s="42">
        <v>325200</v>
      </c>
      <c r="G540" s="42"/>
      <c r="H540" s="42"/>
      <c r="I540" s="42"/>
      <c r="J540" s="63"/>
      <c r="K540" s="63"/>
      <c r="L540" s="112"/>
      <c r="M540" s="112"/>
      <c r="N540" s="112">
        <v>-11012</v>
      </c>
      <c r="O540" s="112"/>
      <c r="P540" s="112"/>
      <c r="Q540" s="112"/>
      <c r="R540" s="112"/>
      <c r="S540" s="112"/>
      <c r="T540" s="98">
        <f>F540+G540+H540+I540+J540+K540+L540+M540+N540+O540+P540+Q540+R540</f>
        <v>314188</v>
      </c>
      <c r="U540" s="24">
        <v>325200</v>
      </c>
      <c r="V540" s="25">
        <v>325200</v>
      </c>
    </row>
    <row r="541" spans="1:22" ht="38.25" outlineLevel="4">
      <c r="A541" s="13" t="s">
        <v>315</v>
      </c>
      <c r="B541" s="41" t="s">
        <v>597</v>
      </c>
      <c r="C541" s="41" t="s">
        <v>580</v>
      </c>
      <c r="D541" s="41" t="s">
        <v>67</v>
      </c>
      <c r="E541" s="41" t="s">
        <v>177</v>
      </c>
      <c r="F541" s="42"/>
      <c r="G541" s="42"/>
      <c r="H541" s="42"/>
      <c r="I541" s="42"/>
      <c r="J541" s="63"/>
      <c r="K541" s="63"/>
      <c r="L541" s="112"/>
      <c r="M541" s="112"/>
      <c r="N541" s="112"/>
      <c r="O541" s="112"/>
      <c r="P541" s="112"/>
      <c r="Q541" s="98">
        <f>Q542</f>
        <v>15340</v>
      </c>
      <c r="R541" s="98"/>
      <c r="S541" s="98"/>
      <c r="T541" s="98">
        <f>T542</f>
        <v>661180.53</v>
      </c>
      <c r="U541" s="24">
        <f>U542</f>
        <v>602900</v>
      </c>
      <c r="V541" s="25">
        <f>V542</f>
        <v>602900</v>
      </c>
    </row>
    <row r="542" spans="1:22" ht="51" outlineLevel="4">
      <c r="A542" s="45" t="s">
        <v>405</v>
      </c>
      <c r="B542" s="41" t="s">
        <v>597</v>
      </c>
      <c r="C542" s="41" t="s">
        <v>580</v>
      </c>
      <c r="D542" s="41" t="s">
        <v>67</v>
      </c>
      <c r="E542" s="41" t="s">
        <v>182</v>
      </c>
      <c r="F542" s="42"/>
      <c r="G542" s="42"/>
      <c r="H542" s="42"/>
      <c r="I542" s="42"/>
      <c r="J542" s="63"/>
      <c r="K542" s="63"/>
      <c r="L542" s="112"/>
      <c r="M542" s="112"/>
      <c r="N542" s="112"/>
      <c r="O542" s="112"/>
      <c r="P542" s="112"/>
      <c r="Q542" s="98">
        <f>Q543</f>
        <v>15340</v>
      </c>
      <c r="R542" s="98"/>
      <c r="S542" s="98"/>
      <c r="T542" s="98">
        <f>T543</f>
        <v>661180.53</v>
      </c>
      <c r="U542" s="24">
        <f>U544</f>
        <v>602900</v>
      </c>
      <c r="V542" s="25">
        <f>V544</f>
        <v>602900</v>
      </c>
    </row>
    <row r="543" spans="1:22" ht="25.5" outlineLevel="4">
      <c r="A543" s="13" t="s">
        <v>37</v>
      </c>
      <c r="B543" s="41" t="s">
        <v>597</v>
      </c>
      <c r="C543" s="41" t="s">
        <v>580</v>
      </c>
      <c r="D543" s="41" t="s">
        <v>67</v>
      </c>
      <c r="E543" s="41" t="s">
        <v>36</v>
      </c>
      <c r="F543" s="42"/>
      <c r="G543" s="42"/>
      <c r="H543" s="42"/>
      <c r="I543" s="42"/>
      <c r="J543" s="63"/>
      <c r="K543" s="63"/>
      <c r="L543" s="112"/>
      <c r="M543" s="112"/>
      <c r="N543" s="112"/>
      <c r="O543" s="112"/>
      <c r="P543" s="112"/>
      <c r="Q543" s="98">
        <f>Q544</f>
        <v>15340</v>
      </c>
      <c r="R543" s="98"/>
      <c r="S543" s="98"/>
      <c r="T543" s="98">
        <f>T544</f>
        <v>661180.53</v>
      </c>
      <c r="U543" s="24"/>
      <c r="V543" s="25"/>
    </row>
    <row r="544" spans="1:22" ht="25.5" outlineLevel="5">
      <c r="A544" s="13" t="s">
        <v>306</v>
      </c>
      <c r="B544" s="41" t="s">
        <v>597</v>
      </c>
      <c r="C544" s="41" t="s">
        <v>580</v>
      </c>
      <c r="D544" s="41" t="s">
        <v>67</v>
      </c>
      <c r="E544" s="41" t="s">
        <v>622</v>
      </c>
      <c r="F544" s="42">
        <v>602900</v>
      </c>
      <c r="G544" s="42"/>
      <c r="H544" s="42"/>
      <c r="I544" s="42"/>
      <c r="J544" s="63"/>
      <c r="K544" s="63"/>
      <c r="L544" s="112"/>
      <c r="M544" s="112"/>
      <c r="N544" s="112">
        <v>-21430</v>
      </c>
      <c r="O544" s="112"/>
      <c r="P544" s="112"/>
      <c r="Q544" s="112">
        <v>15340</v>
      </c>
      <c r="R544" s="112">
        <v>64370.53</v>
      </c>
      <c r="S544" s="112"/>
      <c r="T544" s="98">
        <f>F544+G544+H544+I544+J544+K544+L544+M544+N544+O544+P544+Q544+R544</f>
        <v>661180.53</v>
      </c>
      <c r="U544" s="24">
        <v>602900</v>
      </c>
      <c r="V544" s="25">
        <v>602900</v>
      </c>
    </row>
    <row r="545" spans="1:22" ht="38.25" outlineLevel="4">
      <c r="A545" s="13" t="s">
        <v>316</v>
      </c>
      <c r="B545" s="41" t="s">
        <v>597</v>
      </c>
      <c r="C545" s="41" t="s">
        <v>580</v>
      </c>
      <c r="D545" s="41" t="s">
        <v>69</v>
      </c>
      <c r="E545" s="41" t="s">
        <v>177</v>
      </c>
      <c r="F545" s="42"/>
      <c r="G545" s="42"/>
      <c r="H545" s="42"/>
      <c r="I545" s="42"/>
      <c r="J545" s="63"/>
      <c r="K545" s="63"/>
      <c r="L545" s="112"/>
      <c r="M545" s="112"/>
      <c r="N545" s="112"/>
      <c r="O545" s="112"/>
      <c r="P545" s="112"/>
      <c r="Q545" s="98">
        <f>Q546</f>
        <v>4000</v>
      </c>
      <c r="R545" s="98"/>
      <c r="S545" s="98"/>
      <c r="T545" s="98">
        <f>T546</f>
        <v>169612</v>
      </c>
      <c r="U545" s="24">
        <f>U546</f>
        <v>168800</v>
      </c>
      <c r="V545" s="25">
        <f>V546</f>
        <v>168800</v>
      </c>
    </row>
    <row r="546" spans="1:22" ht="51" outlineLevel="4">
      <c r="A546" s="45" t="s">
        <v>405</v>
      </c>
      <c r="B546" s="41" t="s">
        <v>597</v>
      </c>
      <c r="C546" s="41" t="s">
        <v>580</v>
      </c>
      <c r="D546" s="41" t="s">
        <v>69</v>
      </c>
      <c r="E546" s="41" t="s">
        <v>182</v>
      </c>
      <c r="F546" s="42"/>
      <c r="G546" s="42"/>
      <c r="H546" s="42"/>
      <c r="I546" s="42"/>
      <c r="J546" s="63"/>
      <c r="K546" s="63"/>
      <c r="L546" s="112"/>
      <c r="M546" s="112"/>
      <c r="N546" s="112"/>
      <c r="O546" s="112"/>
      <c r="P546" s="112"/>
      <c r="Q546" s="98">
        <f>Q547</f>
        <v>4000</v>
      </c>
      <c r="R546" s="98"/>
      <c r="S546" s="98"/>
      <c r="T546" s="98">
        <f>T547</f>
        <v>169612</v>
      </c>
      <c r="U546" s="24">
        <f>U548</f>
        <v>168800</v>
      </c>
      <c r="V546" s="25">
        <f>V548</f>
        <v>168800</v>
      </c>
    </row>
    <row r="547" spans="1:22" ht="25.5" outlineLevel="4">
      <c r="A547" s="13" t="s">
        <v>37</v>
      </c>
      <c r="B547" s="41" t="s">
        <v>597</v>
      </c>
      <c r="C547" s="41" t="s">
        <v>580</v>
      </c>
      <c r="D547" s="41" t="s">
        <v>69</v>
      </c>
      <c r="E547" s="41" t="s">
        <v>36</v>
      </c>
      <c r="F547" s="42"/>
      <c r="G547" s="42"/>
      <c r="H547" s="42"/>
      <c r="I547" s="42"/>
      <c r="J547" s="63"/>
      <c r="K547" s="63"/>
      <c r="L547" s="112"/>
      <c r="M547" s="112"/>
      <c r="N547" s="112"/>
      <c r="O547" s="112"/>
      <c r="P547" s="112"/>
      <c r="Q547" s="98">
        <f>Q548</f>
        <v>4000</v>
      </c>
      <c r="R547" s="98"/>
      <c r="S547" s="98"/>
      <c r="T547" s="98">
        <f>T548</f>
        <v>169612</v>
      </c>
      <c r="U547" s="24"/>
      <c r="V547" s="25"/>
    </row>
    <row r="548" spans="1:22" ht="25.5" outlineLevel="5">
      <c r="A548" s="13" t="s">
        <v>306</v>
      </c>
      <c r="B548" s="41" t="s">
        <v>597</v>
      </c>
      <c r="C548" s="41" t="s">
        <v>580</v>
      </c>
      <c r="D548" s="41" t="s">
        <v>69</v>
      </c>
      <c r="E548" s="41" t="s">
        <v>622</v>
      </c>
      <c r="F548" s="42">
        <v>168800</v>
      </c>
      <c r="G548" s="42"/>
      <c r="H548" s="42"/>
      <c r="I548" s="42"/>
      <c r="J548" s="63"/>
      <c r="K548" s="63"/>
      <c r="L548" s="112"/>
      <c r="M548" s="112"/>
      <c r="N548" s="112">
        <v>-3188</v>
      </c>
      <c r="O548" s="112"/>
      <c r="P548" s="112"/>
      <c r="Q548" s="112">
        <v>4000</v>
      </c>
      <c r="R548" s="112"/>
      <c r="S548" s="112"/>
      <c r="T548" s="98">
        <f>F548+G548+H548+I548+J548+K548+L548+M548+N548+O548+P548+Q548+R548</f>
        <v>169612</v>
      </c>
      <c r="U548" s="24">
        <v>168800</v>
      </c>
      <c r="V548" s="25">
        <v>168800</v>
      </c>
    </row>
    <row r="549" spans="1:22" ht="38.25" outlineLevel="4">
      <c r="A549" s="13" t="s">
        <v>317</v>
      </c>
      <c r="B549" s="41" t="s">
        <v>597</v>
      </c>
      <c r="C549" s="41" t="s">
        <v>580</v>
      </c>
      <c r="D549" s="41" t="s">
        <v>71</v>
      </c>
      <c r="E549" s="41" t="s">
        <v>177</v>
      </c>
      <c r="F549" s="42"/>
      <c r="G549" s="42"/>
      <c r="H549" s="42"/>
      <c r="I549" s="42"/>
      <c r="J549" s="63"/>
      <c r="K549" s="63"/>
      <c r="L549" s="112"/>
      <c r="M549" s="112"/>
      <c r="N549" s="112"/>
      <c r="O549" s="112"/>
      <c r="P549" s="112"/>
      <c r="Q549" s="112"/>
      <c r="R549" s="112"/>
      <c r="S549" s="112"/>
      <c r="T549" s="98">
        <f>T550</f>
        <v>271100</v>
      </c>
      <c r="U549" s="24">
        <f>U550</f>
        <v>271100</v>
      </c>
      <c r="V549" s="25">
        <f>V550</f>
        <v>271100</v>
      </c>
    </row>
    <row r="550" spans="1:22" ht="51" outlineLevel="4">
      <c r="A550" s="45" t="s">
        <v>405</v>
      </c>
      <c r="B550" s="41" t="s">
        <v>597</v>
      </c>
      <c r="C550" s="41" t="s">
        <v>580</v>
      </c>
      <c r="D550" s="41" t="s">
        <v>71</v>
      </c>
      <c r="E550" s="41" t="s">
        <v>182</v>
      </c>
      <c r="F550" s="42"/>
      <c r="G550" s="42"/>
      <c r="H550" s="42"/>
      <c r="I550" s="42"/>
      <c r="J550" s="63"/>
      <c r="K550" s="63"/>
      <c r="L550" s="112"/>
      <c r="M550" s="112"/>
      <c r="N550" s="112"/>
      <c r="O550" s="112"/>
      <c r="P550" s="112"/>
      <c r="Q550" s="112"/>
      <c r="R550" s="112"/>
      <c r="S550" s="112"/>
      <c r="T550" s="98">
        <f>T551</f>
        <v>271100</v>
      </c>
      <c r="U550" s="24">
        <f>U552</f>
        <v>271100</v>
      </c>
      <c r="V550" s="25">
        <f>V552</f>
        <v>271100</v>
      </c>
    </row>
    <row r="551" spans="1:22" ht="25.5" outlineLevel="4">
      <c r="A551" s="13" t="s">
        <v>37</v>
      </c>
      <c r="B551" s="41" t="s">
        <v>597</v>
      </c>
      <c r="C551" s="41" t="s">
        <v>580</v>
      </c>
      <c r="D551" s="41" t="s">
        <v>71</v>
      </c>
      <c r="E551" s="41" t="s">
        <v>36</v>
      </c>
      <c r="F551" s="42"/>
      <c r="G551" s="42"/>
      <c r="H551" s="42"/>
      <c r="I551" s="42"/>
      <c r="J551" s="63"/>
      <c r="K551" s="63"/>
      <c r="L551" s="112"/>
      <c r="M551" s="112"/>
      <c r="N551" s="112"/>
      <c r="O551" s="112"/>
      <c r="P551" s="112"/>
      <c r="Q551" s="112"/>
      <c r="R551" s="112"/>
      <c r="S551" s="112"/>
      <c r="T551" s="98">
        <f>T552</f>
        <v>271100</v>
      </c>
      <c r="U551" s="24"/>
      <c r="V551" s="25"/>
    </row>
    <row r="552" spans="1:22" ht="25.5" outlineLevel="5">
      <c r="A552" s="13" t="s">
        <v>306</v>
      </c>
      <c r="B552" s="41" t="s">
        <v>597</v>
      </c>
      <c r="C552" s="41" t="s">
        <v>580</v>
      </c>
      <c r="D552" s="41" t="s">
        <v>71</v>
      </c>
      <c r="E552" s="41" t="s">
        <v>622</v>
      </c>
      <c r="F552" s="42">
        <v>271100</v>
      </c>
      <c r="G552" s="42"/>
      <c r="H552" s="42"/>
      <c r="I552" s="42"/>
      <c r="J552" s="63"/>
      <c r="K552" s="63"/>
      <c r="L552" s="112"/>
      <c r="M552" s="112"/>
      <c r="N552" s="112"/>
      <c r="O552" s="112"/>
      <c r="P552" s="112"/>
      <c r="Q552" s="112"/>
      <c r="R552" s="112"/>
      <c r="S552" s="112"/>
      <c r="T552" s="98">
        <f>F552+G552+H552+I552+J552+K552+L552+M552+N552+O552+P552+Q552+R552</f>
        <v>271100</v>
      </c>
      <c r="U552" s="24">
        <v>271100</v>
      </c>
      <c r="V552" s="25">
        <v>271100</v>
      </c>
    </row>
    <row r="553" spans="1:22" ht="15" outlineLevel="2">
      <c r="A553" s="13" t="s">
        <v>212</v>
      </c>
      <c r="B553" s="41" t="s">
        <v>597</v>
      </c>
      <c r="C553" s="41" t="s">
        <v>580</v>
      </c>
      <c r="D553" s="41" t="s">
        <v>479</v>
      </c>
      <c r="E553" s="41" t="s">
        <v>177</v>
      </c>
      <c r="F553" s="42"/>
      <c r="G553" s="42"/>
      <c r="H553" s="42"/>
      <c r="I553" s="42"/>
      <c r="J553" s="63"/>
      <c r="K553" s="63"/>
      <c r="L553" s="112"/>
      <c r="M553" s="112"/>
      <c r="N553" s="112"/>
      <c r="O553" s="112"/>
      <c r="P553" s="112"/>
      <c r="Q553" s="112"/>
      <c r="R553" s="112"/>
      <c r="S553" s="112"/>
      <c r="T553" s="98">
        <f>T554</f>
        <v>161239039.14</v>
      </c>
      <c r="U553" s="24">
        <f>U554</f>
        <v>164211361.82999998</v>
      </c>
      <c r="V553" s="25">
        <f>V554</f>
        <v>173873514.89</v>
      </c>
    </row>
    <row r="554" spans="1:22" ht="127.5" outlineLevel="3">
      <c r="A554" s="13" t="s">
        <v>213</v>
      </c>
      <c r="B554" s="41" t="s">
        <v>597</v>
      </c>
      <c r="C554" s="41" t="s">
        <v>580</v>
      </c>
      <c r="D554" s="41" t="s">
        <v>481</v>
      </c>
      <c r="E554" s="41" t="s">
        <v>177</v>
      </c>
      <c r="F554" s="42"/>
      <c r="G554" s="42"/>
      <c r="H554" s="42"/>
      <c r="I554" s="42"/>
      <c r="J554" s="63"/>
      <c r="K554" s="63"/>
      <c r="L554" s="112"/>
      <c r="M554" s="112"/>
      <c r="N554" s="112"/>
      <c r="O554" s="112"/>
      <c r="P554" s="112"/>
      <c r="Q554" s="112"/>
      <c r="R554" s="112"/>
      <c r="S554" s="112"/>
      <c r="T554" s="98">
        <f>T555+T560</f>
        <v>161239039.14</v>
      </c>
      <c r="U554" s="24">
        <f>U555+U560</f>
        <v>164211361.82999998</v>
      </c>
      <c r="V554" s="25">
        <f>V555+V560</f>
        <v>173873514.89</v>
      </c>
    </row>
    <row r="555" spans="1:22" ht="63.75" outlineLevel="3">
      <c r="A555" s="13" t="s">
        <v>318</v>
      </c>
      <c r="B555" s="41" t="s">
        <v>597</v>
      </c>
      <c r="C555" s="41" t="s">
        <v>580</v>
      </c>
      <c r="D555" s="41" t="s">
        <v>73</v>
      </c>
      <c r="E555" s="41"/>
      <c r="F555" s="42"/>
      <c r="G555" s="42"/>
      <c r="H555" s="42"/>
      <c r="I555" s="42"/>
      <c r="J555" s="63"/>
      <c r="K555" s="63"/>
      <c r="L555" s="112"/>
      <c r="M555" s="112"/>
      <c r="N555" s="112"/>
      <c r="O555" s="112"/>
      <c r="P555" s="112"/>
      <c r="Q555" s="112"/>
      <c r="R555" s="112"/>
      <c r="S555" s="112"/>
      <c r="T555" s="98">
        <f>T556+T566+T570+T574+T578+T582+T586+T590+T594+T598+T602+T606</f>
        <v>160041244.14</v>
      </c>
      <c r="U555" s="24">
        <f>U556+U566+U570+U574+U578+U582+U586+U590+U594+U598+U602+U606</f>
        <v>163261961.82999998</v>
      </c>
      <c r="V555" s="25">
        <f>V556+V566+V570+V574+V578+V582+V586+V590+V594+V598+V602+V606</f>
        <v>172924114.89</v>
      </c>
    </row>
    <row r="556" spans="1:22" ht="76.5" outlineLevel="4">
      <c r="A556" s="13" t="s">
        <v>397</v>
      </c>
      <c r="B556" s="41" t="s">
        <v>597</v>
      </c>
      <c r="C556" s="41" t="s">
        <v>580</v>
      </c>
      <c r="D556" s="41" t="s">
        <v>73</v>
      </c>
      <c r="E556" s="41" t="s">
        <v>177</v>
      </c>
      <c r="F556" s="42"/>
      <c r="G556" s="42"/>
      <c r="H556" s="42"/>
      <c r="I556" s="42"/>
      <c r="J556" s="63"/>
      <c r="K556" s="63"/>
      <c r="L556" s="112"/>
      <c r="M556" s="112"/>
      <c r="N556" s="112"/>
      <c r="O556" s="112"/>
      <c r="P556" s="112"/>
      <c r="Q556" s="112"/>
      <c r="R556" s="112"/>
      <c r="S556" s="112"/>
      <c r="T556" s="98">
        <f>T557</f>
        <v>4178561.8899999997</v>
      </c>
      <c r="U556" s="24">
        <f>U557</f>
        <v>9186100</v>
      </c>
      <c r="V556" s="25">
        <f>V557</f>
        <v>9729500</v>
      </c>
    </row>
    <row r="557" spans="1:22" ht="51" outlineLevel="4">
      <c r="A557" s="45" t="s">
        <v>405</v>
      </c>
      <c r="B557" s="41" t="s">
        <v>597</v>
      </c>
      <c r="C557" s="41" t="s">
        <v>580</v>
      </c>
      <c r="D557" s="41" t="s">
        <v>73</v>
      </c>
      <c r="E557" s="41" t="s">
        <v>182</v>
      </c>
      <c r="F557" s="42"/>
      <c r="G557" s="42"/>
      <c r="H557" s="42"/>
      <c r="I557" s="42"/>
      <c r="J557" s="63"/>
      <c r="K557" s="63"/>
      <c r="L557" s="112"/>
      <c r="M557" s="112"/>
      <c r="N557" s="112"/>
      <c r="O557" s="112"/>
      <c r="P557" s="112"/>
      <c r="Q557" s="112"/>
      <c r="R557" s="112"/>
      <c r="S557" s="112"/>
      <c r="T557" s="98">
        <f>T558</f>
        <v>4178561.8899999997</v>
      </c>
      <c r="U557" s="24">
        <f>U559</f>
        <v>9186100</v>
      </c>
      <c r="V557" s="25">
        <f>V559</f>
        <v>9729500</v>
      </c>
    </row>
    <row r="558" spans="1:22" ht="25.5" outlineLevel="4">
      <c r="A558" s="13" t="s">
        <v>37</v>
      </c>
      <c r="B558" s="41" t="s">
        <v>597</v>
      </c>
      <c r="C558" s="41" t="s">
        <v>580</v>
      </c>
      <c r="D558" s="41" t="s">
        <v>73</v>
      </c>
      <c r="E558" s="41" t="s">
        <v>36</v>
      </c>
      <c r="F558" s="42"/>
      <c r="G558" s="42"/>
      <c r="H558" s="42"/>
      <c r="I558" s="42"/>
      <c r="J558" s="63"/>
      <c r="K558" s="63"/>
      <c r="L558" s="112"/>
      <c r="M558" s="112"/>
      <c r="N558" s="112"/>
      <c r="O558" s="112"/>
      <c r="P558" s="112"/>
      <c r="Q558" s="112"/>
      <c r="R558" s="112"/>
      <c r="S558" s="112"/>
      <c r="T558" s="98">
        <f>T559</f>
        <v>4178561.8899999997</v>
      </c>
      <c r="U558" s="24"/>
      <c r="V558" s="25"/>
    </row>
    <row r="559" spans="1:22" ht="63.75" outlineLevel="5">
      <c r="A559" s="13" t="s">
        <v>281</v>
      </c>
      <c r="B559" s="41" t="s">
        <v>597</v>
      </c>
      <c r="C559" s="41" t="s">
        <v>580</v>
      </c>
      <c r="D559" s="41" t="s">
        <v>73</v>
      </c>
      <c r="E559" s="41" t="s">
        <v>606</v>
      </c>
      <c r="F559" s="42">
        <v>9015100</v>
      </c>
      <c r="G559" s="42"/>
      <c r="H559" s="42"/>
      <c r="I559" s="42"/>
      <c r="J559" s="63"/>
      <c r="K559" s="63"/>
      <c r="L559" s="112"/>
      <c r="M559" s="112"/>
      <c r="N559" s="112"/>
      <c r="O559" s="112"/>
      <c r="P559" s="112">
        <v>-52638</v>
      </c>
      <c r="Q559" s="112"/>
      <c r="R559" s="112">
        <v>-4783900.11</v>
      </c>
      <c r="S559" s="112"/>
      <c r="T559" s="98">
        <f>F559+G559+H559+I559+J559+K559+L559+M559+N559+O559+P559+Q559+R559</f>
        <v>4178561.8899999997</v>
      </c>
      <c r="U559" s="24">
        <v>9186100</v>
      </c>
      <c r="V559" s="25">
        <v>9729500</v>
      </c>
    </row>
    <row r="560" spans="1:22" ht="153" outlineLevel="4">
      <c r="A560" s="13" t="s">
        <v>282</v>
      </c>
      <c r="B560" s="41" t="s">
        <v>597</v>
      </c>
      <c r="C560" s="41" t="s">
        <v>580</v>
      </c>
      <c r="D560" s="41" t="s">
        <v>716</v>
      </c>
      <c r="E560" s="41" t="s">
        <v>177</v>
      </c>
      <c r="F560" s="42"/>
      <c r="G560" s="42"/>
      <c r="H560" s="42"/>
      <c r="I560" s="24">
        <v>0</v>
      </c>
      <c r="J560" s="64"/>
      <c r="K560" s="64"/>
      <c r="L560" s="93"/>
      <c r="M560" s="93"/>
      <c r="N560" s="93"/>
      <c r="O560" s="93"/>
      <c r="P560" s="93"/>
      <c r="Q560" s="93"/>
      <c r="R560" s="93"/>
      <c r="S560" s="93"/>
      <c r="T560" s="98">
        <f>T561+T563</f>
        <v>1197795</v>
      </c>
      <c r="U560" s="24">
        <f>U561+U563</f>
        <v>949400</v>
      </c>
      <c r="V560" s="24">
        <f>V561+V563</f>
        <v>949400</v>
      </c>
    </row>
    <row r="561" spans="1:22" ht="25.5" hidden="1" outlineLevel="4">
      <c r="A561" s="45" t="s">
        <v>406</v>
      </c>
      <c r="B561" s="41" t="s">
        <v>597</v>
      </c>
      <c r="C561" s="41" t="s">
        <v>580</v>
      </c>
      <c r="D561" s="41" t="s">
        <v>716</v>
      </c>
      <c r="E561" s="41" t="s">
        <v>183</v>
      </c>
      <c r="F561" s="42"/>
      <c r="G561" s="42"/>
      <c r="H561" s="42"/>
      <c r="I561" s="42">
        <f>I562</f>
        <v>-949400</v>
      </c>
      <c r="J561" s="63"/>
      <c r="K561" s="63"/>
      <c r="L561" s="112"/>
      <c r="M561" s="112"/>
      <c r="N561" s="112"/>
      <c r="O561" s="112"/>
      <c r="P561" s="112"/>
      <c r="Q561" s="112"/>
      <c r="R561" s="112"/>
      <c r="S561" s="112"/>
      <c r="T561" s="98">
        <f>T562</f>
        <v>0</v>
      </c>
      <c r="U561" s="24">
        <f>U562</f>
        <v>0</v>
      </c>
      <c r="V561" s="25">
        <f>V562</f>
        <v>0</v>
      </c>
    </row>
    <row r="562" spans="1:22" ht="51" hidden="1" outlineLevel="5">
      <c r="A562" s="13" t="s">
        <v>283</v>
      </c>
      <c r="B562" s="41" t="s">
        <v>597</v>
      </c>
      <c r="C562" s="41" t="s">
        <v>580</v>
      </c>
      <c r="D562" s="41" t="s">
        <v>716</v>
      </c>
      <c r="E562" s="41" t="s">
        <v>718</v>
      </c>
      <c r="F562" s="42">
        <v>949400</v>
      </c>
      <c r="G562" s="42"/>
      <c r="H562" s="42"/>
      <c r="I562" s="42">
        <v>-949400</v>
      </c>
      <c r="J562" s="63"/>
      <c r="K562" s="63"/>
      <c r="L562" s="112"/>
      <c r="M562" s="112"/>
      <c r="N562" s="112"/>
      <c r="O562" s="112"/>
      <c r="P562" s="112"/>
      <c r="Q562" s="112"/>
      <c r="R562" s="112"/>
      <c r="S562" s="112"/>
      <c r="T562" s="98">
        <f>F562+G562+H562+I562</f>
        <v>0</v>
      </c>
      <c r="U562" s="24">
        <v>0</v>
      </c>
      <c r="V562" s="25">
        <v>0</v>
      </c>
    </row>
    <row r="563" spans="1:22" ht="51" outlineLevel="5">
      <c r="A563" s="45" t="s">
        <v>405</v>
      </c>
      <c r="B563" s="41" t="s">
        <v>597</v>
      </c>
      <c r="C563" s="41" t="s">
        <v>580</v>
      </c>
      <c r="D563" s="41" t="s">
        <v>716</v>
      </c>
      <c r="E563" s="41" t="s">
        <v>182</v>
      </c>
      <c r="F563" s="42"/>
      <c r="G563" s="42"/>
      <c r="H563" s="42"/>
      <c r="I563" s="42">
        <v>0</v>
      </c>
      <c r="J563" s="63"/>
      <c r="K563" s="63"/>
      <c r="L563" s="112"/>
      <c r="M563" s="112"/>
      <c r="N563" s="112"/>
      <c r="O563" s="112"/>
      <c r="P563" s="112"/>
      <c r="Q563" s="112"/>
      <c r="R563" s="112"/>
      <c r="S563" s="112"/>
      <c r="T563" s="98">
        <f>T564</f>
        <v>1197795</v>
      </c>
      <c r="U563" s="24">
        <f>U565</f>
        <v>949400</v>
      </c>
      <c r="V563" s="24">
        <f>V565</f>
        <v>949400</v>
      </c>
    </row>
    <row r="564" spans="1:22" ht="25.5" outlineLevel="5">
      <c r="A564" s="13" t="s">
        <v>37</v>
      </c>
      <c r="B564" s="41" t="s">
        <v>597</v>
      </c>
      <c r="C564" s="41" t="s">
        <v>580</v>
      </c>
      <c r="D564" s="41" t="s">
        <v>716</v>
      </c>
      <c r="E564" s="41" t="s">
        <v>36</v>
      </c>
      <c r="F564" s="42"/>
      <c r="G564" s="42"/>
      <c r="H564" s="42"/>
      <c r="I564" s="42"/>
      <c r="J564" s="63"/>
      <c r="K564" s="63"/>
      <c r="L564" s="112"/>
      <c r="M564" s="112"/>
      <c r="N564" s="112"/>
      <c r="O564" s="112"/>
      <c r="P564" s="112"/>
      <c r="Q564" s="112"/>
      <c r="R564" s="112"/>
      <c r="S564" s="112"/>
      <c r="T564" s="98">
        <f>T565</f>
        <v>1197795</v>
      </c>
      <c r="U564" s="24"/>
      <c r="V564" s="64"/>
    </row>
    <row r="565" spans="1:22" ht="63.75" outlineLevel="5">
      <c r="A565" s="13" t="s">
        <v>281</v>
      </c>
      <c r="B565" s="41" t="s">
        <v>597</v>
      </c>
      <c r="C565" s="41" t="s">
        <v>580</v>
      </c>
      <c r="D565" s="41" t="s">
        <v>716</v>
      </c>
      <c r="E565" s="41" t="s">
        <v>606</v>
      </c>
      <c r="F565" s="42"/>
      <c r="G565" s="42"/>
      <c r="H565" s="42"/>
      <c r="I565" s="42">
        <v>949400</v>
      </c>
      <c r="J565" s="63"/>
      <c r="K565" s="63"/>
      <c r="L565" s="112"/>
      <c r="M565" s="112"/>
      <c r="N565" s="112"/>
      <c r="O565" s="112"/>
      <c r="P565" s="112"/>
      <c r="Q565" s="112"/>
      <c r="R565" s="112">
        <v>248395</v>
      </c>
      <c r="S565" s="112"/>
      <c r="T565" s="98">
        <f>F565+G565+H565+I565+J565+K565+L565+M565+N565+O565+P565+Q565+R565</f>
        <v>1197795</v>
      </c>
      <c r="U565" s="24">
        <v>949400</v>
      </c>
      <c r="V565" s="25">
        <v>949400</v>
      </c>
    </row>
    <row r="566" spans="1:22" ht="63.75" outlineLevel="4">
      <c r="A566" s="13" t="s">
        <v>319</v>
      </c>
      <c r="B566" s="41" t="s">
        <v>597</v>
      </c>
      <c r="C566" s="41" t="s">
        <v>580</v>
      </c>
      <c r="D566" s="41" t="s">
        <v>75</v>
      </c>
      <c r="E566" s="41" t="s">
        <v>177</v>
      </c>
      <c r="F566" s="42"/>
      <c r="G566" s="42"/>
      <c r="H566" s="42"/>
      <c r="I566" s="42"/>
      <c r="J566" s="63"/>
      <c r="K566" s="63"/>
      <c r="L566" s="112"/>
      <c r="M566" s="112"/>
      <c r="N566" s="112"/>
      <c r="O566" s="112"/>
      <c r="P566" s="112"/>
      <c r="Q566" s="112"/>
      <c r="R566" s="112"/>
      <c r="S566" s="112"/>
      <c r="T566" s="98">
        <f>T567</f>
        <v>6790400</v>
      </c>
      <c r="U566" s="24">
        <f>U567</f>
        <v>6926200</v>
      </c>
      <c r="V566" s="25">
        <f>V567</f>
        <v>7336100</v>
      </c>
    </row>
    <row r="567" spans="1:22" ht="51" outlineLevel="4">
      <c r="A567" s="45" t="s">
        <v>405</v>
      </c>
      <c r="B567" s="41" t="s">
        <v>597</v>
      </c>
      <c r="C567" s="41" t="s">
        <v>580</v>
      </c>
      <c r="D567" s="41" t="s">
        <v>75</v>
      </c>
      <c r="E567" s="41" t="s">
        <v>182</v>
      </c>
      <c r="F567" s="42"/>
      <c r="G567" s="42"/>
      <c r="H567" s="42"/>
      <c r="I567" s="42"/>
      <c r="J567" s="63"/>
      <c r="K567" s="63"/>
      <c r="L567" s="112"/>
      <c r="M567" s="112"/>
      <c r="N567" s="112"/>
      <c r="O567" s="112"/>
      <c r="P567" s="112"/>
      <c r="Q567" s="112"/>
      <c r="R567" s="112"/>
      <c r="S567" s="112"/>
      <c r="T567" s="98">
        <f>T568</f>
        <v>6790400</v>
      </c>
      <c r="U567" s="24">
        <f>U569</f>
        <v>6926200</v>
      </c>
      <c r="V567" s="25">
        <f>V569</f>
        <v>7336100</v>
      </c>
    </row>
    <row r="568" spans="1:22" ht="25.5" outlineLevel="4">
      <c r="A568" s="13" t="s">
        <v>37</v>
      </c>
      <c r="B568" s="41" t="s">
        <v>597</v>
      </c>
      <c r="C568" s="41" t="s">
        <v>580</v>
      </c>
      <c r="D568" s="41" t="s">
        <v>75</v>
      </c>
      <c r="E568" s="41" t="s">
        <v>36</v>
      </c>
      <c r="F568" s="42"/>
      <c r="G568" s="42"/>
      <c r="H568" s="42"/>
      <c r="I568" s="42"/>
      <c r="J568" s="63"/>
      <c r="K568" s="63"/>
      <c r="L568" s="112"/>
      <c r="M568" s="112"/>
      <c r="N568" s="112"/>
      <c r="O568" s="112"/>
      <c r="P568" s="112"/>
      <c r="Q568" s="112"/>
      <c r="R568" s="112"/>
      <c r="S568" s="112"/>
      <c r="T568" s="98">
        <f>T569</f>
        <v>6790400</v>
      </c>
      <c r="U568" s="24"/>
      <c r="V568" s="25"/>
    </row>
    <row r="569" spans="1:22" ht="63.75" outlineLevel="5">
      <c r="A569" s="13" t="s">
        <v>281</v>
      </c>
      <c r="B569" s="41" t="s">
        <v>597</v>
      </c>
      <c r="C569" s="41" t="s">
        <v>580</v>
      </c>
      <c r="D569" s="41" t="s">
        <v>75</v>
      </c>
      <c r="E569" s="41" t="s">
        <v>606</v>
      </c>
      <c r="F569" s="42">
        <v>6790400</v>
      </c>
      <c r="G569" s="42"/>
      <c r="H569" s="42"/>
      <c r="I569" s="42"/>
      <c r="J569" s="63"/>
      <c r="K569" s="63"/>
      <c r="L569" s="112"/>
      <c r="M569" s="112"/>
      <c r="N569" s="112"/>
      <c r="O569" s="112"/>
      <c r="P569" s="112"/>
      <c r="Q569" s="112"/>
      <c r="R569" s="112"/>
      <c r="S569" s="112"/>
      <c r="T569" s="98">
        <f>F569+G569+H569+I569+J569+K569+L569+M569+N569+O569+P569+Q569+R569</f>
        <v>6790400</v>
      </c>
      <c r="U569" s="24">
        <v>6926200</v>
      </c>
      <c r="V569" s="25">
        <v>7336100</v>
      </c>
    </row>
    <row r="570" spans="1:22" ht="63.75" outlineLevel="4">
      <c r="A570" s="13" t="s">
        <v>320</v>
      </c>
      <c r="B570" s="41" t="s">
        <v>597</v>
      </c>
      <c r="C570" s="41" t="s">
        <v>580</v>
      </c>
      <c r="D570" s="41" t="s">
        <v>77</v>
      </c>
      <c r="E570" s="41" t="s">
        <v>177</v>
      </c>
      <c r="F570" s="42"/>
      <c r="G570" s="42"/>
      <c r="H570" s="42"/>
      <c r="I570" s="42"/>
      <c r="J570" s="63"/>
      <c r="K570" s="63"/>
      <c r="L570" s="112"/>
      <c r="M570" s="112"/>
      <c r="N570" s="112"/>
      <c r="O570" s="112"/>
      <c r="P570" s="112"/>
      <c r="Q570" s="112"/>
      <c r="R570" s="112"/>
      <c r="S570" s="112"/>
      <c r="T570" s="98">
        <f>T571</f>
        <v>9461400</v>
      </c>
      <c r="U570" s="24">
        <f>U571</f>
        <v>9650600</v>
      </c>
      <c r="V570" s="25">
        <f>V571</f>
        <v>10221700</v>
      </c>
    </row>
    <row r="571" spans="1:22" ht="51" outlineLevel="4">
      <c r="A571" s="45" t="s">
        <v>405</v>
      </c>
      <c r="B571" s="41" t="s">
        <v>597</v>
      </c>
      <c r="C571" s="41" t="s">
        <v>580</v>
      </c>
      <c r="D571" s="41" t="s">
        <v>77</v>
      </c>
      <c r="E571" s="41" t="s">
        <v>182</v>
      </c>
      <c r="F571" s="42"/>
      <c r="G571" s="42"/>
      <c r="H571" s="42"/>
      <c r="I571" s="42"/>
      <c r="J571" s="63"/>
      <c r="K571" s="63"/>
      <c r="L571" s="112"/>
      <c r="M571" s="112"/>
      <c r="N571" s="112"/>
      <c r="O571" s="112"/>
      <c r="P571" s="112"/>
      <c r="Q571" s="112"/>
      <c r="R571" s="112"/>
      <c r="S571" s="112"/>
      <c r="T571" s="98">
        <f>T572</f>
        <v>9461400</v>
      </c>
      <c r="U571" s="24">
        <f>U573</f>
        <v>9650600</v>
      </c>
      <c r="V571" s="25">
        <f>V573</f>
        <v>10221700</v>
      </c>
    </row>
    <row r="572" spans="1:22" ht="25.5" outlineLevel="4">
      <c r="A572" s="13" t="s">
        <v>37</v>
      </c>
      <c r="B572" s="41" t="s">
        <v>597</v>
      </c>
      <c r="C572" s="41" t="s">
        <v>580</v>
      </c>
      <c r="D572" s="41" t="s">
        <v>77</v>
      </c>
      <c r="E572" s="41" t="s">
        <v>36</v>
      </c>
      <c r="F572" s="42"/>
      <c r="G572" s="42"/>
      <c r="H572" s="42"/>
      <c r="I572" s="42"/>
      <c r="J572" s="63"/>
      <c r="K572" s="63"/>
      <c r="L572" s="112"/>
      <c r="M572" s="112"/>
      <c r="N572" s="112"/>
      <c r="O572" s="112"/>
      <c r="P572" s="112"/>
      <c r="Q572" s="112"/>
      <c r="R572" s="112"/>
      <c r="S572" s="112"/>
      <c r="T572" s="98">
        <f>T573</f>
        <v>9461400</v>
      </c>
      <c r="U572" s="24"/>
      <c r="V572" s="25"/>
    </row>
    <row r="573" spans="1:22" ht="63.75" outlineLevel="5">
      <c r="A573" s="13" t="s">
        <v>281</v>
      </c>
      <c r="B573" s="41" t="s">
        <v>597</v>
      </c>
      <c r="C573" s="41" t="s">
        <v>580</v>
      </c>
      <c r="D573" s="41" t="s">
        <v>77</v>
      </c>
      <c r="E573" s="41" t="s">
        <v>606</v>
      </c>
      <c r="F573" s="42">
        <v>9461400</v>
      </c>
      <c r="G573" s="42"/>
      <c r="H573" s="42"/>
      <c r="I573" s="42"/>
      <c r="J573" s="63"/>
      <c r="K573" s="63"/>
      <c r="L573" s="112"/>
      <c r="M573" s="112"/>
      <c r="N573" s="112"/>
      <c r="O573" s="112"/>
      <c r="P573" s="112"/>
      <c r="Q573" s="112"/>
      <c r="R573" s="112"/>
      <c r="S573" s="112"/>
      <c r="T573" s="98">
        <f>F573+G573+H573+I573+J573+K573+L573+M573+N573+O573+P573+Q573+R573</f>
        <v>9461400</v>
      </c>
      <c r="U573" s="24">
        <v>9650600</v>
      </c>
      <c r="V573" s="25">
        <v>10221700</v>
      </c>
    </row>
    <row r="574" spans="1:22" ht="63.75" outlineLevel="4">
      <c r="A574" s="13" t="s">
        <v>321</v>
      </c>
      <c r="B574" s="41" t="s">
        <v>597</v>
      </c>
      <c r="C574" s="41" t="s">
        <v>580</v>
      </c>
      <c r="D574" s="41" t="s">
        <v>79</v>
      </c>
      <c r="E574" s="41" t="s">
        <v>177</v>
      </c>
      <c r="F574" s="42"/>
      <c r="G574" s="42"/>
      <c r="H574" s="42"/>
      <c r="I574" s="42"/>
      <c r="J574" s="63"/>
      <c r="K574" s="63"/>
      <c r="L574" s="112"/>
      <c r="M574" s="112"/>
      <c r="N574" s="112"/>
      <c r="O574" s="112"/>
      <c r="P574" s="112"/>
      <c r="Q574" s="112"/>
      <c r="R574" s="112"/>
      <c r="S574" s="112"/>
      <c r="T574" s="98">
        <f>T575</f>
        <v>20808600</v>
      </c>
      <c r="U574" s="24">
        <f>U575</f>
        <v>21224700</v>
      </c>
      <c r="V574" s="25">
        <f>V575</f>
        <v>22480700</v>
      </c>
    </row>
    <row r="575" spans="1:22" ht="51" outlineLevel="4">
      <c r="A575" s="45" t="s">
        <v>405</v>
      </c>
      <c r="B575" s="41" t="s">
        <v>597</v>
      </c>
      <c r="C575" s="41" t="s">
        <v>580</v>
      </c>
      <c r="D575" s="41" t="s">
        <v>79</v>
      </c>
      <c r="E575" s="41" t="s">
        <v>182</v>
      </c>
      <c r="F575" s="42"/>
      <c r="G575" s="42"/>
      <c r="H575" s="42"/>
      <c r="I575" s="42"/>
      <c r="J575" s="63"/>
      <c r="K575" s="63"/>
      <c r="L575" s="112"/>
      <c r="M575" s="112"/>
      <c r="N575" s="112"/>
      <c r="O575" s="112"/>
      <c r="P575" s="112"/>
      <c r="Q575" s="112"/>
      <c r="R575" s="112"/>
      <c r="S575" s="112"/>
      <c r="T575" s="98">
        <f>T576</f>
        <v>20808600</v>
      </c>
      <c r="U575" s="24">
        <f>U577</f>
        <v>21224700</v>
      </c>
      <c r="V575" s="25">
        <f>V577</f>
        <v>22480700</v>
      </c>
    </row>
    <row r="576" spans="1:22" ht="25.5" outlineLevel="4">
      <c r="A576" s="13" t="s">
        <v>37</v>
      </c>
      <c r="B576" s="41" t="s">
        <v>597</v>
      </c>
      <c r="C576" s="41" t="s">
        <v>580</v>
      </c>
      <c r="D576" s="41" t="s">
        <v>79</v>
      </c>
      <c r="E576" s="41" t="s">
        <v>36</v>
      </c>
      <c r="F576" s="42"/>
      <c r="G576" s="42"/>
      <c r="H576" s="42"/>
      <c r="I576" s="42"/>
      <c r="J576" s="63"/>
      <c r="K576" s="63"/>
      <c r="L576" s="112"/>
      <c r="M576" s="112"/>
      <c r="N576" s="112"/>
      <c r="O576" s="112"/>
      <c r="P576" s="112"/>
      <c r="Q576" s="112"/>
      <c r="R576" s="112"/>
      <c r="S576" s="112"/>
      <c r="T576" s="98">
        <f>T577</f>
        <v>20808600</v>
      </c>
      <c r="U576" s="24"/>
      <c r="V576" s="25"/>
    </row>
    <row r="577" spans="1:22" ht="63.75" outlineLevel="5">
      <c r="A577" s="13" t="s">
        <v>281</v>
      </c>
      <c r="B577" s="41" t="s">
        <v>597</v>
      </c>
      <c r="C577" s="41" t="s">
        <v>580</v>
      </c>
      <c r="D577" s="41" t="s">
        <v>79</v>
      </c>
      <c r="E577" s="41" t="s">
        <v>606</v>
      </c>
      <c r="F577" s="42">
        <v>20808600</v>
      </c>
      <c r="G577" s="42"/>
      <c r="H577" s="42"/>
      <c r="I577" s="42"/>
      <c r="J577" s="63"/>
      <c r="K577" s="63"/>
      <c r="L577" s="112"/>
      <c r="M577" s="112"/>
      <c r="N577" s="112"/>
      <c r="O577" s="112"/>
      <c r="P577" s="112"/>
      <c r="Q577" s="112"/>
      <c r="R577" s="112"/>
      <c r="S577" s="112"/>
      <c r="T577" s="98">
        <f>F577+G577+H577+I577+J577+K577+L577+M577+N577+O577+P577+Q577+R577</f>
        <v>20808600</v>
      </c>
      <c r="U577" s="24">
        <v>21224700</v>
      </c>
      <c r="V577" s="25">
        <v>22480700</v>
      </c>
    </row>
    <row r="578" spans="1:22" ht="63.75" outlineLevel="4">
      <c r="A578" s="13" t="s">
        <v>322</v>
      </c>
      <c r="B578" s="41" t="s">
        <v>597</v>
      </c>
      <c r="C578" s="41" t="s">
        <v>580</v>
      </c>
      <c r="D578" s="41" t="s">
        <v>81</v>
      </c>
      <c r="E578" s="41" t="s">
        <v>177</v>
      </c>
      <c r="F578" s="42"/>
      <c r="G578" s="42"/>
      <c r="H578" s="42"/>
      <c r="I578" s="42"/>
      <c r="J578" s="63"/>
      <c r="K578" s="63"/>
      <c r="L578" s="112"/>
      <c r="M578" s="112"/>
      <c r="N578" s="112"/>
      <c r="O578" s="112"/>
      <c r="P578" s="112"/>
      <c r="Q578" s="112"/>
      <c r="R578" s="112"/>
      <c r="S578" s="112"/>
      <c r="T578" s="98">
        <f>T579</f>
        <v>14502400</v>
      </c>
      <c r="U578" s="24">
        <f>U579</f>
        <v>14792400</v>
      </c>
      <c r="V578" s="25">
        <f>V579</f>
        <v>15667800</v>
      </c>
    </row>
    <row r="579" spans="1:22" ht="51" outlineLevel="4">
      <c r="A579" s="45" t="s">
        <v>405</v>
      </c>
      <c r="B579" s="41" t="s">
        <v>597</v>
      </c>
      <c r="C579" s="41" t="s">
        <v>580</v>
      </c>
      <c r="D579" s="41" t="s">
        <v>81</v>
      </c>
      <c r="E579" s="41" t="s">
        <v>182</v>
      </c>
      <c r="F579" s="42"/>
      <c r="G579" s="42"/>
      <c r="H579" s="42"/>
      <c r="I579" s="42"/>
      <c r="J579" s="63"/>
      <c r="K579" s="63"/>
      <c r="L579" s="112"/>
      <c r="M579" s="112"/>
      <c r="N579" s="112"/>
      <c r="O579" s="112"/>
      <c r="P579" s="112"/>
      <c r="Q579" s="112"/>
      <c r="R579" s="112"/>
      <c r="S579" s="112"/>
      <c r="T579" s="98">
        <f>T580</f>
        <v>14502400</v>
      </c>
      <c r="U579" s="24">
        <f>U581</f>
        <v>14792400</v>
      </c>
      <c r="V579" s="25">
        <f>V581</f>
        <v>15667800</v>
      </c>
    </row>
    <row r="580" spans="1:22" ht="25.5" outlineLevel="4">
      <c r="A580" s="13" t="s">
        <v>37</v>
      </c>
      <c r="B580" s="41" t="s">
        <v>597</v>
      </c>
      <c r="C580" s="41" t="s">
        <v>580</v>
      </c>
      <c r="D580" s="41" t="s">
        <v>81</v>
      </c>
      <c r="E580" s="41" t="s">
        <v>36</v>
      </c>
      <c r="F580" s="42"/>
      <c r="G580" s="42"/>
      <c r="H580" s="42"/>
      <c r="I580" s="42"/>
      <c r="J580" s="63"/>
      <c r="K580" s="63"/>
      <c r="L580" s="112"/>
      <c r="M580" s="112"/>
      <c r="N580" s="112"/>
      <c r="O580" s="112"/>
      <c r="P580" s="112"/>
      <c r="Q580" s="112"/>
      <c r="R580" s="112"/>
      <c r="S580" s="112"/>
      <c r="T580" s="98">
        <f>T581</f>
        <v>14502400</v>
      </c>
      <c r="U580" s="24"/>
      <c r="V580" s="25"/>
    </row>
    <row r="581" spans="1:22" ht="63.75" outlineLevel="5">
      <c r="A581" s="13" t="s">
        <v>281</v>
      </c>
      <c r="B581" s="41" t="s">
        <v>597</v>
      </c>
      <c r="C581" s="41" t="s">
        <v>580</v>
      </c>
      <c r="D581" s="41" t="s">
        <v>81</v>
      </c>
      <c r="E581" s="41" t="s">
        <v>606</v>
      </c>
      <c r="F581" s="42">
        <v>14502400</v>
      </c>
      <c r="G581" s="42"/>
      <c r="H581" s="42"/>
      <c r="I581" s="42"/>
      <c r="J581" s="63"/>
      <c r="K581" s="63"/>
      <c r="L581" s="112"/>
      <c r="M581" s="112"/>
      <c r="N581" s="112"/>
      <c r="O581" s="112"/>
      <c r="P581" s="112"/>
      <c r="Q581" s="112"/>
      <c r="R581" s="112"/>
      <c r="S581" s="112"/>
      <c r="T581" s="98">
        <f>F581+G581+H581+I581+J581+K581+L581+M581+N581+O581+P581+Q581+R581</f>
        <v>14502400</v>
      </c>
      <c r="U581" s="24">
        <v>14792400</v>
      </c>
      <c r="V581" s="25">
        <v>15667800</v>
      </c>
    </row>
    <row r="582" spans="1:22" ht="63.75" outlineLevel="4">
      <c r="A582" s="13" t="s">
        <v>323</v>
      </c>
      <c r="B582" s="41" t="s">
        <v>597</v>
      </c>
      <c r="C582" s="41" t="s">
        <v>580</v>
      </c>
      <c r="D582" s="41" t="s">
        <v>83</v>
      </c>
      <c r="E582" s="41" t="s">
        <v>177</v>
      </c>
      <c r="F582" s="42"/>
      <c r="G582" s="42"/>
      <c r="H582" s="42"/>
      <c r="I582" s="42"/>
      <c r="J582" s="63"/>
      <c r="K582" s="63"/>
      <c r="L582" s="112"/>
      <c r="M582" s="112"/>
      <c r="N582" s="112"/>
      <c r="O582" s="112"/>
      <c r="P582" s="112"/>
      <c r="Q582" s="112"/>
      <c r="R582" s="112"/>
      <c r="S582" s="112"/>
      <c r="T582" s="98">
        <f>T583</f>
        <v>21031300</v>
      </c>
      <c r="U582" s="24">
        <f>U583</f>
        <v>21451900</v>
      </c>
      <c r="V582" s="25">
        <f>V583</f>
        <v>22721400</v>
      </c>
    </row>
    <row r="583" spans="1:22" ht="51" outlineLevel="4">
      <c r="A583" s="45" t="s">
        <v>405</v>
      </c>
      <c r="B583" s="41" t="s">
        <v>597</v>
      </c>
      <c r="C583" s="41" t="s">
        <v>580</v>
      </c>
      <c r="D583" s="41" t="s">
        <v>83</v>
      </c>
      <c r="E583" s="41" t="s">
        <v>182</v>
      </c>
      <c r="F583" s="42"/>
      <c r="G583" s="42"/>
      <c r="H583" s="42"/>
      <c r="I583" s="42"/>
      <c r="J583" s="63"/>
      <c r="K583" s="63"/>
      <c r="L583" s="112"/>
      <c r="M583" s="112"/>
      <c r="N583" s="112"/>
      <c r="O583" s="112"/>
      <c r="P583" s="112"/>
      <c r="Q583" s="112"/>
      <c r="R583" s="112"/>
      <c r="S583" s="112"/>
      <c r="T583" s="98">
        <f>T584</f>
        <v>21031300</v>
      </c>
      <c r="U583" s="24">
        <f>U585</f>
        <v>21451900</v>
      </c>
      <c r="V583" s="25">
        <f>V585</f>
        <v>22721400</v>
      </c>
    </row>
    <row r="584" spans="1:22" ht="25.5" outlineLevel="4">
      <c r="A584" s="13" t="s">
        <v>37</v>
      </c>
      <c r="B584" s="41" t="s">
        <v>597</v>
      </c>
      <c r="C584" s="41" t="s">
        <v>580</v>
      </c>
      <c r="D584" s="41" t="s">
        <v>83</v>
      </c>
      <c r="E584" s="41" t="s">
        <v>36</v>
      </c>
      <c r="F584" s="42"/>
      <c r="G584" s="42"/>
      <c r="H584" s="42"/>
      <c r="I584" s="42"/>
      <c r="J584" s="63"/>
      <c r="K584" s="63"/>
      <c r="L584" s="112"/>
      <c r="M584" s="112"/>
      <c r="N584" s="112"/>
      <c r="O584" s="112"/>
      <c r="P584" s="112"/>
      <c r="Q584" s="112"/>
      <c r="R584" s="112"/>
      <c r="S584" s="112"/>
      <c r="T584" s="98">
        <f>T585</f>
        <v>21031300</v>
      </c>
      <c r="U584" s="24"/>
      <c r="V584" s="25"/>
    </row>
    <row r="585" spans="1:22" ht="63.75" outlineLevel="5">
      <c r="A585" s="13" t="s">
        <v>281</v>
      </c>
      <c r="B585" s="41" t="s">
        <v>597</v>
      </c>
      <c r="C585" s="41" t="s">
        <v>580</v>
      </c>
      <c r="D585" s="41" t="s">
        <v>83</v>
      </c>
      <c r="E585" s="41" t="s">
        <v>606</v>
      </c>
      <c r="F585" s="42">
        <v>21031300</v>
      </c>
      <c r="G585" s="42"/>
      <c r="H585" s="42"/>
      <c r="I585" s="42"/>
      <c r="J585" s="63"/>
      <c r="K585" s="63"/>
      <c r="L585" s="112"/>
      <c r="M585" s="112"/>
      <c r="N585" s="112"/>
      <c r="O585" s="112"/>
      <c r="P585" s="112"/>
      <c r="Q585" s="112"/>
      <c r="R585" s="112"/>
      <c r="S585" s="112"/>
      <c r="T585" s="98">
        <f>F585+G585+H585+I585+J585+K585+L585+M585+N585+O585+P585+Q585+R585</f>
        <v>21031300</v>
      </c>
      <c r="U585" s="24">
        <v>21451900</v>
      </c>
      <c r="V585" s="25">
        <v>22721400</v>
      </c>
    </row>
    <row r="586" spans="1:22" ht="63.75" outlineLevel="4">
      <c r="A586" s="13" t="s">
        <v>343</v>
      </c>
      <c r="B586" s="41" t="s">
        <v>597</v>
      </c>
      <c r="C586" s="41" t="s">
        <v>580</v>
      </c>
      <c r="D586" s="41" t="s">
        <v>85</v>
      </c>
      <c r="E586" s="41" t="s">
        <v>177</v>
      </c>
      <c r="F586" s="42"/>
      <c r="G586" s="42"/>
      <c r="H586" s="42"/>
      <c r="I586" s="42"/>
      <c r="J586" s="63"/>
      <c r="K586" s="63"/>
      <c r="L586" s="112"/>
      <c r="M586" s="112"/>
      <c r="N586" s="112"/>
      <c r="O586" s="112"/>
      <c r="P586" s="112"/>
      <c r="Q586" s="112"/>
      <c r="R586" s="112"/>
      <c r="S586" s="112"/>
      <c r="T586" s="98">
        <f>T587</f>
        <v>11382900</v>
      </c>
      <c r="U586" s="24">
        <f>U587</f>
        <v>11610500</v>
      </c>
      <c r="V586" s="25">
        <f>V587</f>
        <v>12297600</v>
      </c>
    </row>
    <row r="587" spans="1:22" ht="51" outlineLevel="4">
      <c r="A587" s="45" t="s">
        <v>405</v>
      </c>
      <c r="B587" s="41" t="s">
        <v>597</v>
      </c>
      <c r="C587" s="41" t="s">
        <v>580</v>
      </c>
      <c r="D587" s="41" t="s">
        <v>85</v>
      </c>
      <c r="E587" s="41" t="s">
        <v>182</v>
      </c>
      <c r="F587" s="42"/>
      <c r="G587" s="42"/>
      <c r="H587" s="42"/>
      <c r="I587" s="42"/>
      <c r="J587" s="63"/>
      <c r="K587" s="63"/>
      <c r="L587" s="112"/>
      <c r="M587" s="112"/>
      <c r="N587" s="112"/>
      <c r="O587" s="112"/>
      <c r="P587" s="112"/>
      <c r="Q587" s="112"/>
      <c r="R587" s="112"/>
      <c r="S587" s="112"/>
      <c r="T587" s="98">
        <f>T588</f>
        <v>11382900</v>
      </c>
      <c r="U587" s="24">
        <f>U589</f>
        <v>11610500</v>
      </c>
      <c r="V587" s="25">
        <f>V589</f>
        <v>12297600</v>
      </c>
    </row>
    <row r="588" spans="1:22" ht="25.5" outlineLevel="4">
      <c r="A588" s="13" t="s">
        <v>37</v>
      </c>
      <c r="B588" s="41" t="s">
        <v>597</v>
      </c>
      <c r="C588" s="41" t="s">
        <v>580</v>
      </c>
      <c r="D588" s="41" t="s">
        <v>85</v>
      </c>
      <c r="E588" s="41" t="s">
        <v>36</v>
      </c>
      <c r="F588" s="42"/>
      <c r="G588" s="42"/>
      <c r="H588" s="42"/>
      <c r="I588" s="42"/>
      <c r="J588" s="63"/>
      <c r="K588" s="63"/>
      <c r="L588" s="112"/>
      <c r="M588" s="112"/>
      <c r="N588" s="112"/>
      <c r="O588" s="112"/>
      <c r="P588" s="112"/>
      <c r="Q588" s="112"/>
      <c r="R588" s="112"/>
      <c r="S588" s="112"/>
      <c r="T588" s="98">
        <f>T589</f>
        <v>11382900</v>
      </c>
      <c r="U588" s="24"/>
      <c r="V588" s="25"/>
    </row>
    <row r="589" spans="1:22" ht="63.75" outlineLevel="5">
      <c r="A589" s="13" t="s">
        <v>281</v>
      </c>
      <c r="B589" s="41" t="s">
        <v>597</v>
      </c>
      <c r="C589" s="41" t="s">
        <v>580</v>
      </c>
      <c r="D589" s="41" t="s">
        <v>85</v>
      </c>
      <c r="E589" s="41" t="s">
        <v>606</v>
      </c>
      <c r="F589" s="42">
        <v>11382900</v>
      </c>
      <c r="G589" s="42"/>
      <c r="H589" s="42"/>
      <c r="I589" s="42"/>
      <c r="J589" s="63"/>
      <c r="K589" s="63"/>
      <c r="L589" s="112"/>
      <c r="M589" s="112"/>
      <c r="N589" s="112"/>
      <c r="O589" s="112"/>
      <c r="P589" s="112"/>
      <c r="Q589" s="112"/>
      <c r="R589" s="112"/>
      <c r="S589" s="112"/>
      <c r="T589" s="98">
        <f>F589+G589+H589+I589+J589+K589+L589+M589+N589+O589+P589+Q589+R589</f>
        <v>11382900</v>
      </c>
      <c r="U589" s="24">
        <v>11610500</v>
      </c>
      <c r="V589" s="25">
        <v>12297600</v>
      </c>
    </row>
    <row r="590" spans="1:22" ht="63.75" outlineLevel="4">
      <c r="A590" s="13" t="s">
        <v>344</v>
      </c>
      <c r="B590" s="41" t="s">
        <v>597</v>
      </c>
      <c r="C590" s="41" t="s">
        <v>580</v>
      </c>
      <c r="D590" s="41" t="s">
        <v>87</v>
      </c>
      <c r="E590" s="41" t="s">
        <v>177</v>
      </c>
      <c r="F590" s="42"/>
      <c r="G590" s="42"/>
      <c r="H590" s="42"/>
      <c r="I590" s="42"/>
      <c r="J590" s="63"/>
      <c r="K590" s="63"/>
      <c r="L590" s="112"/>
      <c r="M590" s="112"/>
      <c r="N590" s="112"/>
      <c r="O590" s="112"/>
      <c r="P590" s="112"/>
      <c r="Q590" s="112"/>
      <c r="R590" s="112"/>
      <c r="S590" s="112"/>
      <c r="T590" s="98">
        <f>T591</f>
        <v>5814500</v>
      </c>
      <c r="U590" s="24">
        <f>U591</f>
        <v>5828700</v>
      </c>
      <c r="V590" s="25">
        <f>V591</f>
        <v>6173600</v>
      </c>
    </row>
    <row r="591" spans="1:22" ht="51" outlineLevel="4">
      <c r="A591" s="45" t="s">
        <v>405</v>
      </c>
      <c r="B591" s="41" t="s">
        <v>597</v>
      </c>
      <c r="C591" s="41" t="s">
        <v>580</v>
      </c>
      <c r="D591" s="41" t="s">
        <v>87</v>
      </c>
      <c r="E591" s="41" t="s">
        <v>182</v>
      </c>
      <c r="F591" s="42"/>
      <c r="G591" s="42"/>
      <c r="H591" s="42"/>
      <c r="I591" s="42"/>
      <c r="J591" s="63"/>
      <c r="K591" s="63"/>
      <c r="L591" s="112"/>
      <c r="M591" s="112"/>
      <c r="N591" s="112"/>
      <c r="O591" s="112"/>
      <c r="P591" s="112"/>
      <c r="Q591" s="112"/>
      <c r="R591" s="112"/>
      <c r="S591" s="112"/>
      <c r="T591" s="98">
        <f>T592</f>
        <v>5814500</v>
      </c>
      <c r="U591" s="24">
        <f>U593</f>
        <v>5828700</v>
      </c>
      <c r="V591" s="25">
        <f>V593</f>
        <v>6173600</v>
      </c>
    </row>
    <row r="592" spans="1:22" ht="25.5" outlineLevel="4">
      <c r="A592" s="13" t="s">
        <v>37</v>
      </c>
      <c r="B592" s="41" t="s">
        <v>597</v>
      </c>
      <c r="C592" s="41" t="s">
        <v>580</v>
      </c>
      <c r="D592" s="41" t="s">
        <v>87</v>
      </c>
      <c r="E592" s="41" t="s">
        <v>36</v>
      </c>
      <c r="F592" s="42"/>
      <c r="G592" s="42"/>
      <c r="H592" s="42"/>
      <c r="I592" s="42"/>
      <c r="J592" s="63"/>
      <c r="K592" s="63"/>
      <c r="L592" s="112"/>
      <c r="M592" s="112"/>
      <c r="N592" s="112"/>
      <c r="O592" s="112"/>
      <c r="P592" s="112"/>
      <c r="Q592" s="112"/>
      <c r="R592" s="112"/>
      <c r="S592" s="112"/>
      <c r="T592" s="98">
        <f>T593</f>
        <v>5814500</v>
      </c>
      <c r="U592" s="24"/>
      <c r="V592" s="25"/>
    </row>
    <row r="593" spans="1:22" ht="63.75" outlineLevel="5">
      <c r="A593" s="13" t="s">
        <v>281</v>
      </c>
      <c r="B593" s="41" t="s">
        <v>597</v>
      </c>
      <c r="C593" s="41" t="s">
        <v>580</v>
      </c>
      <c r="D593" s="41" t="s">
        <v>87</v>
      </c>
      <c r="E593" s="41" t="s">
        <v>606</v>
      </c>
      <c r="F593" s="42">
        <v>5714500</v>
      </c>
      <c r="G593" s="42"/>
      <c r="H593" s="42"/>
      <c r="I593" s="42"/>
      <c r="J593" s="63"/>
      <c r="K593" s="63"/>
      <c r="L593" s="112"/>
      <c r="M593" s="112"/>
      <c r="N593" s="112"/>
      <c r="O593" s="112"/>
      <c r="P593" s="112"/>
      <c r="Q593" s="112"/>
      <c r="R593" s="112">
        <v>100000</v>
      </c>
      <c r="S593" s="112"/>
      <c r="T593" s="98">
        <f>F593+G593+H593+I593+J593+K593+L593+M593+N593+O593+P593+Q593+R593</f>
        <v>5814500</v>
      </c>
      <c r="U593" s="24">
        <v>5828700</v>
      </c>
      <c r="V593" s="25">
        <v>6173600</v>
      </c>
    </row>
    <row r="594" spans="1:22" ht="63.75" outlineLevel="4">
      <c r="A594" s="13" t="s">
        <v>345</v>
      </c>
      <c r="B594" s="41" t="s">
        <v>597</v>
      </c>
      <c r="C594" s="41" t="s">
        <v>580</v>
      </c>
      <c r="D594" s="41" t="s">
        <v>89</v>
      </c>
      <c r="E594" s="41" t="s">
        <v>177</v>
      </c>
      <c r="F594" s="42"/>
      <c r="G594" s="42"/>
      <c r="H594" s="42"/>
      <c r="I594" s="42"/>
      <c r="J594" s="63"/>
      <c r="K594" s="63"/>
      <c r="L594" s="112"/>
      <c r="M594" s="112"/>
      <c r="N594" s="112"/>
      <c r="O594" s="112"/>
      <c r="P594" s="112"/>
      <c r="Q594" s="112"/>
      <c r="R594" s="112"/>
      <c r="S594" s="112"/>
      <c r="T594" s="98">
        <f>T595</f>
        <v>13015744.14</v>
      </c>
      <c r="U594" s="24">
        <f>U595</f>
        <v>13305861.83</v>
      </c>
      <c r="V594" s="25">
        <f>V595</f>
        <v>14276114.89</v>
      </c>
    </row>
    <row r="595" spans="1:22" ht="51" outlineLevel="4">
      <c r="A595" s="45" t="s">
        <v>405</v>
      </c>
      <c r="B595" s="41" t="s">
        <v>597</v>
      </c>
      <c r="C595" s="41" t="s">
        <v>580</v>
      </c>
      <c r="D595" s="41" t="s">
        <v>89</v>
      </c>
      <c r="E595" s="41" t="s">
        <v>182</v>
      </c>
      <c r="F595" s="42"/>
      <c r="G595" s="42"/>
      <c r="H595" s="42"/>
      <c r="I595" s="42"/>
      <c r="J595" s="63"/>
      <c r="K595" s="63"/>
      <c r="L595" s="112"/>
      <c r="M595" s="112"/>
      <c r="N595" s="112"/>
      <c r="O595" s="112"/>
      <c r="P595" s="112"/>
      <c r="Q595" s="112"/>
      <c r="R595" s="112"/>
      <c r="S595" s="112"/>
      <c r="T595" s="98">
        <f>T596</f>
        <v>13015744.14</v>
      </c>
      <c r="U595" s="24">
        <f>U597</f>
        <v>13305861.83</v>
      </c>
      <c r="V595" s="25">
        <f>V597</f>
        <v>14276114.89</v>
      </c>
    </row>
    <row r="596" spans="1:22" ht="25.5" outlineLevel="4">
      <c r="A596" s="13" t="s">
        <v>37</v>
      </c>
      <c r="B596" s="41" t="s">
        <v>597</v>
      </c>
      <c r="C596" s="41" t="s">
        <v>580</v>
      </c>
      <c r="D596" s="41" t="s">
        <v>89</v>
      </c>
      <c r="E596" s="41" t="s">
        <v>36</v>
      </c>
      <c r="F596" s="42"/>
      <c r="G596" s="42"/>
      <c r="H596" s="42"/>
      <c r="I596" s="42"/>
      <c r="J596" s="63"/>
      <c r="K596" s="63"/>
      <c r="L596" s="112"/>
      <c r="M596" s="112"/>
      <c r="N596" s="112"/>
      <c r="O596" s="112"/>
      <c r="P596" s="112"/>
      <c r="Q596" s="112"/>
      <c r="R596" s="112"/>
      <c r="S596" s="112"/>
      <c r="T596" s="98">
        <f>T597</f>
        <v>13015744.14</v>
      </c>
      <c r="U596" s="24"/>
      <c r="V596" s="25"/>
    </row>
    <row r="597" spans="1:22" ht="63.75" outlineLevel="5">
      <c r="A597" s="13" t="s">
        <v>281</v>
      </c>
      <c r="B597" s="41" t="s">
        <v>597</v>
      </c>
      <c r="C597" s="41" t="s">
        <v>580</v>
      </c>
      <c r="D597" s="41" t="s">
        <v>89</v>
      </c>
      <c r="E597" s="41" t="s">
        <v>606</v>
      </c>
      <c r="F597" s="42">
        <v>13015744.14</v>
      </c>
      <c r="G597" s="42"/>
      <c r="H597" s="42"/>
      <c r="I597" s="42"/>
      <c r="J597" s="63"/>
      <c r="K597" s="63"/>
      <c r="L597" s="112"/>
      <c r="M597" s="112"/>
      <c r="N597" s="112"/>
      <c r="O597" s="112"/>
      <c r="P597" s="112"/>
      <c r="Q597" s="112"/>
      <c r="R597" s="112"/>
      <c r="S597" s="112"/>
      <c r="T597" s="98">
        <f>F597+G597+H597+I597+J597+K597+L597+M597+N597+O597+P597+Q597+R597</f>
        <v>13015744.14</v>
      </c>
      <c r="U597" s="24">
        <v>13305861.83</v>
      </c>
      <c r="V597" s="25">
        <v>14276114.89</v>
      </c>
    </row>
    <row r="598" spans="1:22" ht="63.75" outlineLevel="4">
      <c r="A598" s="13" t="s">
        <v>346</v>
      </c>
      <c r="B598" s="41" t="s">
        <v>597</v>
      </c>
      <c r="C598" s="41" t="s">
        <v>580</v>
      </c>
      <c r="D598" s="41" t="s">
        <v>91</v>
      </c>
      <c r="E598" s="41"/>
      <c r="F598" s="42"/>
      <c r="G598" s="42"/>
      <c r="H598" s="42"/>
      <c r="I598" s="42"/>
      <c r="J598" s="63"/>
      <c r="K598" s="63"/>
      <c r="L598" s="112"/>
      <c r="M598" s="112"/>
      <c r="N598" s="112"/>
      <c r="O598" s="112"/>
      <c r="P598" s="112"/>
      <c r="Q598" s="112"/>
      <c r="R598" s="112"/>
      <c r="S598" s="112"/>
      <c r="T598" s="98">
        <f>T599</f>
        <v>13659500</v>
      </c>
      <c r="U598" s="24">
        <f>U599</f>
        <v>13932600</v>
      </c>
      <c r="V598" s="25">
        <f>V599</f>
        <v>14575100</v>
      </c>
    </row>
    <row r="599" spans="1:22" ht="51" outlineLevel="4">
      <c r="A599" s="45" t="s">
        <v>405</v>
      </c>
      <c r="B599" s="41" t="s">
        <v>597</v>
      </c>
      <c r="C599" s="41" t="s">
        <v>580</v>
      </c>
      <c r="D599" s="41" t="s">
        <v>91</v>
      </c>
      <c r="E599" s="41" t="s">
        <v>182</v>
      </c>
      <c r="F599" s="42"/>
      <c r="G599" s="42"/>
      <c r="H599" s="42"/>
      <c r="I599" s="42"/>
      <c r="J599" s="63"/>
      <c r="K599" s="63"/>
      <c r="L599" s="112"/>
      <c r="M599" s="112"/>
      <c r="N599" s="112"/>
      <c r="O599" s="112"/>
      <c r="P599" s="112"/>
      <c r="Q599" s="112"/>
      <c r="R599" s="112"/>
      <c r="S599" s="112"/>
      <c r="T599" s="98">
        <f>T600</f>
        <v>13659500</v>
      </c>
      <c r="U599" s="24">
        <f>U601</f>
        <v>13932600</v>
      </c>
      <c r="V599" s="25">
        <f>V601</f>
        <v>14575100</v>
      </c>
    </row>
    <row r="600" spans="1:22" ht="25.5" outlineLevel="4">
      <c r="A600" s="13" t="s">
        <v>37</v>
      </c>
      <c r="B600" s="41" t="s">
        <v>597</v>
      </c>
      <c r="C600" s="41" t="s">
        <v>580</v>
      </c>
      <c r="D600" s="41" t="s">
        <v>91</v>
      </c>
      <c r="E600" s="41" t="s">
        <v>36</v>
      </c>
      <c r="F600" s="42"/>
      <c r="G600" s="42"/>
      <c r="H600" s="42"/>
      <c r="I600" s="42"/>
      <c r="J600" s="63"/>
      <c r="K600" s="63"/>
      <c r="L600" s="112"/>
      <c r="M600" s="112"/>
      <c r="N600" s="112"/>
      <c r="O600" s="112"/>
      <c r="P600" s="112"/>
      <c r="Q600" s="112"/>
      <c r="R600" s="112"/>
      <c r="S600" s="112"/>
      <c r="T600" s="98">
        <f>T601</f>
        <v>13659500</v>
      </c>
      <c r="U600" s="24"/>
      <c r="V600" s="25"/>
    </row>
    <row r="601" spans="1:22" ht="63.75" outlineLevel="5">
      <c r="A601" s="13" t="s">
        <v>281</v>
      </c>
      <c r="B601" s="41" t="s">
        <v>597</v>
      </c>
      <c r="C601" s="41" t="s">
        <v>580</v>
      </c>
      <c r="D601" s="41" t="s">
        <v>91</v>
      </c>
      <c r="E601" s="41" t="s">
        <v>606</v>
      </c>
      <c r="F601" s="42">
        <v>13659500</v>
      </c>
      <c r="G601" s="42"/>
      <c r="H601" s="42"/>
      <c r="I601" s="42"/>
      <c r="J601" s="63"/>
      <c r="K601" s="63"/>
      <c r="L601" s="112"/>
      <c r="M601" s="112"/>
      <c r="N601" s="112"/>
      <c r="O601" s="112"/>
      <c r="P601" s="112"/>
      <c r="Q601" s="112"/>
      <c r="R601" s="112"/>
      <c r="S601" s="112"/>
      <c r="T601" s="98">
        <f>F601+G601+H601+I601+J601+K601+L601+M601+N601+O601+P601+Q601+R601</f>
        <v>13659500</v>
      </c>
      <c r="U601" s="24">
        <v>13932600</v>
      </c>
      <c r="V601" s="25">
        <v>14575100</v>
      </c>
    </row>
    <row r="602" spans="1:22" ht="63.75" outlineLevel="4">
      <c r="A602" s="13" t="s">
        <v>347</v>
      </c>
      <c r="B602" s="41" t="s">
        <v>597</v>
      </c>
      <c r="C602" s="41" t="s">
        <v>580</v>
      </c>
      <c r="D602" s="41" t="s">
        <v>93</v>
      </c>
      <c r="E602" s="41" t="s">
        <v>177</v>
      </c>
      <c r="F602" s="42"/>
      <c r="G602" s="42"/>
      <c r="H602" s="42"/>
      <c r="I602" s="42"/>
      <c r="J602" s="63"/>
      <c r="K602" s="63"/>
      <c r="L602" s="112"/>
      <c r="M602" s="112"/>
      <c r="N602" s="112"/>
      <c r="O602" s="112"/>
      <c r="P602" s="112"/>
      <c r="Q602" s="112"/>
      <c r="R602" s="112"/>
      <c r="S602" s="112"/>
      <c r="T602" s="98">
        <f>T603</f>
        <v>11709700</v>
      </c>
      <c r="U602" s="24">
        <f>U603</f>
        <v>11943800</v>
      </c>
      <c r="V602" s="25">
        <f>V603</f>
        <v>12650600</v>
      </c>
    </row>
    <row r="603" spans="1:22" ht="51" outlineLevel="4">
      <c r="A603" s="45" t="s">
        <v>405</v>
      </c>
      <c r="B603" s="41" t="s">
        <v>597</v>
      </c>
      <c r="C603" s="41" t="s">
        <v>580</v>
      </c>
      <c r="D603" s="41" t="s">
        <v>93</v>
      </c>
      <c r="E603" s="41" t="s">
        <v>182</v>
      </c>
      <c r="F603" s="42"/>
      <c r="G603" s="42"/>
      <c r="H603" s="42"/>
      <c r="I603" s="42"/>
      <c r="J603" s="63"/>
      <c r="K603" s="63"/>
      <c r="L603" s="112"/>
      <c r="M603" s="112"/>
      <c r="N603" s="112"/>
      <c r="O603" s="112"/>
      <c r="P603" s="112"/>
      <c r="Q603" s="112"/>
      <c r="R603" s="112"/>
      <c r="S603" s="112"/>
      <c r="T603" s="98">
        <f>T604</f>
        <v>11709700</v>
      </c>
      <c r="U603" s="24">
        <f>U605</f>
        <v>11943800</v>
      </c>
      <c r="V603" s="25">
        <f>V605</f>
        <v>12650600</v>
      </c>
    </row>
    <row r="604" spans="1:22" ht="25.5" outlineLevel="4">
      <c r="A604" s="13" t="s">
        <v>37</v>
      </c>
      <c r="B604" s="41" t="s">
        <v>597</v>
      </c>
      <c r="C604" s="41" t="s">
        <v>580</v>
      </c>
      <c r="D604" s="41" t="s">
        <v>93</v>
      </c>
      <c r="E604" s="41" t="s">
        <v>36</v>
      </c>
      <c r="F604" s="42"/>
      <c r="G604" s="42"/>
      <c r="H604" s="42"/>
      <c r="I604" s="42"/>
      <c r="J604" s="63"/>
      <c r="K604" s="63"/>
      <c r="L604" s="112"/>
      <c r="M604" s="112"/>
      <c r="N604" s="112"/>
      <c r="O604" s="112"/>
      <c r="P604" s="112"/>
      <c r="Q604" s="112"/>
      <c r="R604" s="112"/>
      <c r="S604" s="112"/>
      <c r="T604" s="98">
        <f>T605</f>
        <v>11709700</v>
      </c>
      <c r="U604" s="24"/>
      <c r="V604" s="25"/>
    </row>
    <row r="605" spans="1:22" ht="63.75" outlineLevel="5">
      <c r="A605" s="13" t="s">
        <v>281</v>
      </c>
      <c r="B605" s="41" t="s">
        <v>597</v>
      </c>
      <c r="C605" s="41" t="s">
        <v>580</v>
      </c>
      <c r="D605" s="41" t="s">
        <v>93</v>
      </c>
      <c r="E605" s="41" t="s">
        <v>606</v>
      </c>
      <c r="F605" s="42">
        <v>11709700</v>
      </c>
      <c r="G605" s="42"/>
      <c r="H605" s="42"/>
      <c r="I605" s="42"/>
      <c r="J605" s="63"/>
      <c r="K605" s="63"/>
      <c r="L605" s="112"/>
      <c r="M605" s="112"/>
      <c r="N605" s="112"/>
      <c r="O605" s="112"/>
      <c r="P605" s="112"/>
      <c r="Q605" s="112"/>
      <c r="R605" s="112"/>
      <c r="S605" s="112"/>
      <c r="T605" s="98">
        <f>F605+G605+H605+I605+J605+K605+L605+M605+N605+O605+P605+Q605+R605</f>
        <v>11709700</v>
      </c>
      <c r="U605" s="24">
        <v>11943800</v>
      </c>
      <c r="V605" s="25">
        <v>12650600</v>
      </c>
    </row>
    <row r="606" spans="1:22" ht="63.75" outlineLevel="4">
      <c r="A606" s="13" t="s">
        <v>348</v>
      </c>
      <c r="B606" s="41" t="s">
        <v>597</v>
      </c>
      <c r="C606" s="41" t="s">
        <v>580</v>
      </c>
      <c r="D606" s="41" t="s">
        <v>95</v>
      </c>
      <c r="E606" s="41" t="s">
        <v>177</v>
      </c>
      <c r="F606" s="42"/>
      <c r="G606" s="42"/>
      <c r="H606" s="42"/>
      <c r="I606" s="42"/>
      <c r="J606" s="63"/>
      <c r="K606" s="63"/>
      <c r="L606" s="112"/>
      <c r="M606" s="112"/>
      <c r="N606" s="112"/>
      <c r="O606" s="112"/>
      <c r="P606" s="112"/>
      <c r="Q606" s="112"/>
      <c r="R606" s="112"/>
      <c r="S606" s="112"/>
      <c r="T606" s="98">
        <f>T607</f>
        <v>27686238.11</v>
      </c>
      <c r="U606" s="24">
        <f>U607</f>
        <v>23408600</v>
      </c>
      <c r="V606" s="25">
        <f>V607</f>
        <v>24793900</v>
      </c>
    </row>
    <row r="607" spans="1:22" ht="51" outlineLevel="4">
      <c r="A607" s="45" t="s">
        <v>405</v>
      </c>
      <c r="B607" s="41" t="s">
        <v>597</v>
      </c>
      <c r="C607" s="41" t="s">
        <v>580</v>
      </c>
      <c r="D607" s="41" t="s">
        <v>95</v>
      </c>
      <c r="E607" s="41" t="s">
        <v>182</v>
      </c>
      <c r="F607" s="42"/>
      <c r="G607" s="42"/>
      <c r="H607" s="42"/>
      <c r="I607" s="42"/>
      <c r="J607" s="63"/>
      <c r="K607" s="63"/>
      <c r="L607" s="112"/>
      <c r="M607" s="112"/>
      <c r="N607" s="112"/>
      <c r="O607" s="112"/>
      <c r="P607" s="112"/>
      <c r="Q607" s="112"/>
      <c r="R607" s="112"/>
      <c r="S607" s="112"/>
      <c r="T607" s="98">
        <f>T608</f>
        <v>27686238.11</v>
      </c>
      <c r="U607" s="24">
        <f>U609</f>
        <v>23408600</v>
      </c>
      <c r="V607" s="25">
        <f>V609</f>
        <v>24793900</v>
      </c>
    </row>
    <row r="608" spans="1:22" ht="25.5" outlineLevel="4">
      <c r="A608" s="13" t="s">
        <v>37</v>
      </c>
      <c r="B608" s="41" t="s">
        <v>597</v>
      </c>
      <c r="C608" s="41" t="s">
        <v>580</v>
      </c>
      <c r="D608" s="41" t="s">
        <v>95</v>
      </c>
      <c r="E608" s="41" t="s">
        <v>36</v>
      </c>
      <c r="F608" s="42"/>
      <c r="G608" s="42"/>
      <c r="H608" s="42"/>
      <c r="I608" s="42"/>
      <c r="J608" s="63"/>
      <c r="K608" s="63"/>
      <c r="L608" s="112"/>
      <c r="M608" s="112"/>
      <c r="N608" s="112"/>
      <c r="O608" s="112"/>
      <c r="P608" s="112"/>
      <c r="Q608" s="112"/>
      <c r="R608" s="112"/>
      <c r="S608" s="112"/>
      <c r="T608" s="98">
        <f>T609</f>
        <v>27686238.11</v>
      </c>
      <c r="U608" s="24"/>
      <c r="V608" s="25"/>
    </row>
    <row r="609" spans="1:22" ht="63.75" outlineLevel="5">
      <c r="A609" s="13" t="s">
        <v>281</v>
      </c>
      <c r="B609" s="41" t="s">
        <v>597</v>
      </c>
      <c r="C609" s="41" t="s">
        <v>580</v>
      </c>
      <c r="D609" s="41" t="s">
        <v>95</v>
      </c>
      <c r="E609" s="41" t="s">
        <v>606</v>
      </c>
      <c r="F609" s="42">
        <v>22949700</v>
      </c>
      <c r="G609" s="42"/>
      <c r="H609" s="42"/>
      <c r="I609" s="42"/>
      <c r="J609" s="63"/>
      <c r="K609" s="63"/>
      <c r="L609" s="112"/>
      <c r="M609" s="112"/>
      <c r="N609" s="112"/>
      <c r="O609" s="112"/>
      <c r="P609" s="112">
        <v>52638</v>
      </c>
      <c r="Q609" s="112"/>
      <c r="R609" s="112">
        <v>4683900.11</v>
      </c>
      <c r="S609" s="112"/>
      <c r="T609" s="98">
        <f>F609+G609+H609+I609+J609+K609+L609+M609+N609+O609+P609+Q609+R609</f>
        <v>27686238.11</v>
      </c>
      <c r="U609" s="24">
        <v>23408600</v>
      </c>
      <c r="V609" s="25">
        <v>24793900</v>
      </c>
    </row>
    <row r="610" spans="1:22" ht="25.5" outlineLevel="5">
      <c r="A610" s="13" t="s">
        <v>486</v>
      </c>
      <c r="B610" s="41" t="s">
        <v>597</v>
      </c>
      <c r="C610" s="41" t="s">
        <v>580</v>
      </c>
      <c r="D610" s="41" t="s">
        <v>487</v>
      </c>
      <c r="E610" s="41"/>
      <c r="F610" s="42"/>
      <c r="G610" s="42"/>
      <c r="H610" s="42"/>
      <c r="I610" s="42"/>
      <c r="J610" s="63"/>
      <c r="K610" s="63"/>
      <c r="L610" s="112"/>
      <c r="M610" s="112"/>
      <c r="N610" s="112"/>
      <c r="O610" s="112"/>
      <c r="P610" s="112"/>
      <c r="Q610" s="98">
        <f>Q615+Q611</f>
        <v>-60000</v>
      </c>
      <c r="R610" s="98"/>
      <c r="S610" s="98"/>
      <c r="T610" s="98">
        <f>T615+T611</f>
        <v>4104165</v>
      </c>
      <c r="U610" s="24"/>
      <c r="V610" s="25"/>
    </row>
    <row r="611" spans="1:22" ht="38.25" outlineLevel="5">
      <c r="A611" s="13" t="s">
        <v>130</v>
      </c>
      <c r="B611" s="41" t="s">
        <v>597</v>
      </c>
      <c r="C611" s="41" t="s">
        <v>580</v>
      </c>
      <c r="D611" s="41" t="s">
        <v>131</v>
      </c>
      <c r="E611" s="41"/>
      <c r="F611" s="42"/>
      <c r="G611" s="42"/>
      <c r="H611" s="42"/>
      <c r="I611" s="24"/>
      <c r="J611" s="24"/>
      <c r="K611" s="64"/>
      <c r="L611" s="98"/>
      <c r="M611" s="77"/>
      <c r="N611" s="77"/>
      <c r="O611" s="77"/>
      <c r="P611" s="77"/>
      <c r="Q611" s="98">
        <f aca="true" t="shared" si="26" ref="Q611:T613">Q612</f>
        <v>-60000</v>
      </c>
      <c r="R611" s="98"/>
      <c r="S611" s="98"/>
      <c r="T611" s="98">
        <f t="shared" si="26"/>
        <v>4047165</v>
      </c>
      <c r="U611" s="24"/>
      <c r="V611" s="25"/>
    </row>
    <row r="612" spans="1:22" ht="51" outlineLevel="5">
      <c r="A612" s="45" t="s">
        <v>405</v>
      </c>
      <c r="B612" s="41" t="s">
        <v>597</v>
      </c>
      <c r="C612" s="41" t="s">
        <v>580</v>
      </c>
      <c r="D612" s="41" t="s">
        <v>131</v>
      </c>
      <c r="E612" s="41" t="s">
        <v>182</v>
      </c>
      <c r="F612" s="42"/>
      <c r="G612" s="42"/>
      <c r="H612" s="42"/>
      <c r="I612" s="24"/>
      <c r="J612" s="24"/>
      <c r="K612" s="64"/>
      <c r="L612" s="98"/>
      <c r="M612" s="77"/>
      <c r="N612" s="77"/>
      <c r="O612" s="77"/>
      <c r="P612" s="77"/>
      <c r="Q612" s="98">
        <f t="shared" si="26"/>
        <v>-60000</v>
      </c>
      <c r="R612" s="98"/>
      <c r="S612" s="98"/>
      <c r="T612" s="98">
        <f t="shared" si="26"/>
        <v>4047165</v>
      </c>
      <c r="U612" s="24"/>
      <c r="V612" s="25"/>
    </row>
    <row r="613" spans="1:22" ht="25.5" outlineLevel="5">
      <c r="A613" s="13" t="s">
        <v>37</v>
      </c>
      <c r="B613" s="41" t="s">
        <v>597</v>
      </c>
      <c r="C613" s="41" t="s">
        <v>580</v>
      </c>
      <c r="D613" s="41" t="s">
        <v>131</v>
      </c>
      <c r="E613" s="41" t="s">
        <v>36</v>
      </c>
      <c r="F613" s="42"/>
      <c r="G613" s="42"/>
      <c r="H613" s="42"/>
      <c r="I613" s="24"/>
      <c r="J613" s="24"/>
      <c r="K613" s="64"/>
      <c r="L613" s="98"/>
      <c r="M613" s="77"/>
      <c r="N613" s="77"/>
      <c r="O613" s="77"/>
      <c r="P613" s="77"/>
      <c r="Q613" s="98">
        <f t="shared" si="26"/>
        <v>-60000</v>
      </c>
      <c r="R613" s="98"/>
      <c r="S613" s="98"/>
      <c r="T613" s="98">
        <f t="shared" si="26"/>
        <v>4047165</v>
      </c>
      <c r="U613" s="24"/>
      <c r="V613" s="25"/>
    </row>
    <row r="614" spans="1:22" ht="25.5" outlineLevel="5">
      <c r="A614" s="13" t="s">
        <v>621</v>
      </c>
      <c r="B614" s="41" t="s">
        <v>597</v>
      </c>
      <c r="C614" s="41" t="s">
        <v>580</v>
      </c>
      <c r="D614" s="41" t="s">
        <v>131</v>
      </c>
      <c r="E614" s="41" t="s">
        <v>622</v>
      </c>
      <c r="F614" s="42"/>
      <c r="G614" s="42"/>
      <c r="H614" s="42"/>
      <c r="I614" s="24"/>
      <c r="J614" s="24"/>
      <c r="K614" s="64"/>
      <c r="L614" s="98"/>
      <c r="M614" s="77"/>
      <c r="N614" s="77"/>
      <c r="O614" s="77"/>
      <c r="P614" s="77">
        <v>2007790</v>
      </c>
      <c r="Q614" s="77">
        <v>-60000</v>
      </c>
      <c r="R614" s="77">
        <v>2099375</v>
      </c>
      <c r="S614" s="77"/>
      <c r="T614" s="98">
        <f>F614+G614+H614+I614+J614+K614+L614+M614+N614+O614+P614+Q614+R614</f>
        <v>4047165</v>
      </c>
      <c r="U614" s="24"/>
      <c r="V614" s="25"/>
    </row>
    <row r="615" spans="1:22" ht="76.5" outlineLevel="5">
      <c r="A615" s="13" t="s">
        <v>542</v>
      </c>
      <c r="B615" s="41" t="s">
        <v>597</v>
      </c>
      <c r="C615" s="41" t="s">
        <v>580</v>
      </c>
      <c r="D615" s="41" t="s">
        <v>543</v>
      </c>
      <c r="E615" s="41"/>
      <c r="F615" s="42"/>
      <c r="G615" s="42"/>
      <c r="H615" s="42"/>
      <c r="I615" s="42"/>
      <c r="J615" s="63"/>
      <c r="K615" s="63"/>
      <c r="L615" s="112"/>
      <c r="M615" s="112"/>
      <c r="N615" s="112"/>
      <c r="O615" s="112"/>
      <c r="P615" s="112"/>
      <c r="Q615" s="112"/>
      <c r="R615" s="112"/>
      <c r="S615" s="112"/>
      <c r="T615" s="98">
        <f>T616</f>
        <v>57000</v>
      </c>
      <c r="U615" s="24"/>
      <c r="V615" s="25"/>
    </row>
    <row r="616" spans="1:22" ht="51" outlineLevel="5">
      <c r="A616" s="45" t="s">
        <v>405</v>
      </c>
      <c r="B616" s="41" t="s">
        <v>597</v>
      </c>
      <c r="C616" s="41" t="s">
        <v>580</v>
      </c>
      <c r="D616" s="41" t="s">
        <v>543</v>
      </c>
      <c r="E616" s="41" t="s">
        <v>182</v>
      </c>
      <c r="F616" s="42"/>
      <c r="G616" s="42"/>
      <c r="H616" s="42"/>
      <c r="I616" s="42"/>
      <c r="J616" s="63"/>
      <c r="K616" s="63"/>
      <c r="L616" s="112"/>
      <c r="M616" s="112"/>
      <c r="N616" s="112"/>
      <c r="O616" s="112"/>
      <c r="P616" s="112"/>
      <c r="Q616" s="112"/>
      <c r="R616" s="112"/>
      <c r="S616" s="112"/>
      <c r="T616" s="98">
        <f>T617</f>
        <v>57000</v>
      </c>
      <c r="U616" s="24"/>
      <c r="V616" s="25"/>
    </row>
    <row r="617" spans="1:22" ht="25.5" outlineLevel="5">
      <c r="A617" s="13" t="s">
        <v>37</v>
      </c>
      <c r="B617" s="41" t="s">
        <v>597</v>
      </c>
      <c r="C617" s="41" t="s">
        <v>580</v>
      </c>
      <c r="D617" s="41" t="s">
        <v>543</v>
      </c>
      <c r="E617" s="41" t="s">
        <v>36</v>
      </c>
      <c r="F617" s="42"/>
      <c r="G617" s="42"/>
      <c r="H617" s="42"/>
      <c r="I617" s="42"/>
      <c r="J617" s="63"/>
      <c r="K617" s="63"/>
      <c r="L617" s="112"/>
      <c r="M617" s="112"/>
      <c r="N617" s="112"/>
      <c r="O617" s="112"/>
      <c r="P617" s="112"/>
      <c r="Q617" s="112"/>
      <c r="R617" s="112"/>
      <c r="S617" s="112"/>
      <c r="T617" s="98">
        <f>T618</f>
        <v>57000</v>
      </c>
      <c r="U617" s="24"/>
      <c r="V617" s="25"/>
    </row>
    <row r="618" spans="1:22" ht="25.5" outlineLevel="5">
      <c r="A618" s="13" t="s">
        <v>758</v>
      </c>
      <c r="B618" s="41" t="s">
        <v>597</v>
      </c>
      <c r="C618" s="41" t="s">
        <v>580</v>
      </c>
      <c r="D618" s="41" t="s">
        <v>543</v>
      </c>
      <c r="E618" s="41" t="s">
        <v>622</v>
      </c>
      <c r="F618" s="42"/>
      <c r="G618" s="42"/>
      <c r="H618" s="42"/>
      <c r="I618" s="42"/>
      <c r="J618" s="63"/>
      <c r="K618" s="63"/>
      <c r="L618" s="112"/>
      <c r="M618" s="112">
        <v>21000</v>
      </c>
      <c r="N618" s="112"/>
      <c r="O618" s="112"/>
      <c r="P618" s="112">
        <v>17000</v>
      </c>
      <c r="Q618" s="112"/>
      <c r="R618" s="112">
        <v>19000</v>
      </c>
      <c r="S618" s="112"/>
      <c r="T618" s="98">
        <f>F618+G618+H618+I618+J618+K618+L618+M618+N618+O618+P618+Q618+R618</f>
        <v>57000</v>
      </c>
      <c r="U618" s="24"/>
      <c r="V618" s="25"/>
    </row>
    <row r="619" spans="1:22" ht="25.5" outlineLevel="5">
      <c r="A619" s="139" t="s">
        <v>777</v>
      </c>
      <c r="B619" s="41" t="s">
        <v>597</v>
      </c>
      <c r="C619" s="41" t="s">
        <v>580</v>
      </c>
      <c r="D619" s="41" t="s">
        <v>778</v>
      </c>
      <c r="E619" s="41"/>
      <c r="F619" s="42"/>
      <c r="G619" s="42"/>
      <c r="H619" s="42"/>
      <c r="I619" s="42"/>
      <c r="J619" s="63"/>
      <c r="K619" s="63"/>
      <c r="L619" s="112"/>
      <c r="M619" s="112"/>
      <c r="N619" s="112"/>
      <c r="O619" s="112"/>
      <c r="P619" s="112"/>
      <c r="Q619" s="112"/>
      <c r="R619" s="112"/>
      <c r="S619" s="112"/>
      <c r="T619" s="98">
        <f>T620</f>
        <v>706900</v>
      </c>
      <c r="U619" s="24"/>
      <c r="V619" s="25"/>
    </row>
    <row r="620" spans="1:22" ht="51" outlineLevel="5">
      <c r="A620" s="45" t="s">
        <v>405</v>
      </c>
      <c r="B620" s="41" t="s">
        <v>597</v>
      </c>
      <c r="C620" s="41" t="s">
        <v>580</v>
      </c>
      <c r="D620" s="41" t="s">
        <v>778</v>
      </c>
      <c r="E620" s="41" t="s">
        <v>182</v>
      </c>
      <c r="F620" s="42"/>
      <c r="G620" s="42"/>
      <c r="H620" s="42"/>
      <c r="I620" s="42"/>
      <c r="J620" s="63"/>
      <c r="K620" s="63"/>
      <c r="L620" s="112"/>
      <c r="M620" s="112"/>
      <c r="N620" s="112"/>
      <c r="O620" s="112"/>
      <c r="P620" s="112"/>
      <c r="Q620" s="112"/>
      <c r="R620" s="112"/>
      <c r="S620" s="112"/>
      <c r="T620" s="98">
        <f>T621</f>
        <v>706900</v>
      </c>
      <c r="U620" s="24"/>
      <c r="V620" s="25"/>
    </row>
    <row r="621" spans="1:22" ht="25.5" outlineLevel="5">
      <c r="A621" s="13" t="s">
        <v>37</v>
      </c>
      <c r="B621" s="41" t="s">
        <v>597</v>
      </c>
      <c r="C621" s="41" t="s">
        <v>580</v>
      </c>
      <c r="D621" s="41" t="s">
        <v>778</v>
      </c>
      <c r="E621" s="41" t="s">
        <v>36</v>
      </c>
      <c r="F621" s="42"/>
      <c r="G621" s="42"/>
      <c r="H621" s="42"/>
      <c r="I621" s="42"/>
      <c r="J621" s="63"/>
      <c r="K621" s="63"/>
      <c r="L621" s="112"/>
      <c r="M621" s="112"/>
      <c r="N621" s="112"/>
      <c r="O621" s="112"/>
      <c r="P621" s="112"/>
      <c r="Q621" s="112"/>
      <c r="R621" s="112"/>
      <c r="S621" s="112"/>
      <c r="T621" s="98">
        <f>T622</f>
        <v>706900</v>
      </c>
      <c r="U621" s="24"/>
      <c r="V621" s="25"/>
    </row>
    <row r="622" spans="1:22" ht="25.5" outlineLevel="5">
      <c r="A622" s="13" t="s">
        <v>758</v>
      </c>
      <c r="B622" s="41" t="s">
        <v>597</v>
      </c>
      <c r="C622" s="41" t="s">
        <v>580</v>
      </c>
      <c r="D622" s="41" t="s">
        <v>778</v>
      </c>
      <c r="E622" s="41" t="s">
        <v>622</v>
      </c>
      <c r="F622" s="42"/>
      <c r="G622" s="42"/>
      <c r="H622" s="42"/>
      <c r="I622" s="42"/>
      <c r="J622" s="63"/>
      <c r="K622" s="63"/>
      <c r="L622" s="112"/>
      <c r="M622" s="112"/>
      <c r="N622" s="112"/>
      <c r="O622" s="112"/>
      <c r="P622" s="112"/>
      <c r="Q622" s="112"/>
      <c r="R622" s="112">
        <v>706900</v>
      </c>
      <c r="S622" s="112"/>
      <c r="T622" s="98">
        <f>F622+G622+H622+I622+J622+K622+L622+M622+N622+O622+P622+Q622+R622</f>
        <v>706900</v>
      </c>
      <c r="U622" s="24"/>
      <c r="V622" s="25"/>
    </row>
    <row r="623" spans="1:22" ht="38.25" outlineLevel="1">
      <c r="A623" s="13" t="s">
        <v>349</v>
      </c>
      <c r="B623" s="41" t="s">
        <v>597</v>
      </c>
      <c r="C623" s="41" t="s">
        <v>545</v>
      </c>
      <c r="D623" s="41" t="s">
        <v>177</v>
      </c>
      <c r="E623" s="41" t="s">
        <v>177</v>
      </c>
      <c r="F623" s="42"/>
      <c r="G623" s="42"/>
      <c r="H623" s="42"/>
      <c r="I623" s="42"/>
      <c r="J623" s="63"/>
      <c r="K623" s="63"/>
      <c r="L623" s="112"/>
      <c r="M623" s="112"/>
      <c r="N623" s="112"/>
      <c r="O623" s="112"/>
      <c r="P623" s="112"/>
      <c r="Q623" s="98">
        <f aca="true" t="shared" si="27" ref="Q623:V624">Q624</f>
        <v>-104000</v>
      </c>
      <c r="R623" s="98"/>
      <c r="S623" s="98"/>
      <c r="T623" s="98">
        <f t="shared" si="27"/>
        <v>32300</v>
      </c>
      <c r="U623" s="24">
        <f t="shared" si="27"/>
        <v>197000</v>
      </c>
      <c r="V623" s="25">
        <f t="shared" si="27"/>
        <v>197000</v>
      </c>
    </row>
    <row r="624" spans="1:22" ht="25.5" outlineLevel="2">
      <c r="A624" s="13" t="s">
        <v>350</v>
      </c>
      <c r="B624" s="41" t="s">
        <v>597</v>
      </c>
      <c r="C624" s="41" t="s">
        <v>545</v>
      </c>
      <c r="D624" s="41" t="s">
        <v>98</v>
      </c>
      <c r="E624" s="41" t="s">
        <v>177</v>
      </c>
      <c r="F624" s="42"/>
      <c r="G624" s="42"/>
      <c r="H624" s="42"/>
      <c r="I624" s="42"/>
      <c r="J624" s="63"/>
      <c r="K624" s="63"/>
      <c r="L624" s="112"/>
      <c r="M624" s="112"/>
      <c r="N624" s="112"/>
      <c r="O624" s="112"/>
      <c r="P624" s="112"/>
      <c r="Q624" s="98">
        <f t="shared" si="27"/>
        <v>-104000</v>
      </c>
      <c r="R624" s="98"/>
      <c r="S624" s="98"/>
      <c r="T624" s="98">
        <f t="shared" si="27"/>
        <v>32300</v>
      </c>
      <c r="U624" s="24">
        <f t="shared" si="27"/>
        <v>197000</v>
      </c>
      <c r="V624" s="25">
        <f t="shared" si="27"/>
        <v>197000</v>
      </c>
    </row>
    <row r="625" spans="1:22" ht="25.5" outlineLevel="2">
      <c r="A625" s="13" t="s">
        <v>398</v>
      </c>
      <c r="B625" s="41" t="s">
        <v>597</v>
      </c>
      <c r="C625" s="41" t="s">
        <v>545</v>
      </c>
      <c r="D625" s="41" t="s">
        <v>99</v>
      </c>
      <c r="E625" s="41"/>
      <c r="F625" s="42"/>
      <c r="G625" s="42"/>
      <c r="H625" s="42"/>
      <c r="I625" s="42"/>
      <c r="J625" s="63"/>
      <c r="K625" s="63"/>
      <c r="L625" s="112"/>
      <c r="M625" s="112"/>
      <c r="N625" s="112"/>
      <c r="O625" s="112"/>
      <c r="P625" s="112"/>
      <c r="Q625" s="98">
        <f>Q626+Q630+Q634+Q638+Q642+Q646+Q650+Q654+Q658+Q662+Q666+Q670</f>
        <v>-104000</v>
      </c>
      <c r="R625" s="98"/>
      <c r="S625" s="98"/>
      <c r="T625" s="98">
        <f>T626+T630+T634+T638+T642+T646+T650+T654+T658+T662+T666+T670</f>
        <v>32300</v>
      </c>
      <c r="U625" s="24">
        <f>U626+U630+U634+U638+U642+U646+U650+U654+U658+U662+U666+U670</f>
        <v>197000</v>
      </c>
      <c r="V625" s="25">
        <f>V626+V630+V634+V638+V642+V646+V650+V654+V658+V662+V666+V670</f>
        <v>197000</v>
      </c>
    </row>
    <row r="626" spans="1:22" ht="51" hidden="1" outlineLevel="3">
      <c r="A626" s="13" t="s">
        <v>399</v>
      </c>
      <c r="B626" s="41" t="s">
        <v>597</v>
      </c>
      <c r="C626" s="41" t="s">
        <v>545</v>
      </c>
      <c r="D626" s="41" t="s">
        <v>99</v>
      </c>
      <c r="E626" s="41" t="s">
        <v>177</v>
      </c>
      <c r="F626" s="42"/>
      <c r="G626" s="42"/>
      <c r="H626" s="42"/>
      <c r="I626" s="42"/>
      <c r="J626" s="63"/>
      <c r="K626" s="63"/>
      <c r="L626" s="112"/>
      <c r="M626" s="112"/>
      <c r="N626" s="112"/>
      <c r="O626" s="112"/>
      <c r="P626" s="112"/>
      <c r="Q626" s="112"/>
      <c r="R626" s="112"/>
      <c r="S626" s="112"/>
      <c r="T626" s="98">
        <f>T627</f>
        <v>0</v>
      </c>
      <c r="U626" s="24">
        <f>U627</f>
        <v>18900</v>
      </c>
      <c r="V626" s="25">
        <f>V627</f>
        <v>18900</v>
      </c>
    </row>
    <row r="627" spans="1:22" ht="51" hidden="1" outlineLevel="3">
      <c r="A627" s="45" t="s">
        <v>405</v>
      </c>
      <c r="B627" s="41" t="s">
        <v>597</v>
      </c>
      <c r="C627" s="41" t="s">
        <v>545</v>
      </c>
      <c r="D627" s="41" t="s">
        <v>99</v>
      </c>
      <c r="E627" s="41" t="s">
        <v>182</v>
      </c>
      <c r="F627" s="42"/>
      <c r="G627" s="42"/>
      <c r="H627" s="42"/>
      <c r="I627" s="42"/>
      <c r="J627" s="63"/>
      <c r="K627" s="63"/>
      <c r="L627" s="112"/>
      <c r="M627" s="112"/>
      <c r="N627" s="112"/>
      <c r="O627" s="112"/>
      <c r="P627" s="112"/>
      <c r="Q627" s="112"/>
      <c r="R627" s="112"/>
      <c r="S627" s="112"/>
      <c r="T627" s="98">
        <f>T628</f>
        <v>0</v>
      </c>
      <c r="U627" s="24">
        <f>U629</f>
        <v>18900</v>
      </c>
      <c r="V627" s="25">
        <f>V629</f>
        <v>18900</v>
      </c>
    </row>
    <row r="628" spans="1:22" ht="25.5" hidden="1" outlineLevel="3">
      <c r="A628" s="13" t="s">
        <v>37</v>
      </c>
      <c r="B628" s="41" t="s">
        <v>597</v>
      </c>
      <c r="C628" s="41" t="s">
        <v>545</v>
      </c>
      <c r="D628" s="41" t="s">
        <v>99</v>
      </c>
      <c r="E628" s="41" t="s">
        <v>36</v>
      </c>
      <c r="F628" s="42"/>
      <c r="G628" s="42"/>
      <c r="H628" s="42"/>
      <c r="I628" s="42"/>
      <c r="J628" s="63"/>
      <c r="K628" s="63"/>
      <c r="L628" s="112"/>
      <c r="M628" s="112"/>
      <c r="N628" s="112"/>
      <c r="O628" s="112"/>
      <c r="P628" s="112"/>
      <c r="Q628" s="112"/>
      <c r="R628" s="112"/>
      <c r="S628" s="112"/>
      <c r="T628" s="98">
        <f>T629</f>
        <v>0</v>
      </c>
      <c r="U628" s="24"/>
      <c r="V628" s="25"/>
    </row>
    <row r="629" spans="1:22" ht="63.75" hidden="1" outlineLevel="5">
      <c r="A629" s="13" t="s">
        <v>281</v>
      </c>
      <c r="B629" s="41" t="s">
        <v>597</v>
      </c>
      <c r="C629" s="41" t="s">
        <v>545</v>
      </c>
      <c r="D629" s="41" t="s">
        <v>99</v>
      </c>
      <c r="E629" s="41" t="s">
        <v>606</v>
      </c>
      <c r="F629" s="42">
        <v>18900</v>
      </c>
      <c r="G629" s="42"/>
      <c r="H629" s="42"/>
      <c r="I629" s="42"/>
      <c r="J629" s="63"/>
      <c r="K629" s="63"/>
      <c r="L629" s="112"/>
      <c r="M629" s="112"/>
      <c r="N629" s="112"/>
      <c r="O629" s="112"/>
      <c r="P629" s="112">
        <v>-4500</v>
      </c>
      <c r="Q629" s="112"/>
      <c r="R629" s="112">
        <v>-14400</v>
      </c>
      <c r="S629" s="112"/>
      <c r="T629" s="98">
        <f>F629+G629+H629+I629+J629+K629+L629+M629+N629+O629+P629+Q629+R629</f>
        <v>0</v>
      </c>
      <c r="U629" s="24">
        <v>18900</v>
      </c>
      <c r="V629" s="25">
        <v>18900</v>
      </c>
    </row>
    <row r="630" spans="1:22" ht="38.25" hidden="1" outlineLevel="4">
      <c r="A630" s="13" t="s">
        <v>351</v>
      </c>
      <c r="B630" s="41" t="s">
        <v>597</v>
      </c>
      <c r="C630" s="41" t="s">
        <v>545</v>
      </c>
      <c r="D630" s="41" t="s">
        <v>101</v>
      </c>
      <c r="E630" s="41" t="s">
        <v>177</v>
      </c>
      <c r="F630" s="42"/>
      <c r="G630" s="42"/>
      <c r="H630" s="42"/>
      <c r="I630" s="42"/>
      <c r="J630" s="63"/>
      <c r="K630" s="63"/>
      <c r="L630" s="112"/>
      <c r="M630" s="112"/>
      <c r="N630" s="112"/>
      <c r="O630" s="112"/>
      <c r="P630" s="112"/>
      <c r="Q630" s="98">
        <f>Q631</f>
        <v>-28500</v>
      </c>
      <c r="R630" s="98"/>
      <c r="S630" s="98"/>
      <c r="T630" s="98">
        <f>T631</f>
        <v>0</v>
      </c>
      <c r="U630" s="24">
        <f>U631</f>
        <v>28500</v>
      </c>
      <c r="V630" s="25">
        <f>V631</f>
        <v>28500</v>
      </c>
    </row>
    <row r="631" spans="1:22" ht="51" hidden="1" outlineLevel="4">
      <c r="A631" s="45" t="s">
        <v>405</v>
      </c>
      <c r="B631" s="41" t="s">
        <v>597</v>
      </c>
      <c r="C631" s="41" t="s">
        <v>545</v>
      </c>
      <c r="D631" s="41" t="s">
        <v>101</v>
      </c>
      <c r="E631" s="41" t="s">
        <v>182</v>
      </c>
      <c r="F631" s="42"/>
      <c r="G631" s="42"/>
      <c r="H631" s="42"/>
      <c r="I631" s="42"/>
      <c r="J631" s="63"/>
      <c r="K631" s="63"/>
      <c r="L631" s="112"/>
      <c r="M631" s="112"/>
      <c r="N631" s="112"/>
      <c r="O631" s="112"/>
      <c r="P631" s="112"/>
      <c r="Q631" s="98">
        <f>Q632</f>
        <v>-28500</v>
      </c>
      <c r="R631" s="98"/>
      <c r="S631" s="98"/>
      <c r="T631" s="98">
        <f>T632</f>
        <v>0</v>
      </c>
      <c r="U631" s="24">
        <f>U633</f>
        <v>28500</v>
      </c>
      <c r="V631" s="25">
        <f>V633</f>
        <v>28500</v>
      </c>
    </row>
    <row r="632" spans="1:22" ht="25.5" hidden="1" outlineLevel="4">
      <c r="A632" s="13" t="s">
        <v>37</v>
      </c>
      <c r="B632" s="41" t="s">
        <v>597</v>
      </c>
      <c r="C632" s="41" t="s">
        <v>545</v>
      </c>
      <c r="D632" s="41" t="s">
        <v>101</v>
      </c>
      <c r="E632" s="41" t="s">
        <v>36</v>
      </c>
      <c r="F632" s="42"/>
      <c r="G632" s="42"/>
      <c r="H632" s="42"/>
      <c r="I632" s="42"/>
      <c r="J632" s="63"/>
      <c r="K632" s="63"/>
      <c r="L632" s="112"/>
      <c r="M632" s="112"/>
      <c r="N632" s="112"/>
      <c r="O632" s="112"/>
      <c r="P632" s="112"/>
      <c r="Q632" s="98">
        <f>Q633</f>
        <v>-28500</v>
      </c>
      <c r="R632" s="98"/>
      <c r="S632" s="98"/>
      <c r="T632" s="98">
        <f>T633</f>
        <v>0</v>
      </c>
      <c r="U632" s="24"/>
      <c r="V632" s="25"/>
    </row>
    <row r="633" spans="1:22" ht="63.75" hidden="1" outlineLevel="5">
      <c r="A633" s="13" t="s">
        <v>281</v>
      </c>
      <c r="B633" s="41" t="s">
        <v>597</v>
      </c>
      <c r="C633" s="41" t="s">
        <v>545</v>
      </c>
      <c r="D633" s="41" t="s">
        <v>101</v>
      </c>
      <c r="E633" s="41" t="s">
        <v>606</v>
      </c>
      <c r="F633" s="42">
        <v>28500</v>
      </c>
      <c r="G633" s="42"/>
      <c r="H633" s="42"/>
      <c r="I633" s="42"/>
      <c r="J633" s="63"/>
      <c r="K633" s="63"/>
      <c r="L633" s="112"/>
      <c r="M633" s="112"/>
      <c r="N633" s="112"/>
      <c r="O633" s="112"/>
      <c r="P633" s="112"/>
      <c r="Q633" s="112">
        <v>-28500</v>
      </c>
      <c r="R633" s="112"/>
      <c r="S633" s="112"/>
      <c r="T633" s="98">
        <f>F633+G633+H633+I633+J633+K633+L633+M633+N633+O633+P633+Q633</f>
        <v>0</v>
      </c>
      <c r="U633" s="24">
        <v>28500</v>
      </c>
      <c r="V633" s="25">
        <v>28500</v>
      </c>
    </row>
    <row r="634" spans="1:22" ht="38.25" hidden="1" outlineLevel="4" collapsed="1">
      <c r="A634" s="13" t="s">
        <v>352</v>
      </c>
      <c r="B634" s="41" t="s">
        <v>597</v>
      </c>
      <c r="C634" s="41" t="s">
        <v>545</v>
      </c>
      <c r="D634" s="41" t="s">
        <v>103</v>
      </c>
      <c r="E634" s="41" t="s">
        <v>177</v>
      </c>
      <c r="F634" s="42"/>
      <c r="G634" s="42"/>
      <c r="H634" s="42"/>
      <c r="I634" s="42"/>
      <c r="J634" s="63"/>
      <c r="K634" s="63"/>
      <c r="L634" s="112"/>
      <c r="M634" s="112"/>
      <c r="N634" s="112"/>
      <c r="O634" s="112"/>
      <c r="P634" s="112"/>
      <c r="Q634" s="112"/>
      <c r="R634" s="112"/>
      <c r="S634" s="112"/>
      <c r="T634" s="98">
        <f>T635</f>
        <v>0</v>
      </c>
      <c r="U634" s="24">
        <f>U635</f>
        <v>18000</v>
      </c>
      <c r="V634" s="25">
        <f>V635</f>
        <v>18000</v>
      </c>
    </row>
    <row r="635" spans="1:22" ht="51" hidden="1" outlineLevel="4">
      <c r="A635" s="45" t="s">
        <v>405</v>
      </c>
      <c r="B635" s="41" t="s">
        <v>597</v>
      </c>
      <c r="C635" s="41" t="s">
        <v>545</v>
      </c>
      <c r="D635" s="41" t="s">
        <v>103</v>
      </c>
      <c r="E635" s="41" t="s">
        <v>182</v>
      </c>
      <c r="F635" s="42"/>
      <c r="G635" s="42"/>
      <c r="H635" s="42"/>
      <c r="I635" s="42"/>
      <c r="J635" s="63"/>
      <c r="K635" s="63"/>
      <c r="L635" s="112"/>
      <c r="M635" s="112"/>
      <c r="N635" s="112"/>
      <c r="O635" s="112"/>
      <c r="P635" s="112"/>
      <c r="Q635" s="112"/>
      <c r="R635" s="112"/>
      <c r="S635" s="112"/>
      <c r="T635" s="98">
        <f>T636</f>
        <v>0</v>
      </c>
      <c r="U635" s="24">
        <f>U637</f>
        <v>18000</v>
      </c>
      <c r="V635" s="25">
        <f>V637</f>
        <v>18000</v>
      </c>
    </row>
    <row r="636" spans="1:22" ht="25.5" hidden="1" outlineLevel="4">
      <c r="A636" s="13" t="s">
        <v>37</v>
      </c>
      <c r="B636" s="41" t="s">
        <v>597</v>
      </c>
      <c r="C636" s="41" t="s">
        <v>545</v>
      </c>
      <c r="D636" s="41" t="s">
        <v>103</v>
      </c>
      <c r="E636" s="41" t="s">
        <v>36</v>
      </c>
      <c r="F636" s="42"/>
      <c r="G636" s="42"/>
      <c r="H636" s="42"/>
      <c r="I636" s="42"/>
      <c r="J636" s="63"/>
      <c r="K636" s="63"/>
      <c r="L636" s="112"/>
      <c r="M636" s="112"/>
      <c r="N636" s="112"/>
      <c r="O636" s="112"/>
      <c r="P636" s="112"/>
      <c r="Q636" s="112"/>
      <c r="R636" s="112"/>
      <c r="S636" s="112"/>
      <c r="T636" s="98">
        <f>T637</f>
        <v>0</v>
      </c>
      <c r="U636" s="24"/>
      <c r="V636" s="25"/>
    </row>
    <row r="637" spans="1:22" ht="63.75" hidden="1" outlineLevel="5">
      <c r="A637" s="13" t="s">
        <v>281</v>
      </c>
      <c r="B637" s="41" t="s">
        <v>597</v>
      </c>
      <c r="C637" s="41" t="s">
        <v>545</v>
      </c>
      <c r="D637" s="41" t="s">
        <v>103</v>
      </c>
      <c r="E637" s="41" t="s">
        <v>606</v>
      </c>
      <c r="F637" s="42">
        <v>18000</v>
      </c>
      <c r="G637" s="42"/>
      <c r="H637" s="42"/>
      <c r="I637" s="42"/>
      <c r="J637" s="63"/>
      <c r="K637" s="63"/>
      <c r="L637" s="112"/>
      <c r="M637" s="112"/>
      <c r="N637" s="112"/>
      <c r="O637" s="112"/>
      <c r="P637" s="112"/>
      <c r="Q637" s="112"/>
      <c r="R637" s="112">
        <v>-18000</v>
      </c>
      <c r="S637" s="112"/>
      <c r="T637" s="98">
        <f>F637+G637+H637+I637+J637+K637+L637+M637+N637+O637+P637+Q637+R637</f>
        <v>0</v>
      </c>
      <c r="U637" s="24">
        <v>18000</v>
      </c>
      <c r="V637" s="25">
        <v>18000</v>
      </c>
    </row>
    <row r="638" spans="1:22" ht="38.25" outlineLevel="4" collapsed="1">
      <c r="A638" s="13" t="s">
        <v>353</v>
      </c>
      <c r="B638" s="41" t="s">
        <v>597</v>
      </c>
      <c r="C638" s="41" t="s">
        <v>545</v>
      </c>
      <c r="D638" s="41" t="s">
        <v>105</v>
      </c>
      <c r="E638" s="41" t="s">
        <v>177</v>
      </c>
      <c r="F638" s="42"/>
      <c r="G638" s="42"/>
      <c r="H638" s="42"/>
      <c r="I638" s="42"/>
      <c r="J638" s="63"/>
      <c r="K638" s="63"/>
      <c r="L638" s="112"/>
      <c r="M638" s="112"/>
      <c r="N638" s="112"/>
      <c r="O638" s="112"/>
      <c r="P638" s="112"/>
      <c r="Q638" s="98">
        <f>Q639</f>
        <v>-7500</v>
      </c>
      <c r="R638" s="98"/>
      <c r="S638" s="98"/>
      <c r="T638" s="98">
        <f>T639</f>
        <v>3000</v>
      </c>
      <c r="U638" s="24">
        <f>U639</f>
        <v>10500</v>
      </c>
      <c r="V638" s="25">
        <f>V639</f>
        <v>10500</v>
      </c>
    </row>
    <row r="639" spans="1:22" ht="51" outlineLevel="4">
      <c r="A639" s="45" t="s">
        <v>405</v>
      </c>
      <c r="B639" s="41" t="s">
        <v>597</v>
      </c>
      <c r="C639" s="41" t="s">
        <v>545</v>
      </c>
      <c r="D639" s="41" t="s">
        <v>105</v>
      </c>
      <c r="E639" s="41" t="s">
        <v>182</v>
      </c>
      <c r="F639" s="42"/>
      <c r="G639" s="42"/>
      <c r="H639" s="42"/>
      <c r="I639" s="42"/>
      <c r="J639" s="63"/>
      <c r="K639" s="63"/>
      <c r="L639" s="112"/>
      <c r="M639" s="112"/>
      <c r="N639" s="112"/>
      <c r="O639" s="112"/>
      <c r="P639" s="112"/>
      <c r="Q639" s="98">
        <f>Q640</f>
        <v>-7500</v>
      </c>
      <c r="R639" s="98"/>
      <c r="S639" s="98"/>
      <c r="T639" s="98">
        <f>T640</f>
        <v>3000</v>
      </c>
      <c r="U639" s="24">
        <f>U641</f>
        <v>10500</v>
      </c>
      <c r="V639" s="25">
        <f>V641</f>
        <v>10500</v>
      </c>
    </row>
    <row r="640" spans="1:22" ht="25.5" outlineLevel="4">
      <c r="A640" s="13" t="s">
        <v>37</v>
      </c>
      <c r="B640" s="41" t="s">
        <v>597</v>
      </c>
      <c r="C640" s="41" t="s">
        <v>545</v>
      </c>
      <c r="D640" s="41" t="s">
        <v>105</v>
      </c>
      <c r="E640" s="41" t="s">
        <v>36</v>
      </c>
      <c r="F640" s="42"/>
      <c r="G640" s="42"/>
      <c r="H640" s="42"/>
      <c r="I640" s="42"/>
      <c r="J640" s="63"/>
      <c r="K640" s="63"/>
      <c r="L640" s="112"/>
      <c r="M640" s="112"/>
      <c r="N640" s="112"/>
      <c r="O640" s="112"/>
      <c r="P640" s="112"/>
      <c r="Q640" s="98">
        <f>Q641</f>
        <v>-7500</v>
      </c>
      <c r="R640" s="98"/>
      <c r="S640" s="98"/>
      <c r="T640" s="98">
        <f>T641</f>
        <v>3000</v>
      </c>
      <c r="U640" s="24"/>
      <c r="V640" s="25"/>
    </row>
    <row r="641" spans="1:22" ht="63.75" outlineLevel="5">
      <c r="A641" s="13" t="s">
        <v>281</v>
      </c>
      <c r="B641" s="41" t="s">
        <v>597</v>
      </c>
      <c r="C641" s="41" t="s">
        <v>545</v>
      </c>
      <c r="D641" s="41" t="s">
        <v>105</v>
      </c>
      <c r="E641" s="41" t="s">
        <v>606</v>
      </c>
      <c r="F641" s="42">
        <v>10500</v>
      </c>
      <c r="G641" s="42"/>
      <c r="H641" s="42"/>
      <c r="I641" s="42"/>
      <c r="J641" s="63"/>
      <c r="K641" s="63"/>
      <c r="L641" s="112"/>
      <c r="M641" s="112"/>
      <c r="N641" s="112"/>
      <c r="O641" s="112"/>
      <c r="P641" s="112"/>
      <c r="Q641" s="112">
        <v>-7500</v>
      </c>
      <c r="R641" s="112"/>
      <c r="S641" s="112"/>
      <c r="T641" s="98">
        <f>F641+G641+H641+I641+J641+K641+L641+M641+N641+O641+P641+Q641+R641</f>
        <v>3000</v>
      </c>
      <c r="U641" s="24">
        <v>10500</v>
      </c>
      <c r="V641" s="25">
        <v>10500</v>
      </c>
    </row>
    <row r="642" spans="1:22" ht="38.25" hidden="1" outlineLevel="4">
      <c r="A642" s="13" t="s">
        <v>354</v>
      </c>
      <c r="B642" s="41" t="s">
        <v>597</v>
      </c>
      <c r="C642" s="41" t="s">
        <v>545</v>
      </c>
      <c r="D642" s="41" t="s">
        <v>107</v>
      </c>
      <c r="E642" s="41" t="s">
        <v>177</v>
      </c>
      <c r="F642" s="42"/>
      <c r="G642" s="42"/>
      <c r="H642" s="42"/>
      <c r="I642" s="42"/>
      <c r="J642" s="63"/>
      <c r="K642" s="63"/>
      <c r="L642" s="112"/>
      <c r="M642" s="112"/>
      <c r="N642" s="112"/>
      <c r="O642" s="112"/>
      <c r="P642" s="112"/>
      <c r="Q642" s="112"/>
      <c r="R642" s="112"/>
      <c r="S642" s="112"/>
      <c r="T642" s="98">
        <f>T643</f>
        <v>0</v>
      </c>
      <c r="U642" s="24">
        <f>U643</f>
        <v>23800</v>
      </c>
      <c r="V642" s="25">
        <f>V643</f>
        <v>23800</v>
      </c>
    </row>
    <row r="643" spans="1:22" ht="51" hidden="1" outlineLevel="4">
      <c r="A643" s="45" t="s">
        <v>405</v>
      </c>
      <c r="B643" s="41" t="s">
        <v>597</v>
      </c>
      <c r="C643" s="41" t="s">
        <v>545</v>
      </c>
      <c r="D643" s="41" t="s">
        <v>107</v>
      </c>
      <c r="E643" s="41" t="s">
        <v>182</v>
      </c>
      <c r="F643" s="42"/>
      <c r="G643" s="42"/>
      <c r="H643" s="42"/>
      <c r="I643" s="42"/>
      <c r="J643" s="63"/>
      <c r="K643" s="63"/>
      <c r="L643" s="112"/>
      <c r="M643" s="112"/>
      <c r="N643" s="112"/>
      <c r="O643" s="112"/>
      <c r="P643" s="112"/>
      <c r="Q643" s="112"/>
      <c r="R643" s="112"/>
      <c r="S643" s="112"/>
      <c r="T643" s="98">
        <f>T644</f>
        <v>0</v>
      </c>
      <c r="U643" s="24">
        <f>U645</f>
        <v>23800</v>
      </c>
      <c r="V643" s="25">
        <f>V645</f>
        <v>23800</v>
      </c>
    </row>
    <row r="644" spans="1:22" ht="25.5" hidden="1" outlineLevel="4">
      <c r="A644" s="13" t="s">
        <v>37</v>
      </c>
      <c r="B644" s="41" t="s">
        <v>597</v>
      </c>
      <c r="C644" s="41" t="s">
        <v>545</v>
      </c>
      <c r="D644" s="41" t="s">
        <v>107</v>
      </c>
      <c r="E644" s="41" t="s">
        <v>36</v>
      </c>
      <c r="F644" s="42"/>
      <c r="G644" s="42"/>
      <c r="H644" s="42"/>
      <c r="I644" s="42"/>
      <c r="J644" s="63"/>
      <c r="K644" s="63"/>
      <c r="L644" s="112"/>
      <c r="M644" s="112"/>
      <c r="N644" s="112"/>
      <c r="O644" s="112"/>
      <c r="P644" s="112"/>
      <c r="Q644" s="112"/>
      <c r="R644" s="112"/>
      <c r="S644" s="112"/>
      <c r="T644" s="98">
        <f>T645</f>
        <v>0</v>
      </c>
      <c r="U644" s="24"/>
      <c r="V644" s="25"/>
    </row>
    <row r="645" spans="1:22" ht="63.75" hidden="1" outlineLevel="5">
      <c r="A645" s="13" t="s">
        <v>281</v>
      </c>
      <c r="B645" s="41" t="s">
        <v>597</v>
      </c>
      <c r="C645" s="41" t="s">
        <v>545</v>
      </c>
      <c r="D645" s="41" t="s">
        <v>107</v>
      </c>
      <c r="E645" s="41" t="s">
        <v>606</v>
      </c>
      <c r="F645" s="42">
        <v>23800</v>
      </c>
      <c r="G645" s="42"/>
      <c r="H645" s="42"/>
      <c r="I645" s="42"/>
      <c r="J645" s="63"/>
      <c r="K645" s="63"/>
      <c r="L645" s="112"/>
      <c r="M645" s="112"/>
      <c r="N645" s="112"/>
      <c r="O645" s="112"/>
      <c r="P645" s="112"/>
      <c r="Q645" s="112"/>
      <c r="R645" s="112">
        <v>-23800</v>
      </c>
      <c r="S645" s="112"/>
      <c r="T645" s="98">
        <f>F645+G645+H645+I645+J645+K645+L645+M645+N645+O645+P645+Q645+R645</f>
        <v>0</v>
      </c>
      <c r="U645" s="24">
        <v>23800</v>
      </c>
      <c r="V645" s="25">
        <v>23800</v>
      </c>
    </row>
    <row r="646" spans="1:22" ht="38.25" hidden="1" outlineLevel="4">
      <c r="A646" s="13" t="s">
        <v>355</v>
      </c>
      <c r="B646" s="41" t="s">
        <v>597</v>
      </c>
      <c r="C646" s="41" t="s">
        <v>545</v>
      </c>
      <c r="D646" s="41" t="s">
        <v>109</v>
      </c>
      <c r="E646" s="41" t="s">
        <v>177</v>
      </c>
      <c r="F646" s="42"/>
      <c r="G646" s="42"/>
      <c r="H646" s="42"/>
      <c r="I646" s="42"/>
      <c r="J646" s="63"/>
      <c r="K646" s="63"/>
      <c r="L646" s="112"/>
      <c r="M646" s="112"/>
      <c r="N646" s="112"/>
      <c r="O646" s="112"/>
      <c r="P646" s="112"/>
      <c r="Q646" s="98">
        <f>Q647</f>
        <v>-6000</v>
      </c>
      <c r="R646" s="98"/>
      <c r="S646" s="98"/>
      <c r="T646" s="98">
        <f>T647</f>
        <v>0</v>
      </c>
      <c r="U646" s="24">
        <f>U647</f>
        <v>6000</v>
      </c>
      <c r="V646" s="25">
        <f>V647</f>
        <v>6000</v>
      </c>
    </row>
    <row r="647" spans="1:22" ht="51" hidden="1" outlineLevel="4">
      <c r="A647" s="45" t="s">
        <v>405</v>
      </c>
      <c r="B647" s="41" t="s">
        <v>597</v>
      </c>
      <c r="C647" s="41" t="s">
        <v>545</v>
      </c>
      <c r="D647" s="41" t="s">
        <v>109</v>
      </c>
      <c r="E647" s="41" t="s">
        <v>182</v>
      </c>
      <c r="F647" s="42"/>
      <c r="G647" s="42"/>
      <c r="H647" s="42"/>
      <c r="I647" s="42"/>
      <c r="J647" s="63"/>
      <c r="K647" s="63"/>
      <c r="L647" s="112"/>
      <c r="M647" s="112"/>
      <c r="N647" s="112"/>
      <c r="O647" s="112"/>
      <c r="P647" s="112"/>
      <c r="Q647" s="98">
        <f>Q648</f>
        <v>-6000</v>
      </c>
      <c r="R647" s="98"/>
      <c r="S647" s="98"/>
      <c r="T647" s="98">
        <f>T648</f>
        <v>0</v>
      </c>
      <c r="U647" s="24">
        <f>U649</f>
        <v>6000</v>
      </c>
      <c r="V647" s="25">
        <f>V649</f>
        <v>6000</v>
      </c>
    </row>
    <row r="648" spans="1:22" ht="25.5" hidden="1" outlineLevel="4">
      <c r="A648" s="13" t="s">
        <v>37</v>
      </c>
      <c r="B648" s="41" t="s">
        <v>597</v>
      </c>
      <c r="C648" s="41" t="s">
        <v>545</v>
      </c>
      <c r="D648" s="41" t="s">
        <v>109</v>
      </c>
      <c r="E648" s="41" t="s">
        <v>36</v>
      </c>
      <c r="F648" s="42"/>
      <c r="G648" s="42"/>
      <c r="H648" s="42"/>
      <c r="I648" s="42"/>
      <c r="J648" s="63"/>
      <c r="K648" s="63"/>
      <c r="L648" s="112"/>
      <c r="M648" s="112"/>
      <c r="N648" s="112"/>
      <c r="O648" s="112"/>
      <c r="P648" s="112"/>
      <c r="Q648" s="98">
        <f>Q649</f>
        <v>-6000</v>
      </c>
      <c r="R648" s="98"/>
      <c r="S648" s="98"/>
      <c r="T648" s="98">
        <f>T649</f>
        <v>0</v>
      </c>
      <c r="U648" s="24"/>
      <c r="V648" s="25"/>
    </row>
    <row r="649" spans="1:22" ht="63.75" hidden="1" outlineLevel="5">
      <c r="A649" s="13" t="s">
        <v>281</v>
      </c>
      <c r="B649" s="41" t="s">
        <v>597</v>
      </c>
      <c r="C649" s="41" t="s">
        <v>545</v>
      </c>
      <c r="D649" s="41" t="s">
        <v>109</v>
      </c>
      <c r="E649" s="41" t="s">
        <v>606</v>
      </c>
      <c r="F649" s="42">
        <v>6000</v>
      </c>
      <c r="G649" s="42"/>
      <c r="H649" s="42"/>
      <c r="I649" s="42"/>
      <c r="J649" s="63"/>
      <c r="K649" s="63"/>
      <c r="L649" s="112"/>
      <c r="M649" s="112"/>
      <c r="N649" s="112"/>
      <c r="O649" s="112"/>
      <c r="P649" s="112"/>
      <c r="Q649" s="112">
        <v>-6000</v>
      </c>
      <c r="R649" s="112"/>
      <c r="S649" s="112"/>
      <c r="T649" s="98">
        <f>F649+G649+H649+I649+J649+K649+L649+M649+N649+O649+P649+Q649</f>
        <v>0</v>
      </c>
      <c r="U649" s="24">
        <v>6000</v>
      </c>
      <c r="V649" s="25">
        <v>6000</v>
      </c>
    </row>
    <row r="650" spans="1:22" ht="38.25" outlineLevel="4" collapsed="1">
      <c r="A650" s="13" t="s">
        <v>356</v>
      </c>
      <c r="B650" s="41" t="s">
        <v>597</v>
      </c>
      <c r="C650" s="41" t="s">
        <v>545</v>
      </c>
      <c r="D650" s="41" t="s">
        <v>111</v>
      </c>
      <c r="E650" s="41" t="s">
        <v>177</v>
      </c>
      <c r="F650" s="42"/>
      <c r="G650" s="42"/>
      <c r="H650" s="42"/>
      <c r="I650" s="42"/>
      <c r="J650" s="63"/>
      <c r="K650" s="63"/>
      <c r="L650" s="112"/>
      <c r="M650" s="112"/>
      <c r="N650" s="112"/>
      <c r="O650" s="112"/>
      <c r="P650" s="112"/>
      <c r="Q650" s="98">
        <f>Q651</f>
        <v>-7000</v>
      </c>
      <c r="R650" s="98"/>
      <c r="S650" s="98"/>
      <c r="T650" s="98">
        <f>T651</f>
        <v>2000</v>
      </c>
      <c r="U650" s="24">
        <f>U651</f>
        <v>9000</v>
      </c>
      <c r="V650" s="25">
        <f>V651</f>
        <v>9000</v>
      </c>
    </row>
    <row r="651" spans="1:22" ht="51" outlineLevel="4">
      <c r="A651" s="45" t="s">
        <v>405</v>
      </c>
      <c r="B651" s="41" t="s">
        <v>597</v>
      </c>
      <c r="C651" s="41" t="s">
        <v>545</v>
      </c>
      <c r="D651" s="41" t="s">
        <v>111</v>
      </c>
      <c r="E651" s="41" t="s">
        <v>182</v>
      </c>
      <c r="F651" s="42"/>
      <c r="G651" s="42"/>
      <c r="H651" s="42"/>
      <c r="I651" s="42"/>
      <c r="J651" s="63"/>
      <c r="K651" s="63"/>
      <c r="L651" s="112"/>
      <c r="M651" s="112"/>
      <c r="N651" s="112"/>
      <c r="O651" s="112"/>
      <c r="P651" s="112"/>
      <c r="Q651" s="98">
        <f>Q652</f>
        <v>-7000</v>
      </c>
      <c r="R651" s="98"/>
      <c r="S651" s="98"/>
      <c r="T651" s="98">
        <f>T652</f>
        <v>2000</v>
      </c>
      <c r="U651" s="24">
        <f>U653</f>
        <v>9000</v>
      </c>
      <c r="V651" s="25">
        <f>V653</f>
        <v>9000</v>
      </c>
    </row>
    <row r="652" spans="1:22" ht="25.5" outlineLevel="4">
      <c r="A652" s="13" t="s">
        <v>37</v>
      </c>
      <c r="B652" s="41" t="s">
        <v>597</v>
      </c>
      <c r="C652" s="41" t="s">
        <v>545</v>
      </c>
      <c r="D652" s="41" t="s">
        <v>111</v>
      </c>
      <c r="E652" s="41" t="s">
        <v>36</v>
      </c>
      <c r="F652" s="42"/>
      <c r="G652" s="42"/>
      <c r="H652" s="42"/>
      <c r="I652" s="42"/>
      <c r="J652" s="63"/>
      <c r="K652" s="63"/>
      <c r="L652" s="112"/>
      <c r="M652" s="112"/>
      <c r="N652" s="112"/>
      <c r="O652" s="112"/>
      <c r="P652" s="112"/>
      <c r="Q652" s="98">
        <f>Q653</f>
        <v>-7000</v>
      </c>
      <c r="R652" s="98"/>
      <c r="S652" s="98"/>
      <c r="T652" s="98">
        <f>T653</f>
        <v>2000</v>
      </c>
      <c r="U652" s="24"/>
      <c r="V652" s="25"/>
    </row>
    <row r="653" spans="1:22" ht="63.75" outlineLevel="5">
      <c r="A653" s="13" t="s">
        <v>281</v>
      </c>
      <c r="B653" s="41" t="s">
        <v>597</v>
      </c>
      <c r="C653" s="41" t="s">
        <v>545</v>
      </c>
      <c r="D653" s="41" t="s">
        <v>111</v>
      </c>
      <c r="E653" s="41" t="s">
        <v>606</v>
      </c>
      <c r="F653" s="42">
        <v>9000</v>
      </c>
      <c r="G653" s="42"/>
      <c r="H653" s="42"/>
      <c r="I653" s="42"/>
      <c r="J653" s="63"/>
      <c r="K653" s="63"/>
      <c r="L653" s="112"/>
      <c r="M653" s="112"/>
      <c r="N653" s="112"/>
      <c r="O653" s="112"/>
      <c r="P653" s="112"/>
      <c r="Q653" s="112">
        <v>-7000</v>
      </c>
      <c r="R653" s="112"/>
      <c r="S653" s="112"/>
      <c r="T653" s="98">
        <f>F653+G653+H653+I653+J653+K653+L653+M653+N653+O653+P653+Q653+R653</f>
        <v>2000</v>
      </c>
      <c r="U653" s="24">
        <v>9000</v>
      </c>
      <c r="V653" s="25">
        <v>9000</v>
      </c>
    </row>
    <row r="654" spans="1:22" ht="38.25" hidden="1" outlineLevel="4">
      <c r="A654" s="13" t="s">
        <v>357</v>
      </c>
      <c r="B654" s="41" t="s">
        <v>597</v>
      </c>
      <c r="C654" s="41" t="s">
        <v>545</v>
      </c>
      <c r="D654" s="41" t="s">
        <v>113</v>
      </c>
      <c r="E654" s="41" t="s">
        <v>177</v>
      </c>
      <c r="F654" s="42"/>
      <c r="G654" s="42"/>
      <c r="H654" s="42"/>
      <c r="I654" s="42"/>
      <c r="J654" s="63"/>
      <c r="K654" s="63"/>
      <c r="L654" s="112"/>
      <c r="M654" s="112"/>
      <c r="N654" s="112"/>
      <c r="O654" s="112"/>
      <c r="P654" s="112"/>
      <c r="Q654" s="98">
        <f>Q655</f>
        <v>-22500</v>
      </c>
      <c r="R654" s="98"/>
      <c r="S654" s="98"/>
      <c r="T654" s="98">
        <f>T655</f>
        <v>0</v>
      </c>
      <c r="U654" s="24">
        <f>U655</f>
        <v>22500</v>
      </c>
      <c r="V654" s="25">
        <f>V655</f>
        <v>22500</v>
      </c>
    </row>
    <row r="655" spans="1:22" ht="51" hidden="1" outlineLevel="4">
      <c r="A655" s="45" t="s">
        <v>405</v>
      </c>
      <c r="B655" s="41" t="s">
        <v>597</v>
      </c>
      <c r="C655" s="41" t="s">
        <v>545</v>
      </c>
      <c r="D655" s="41" t="s">
        <v>113</v>
      </c>
      <c r="E655" s="41" t="s">
        <v>182</v>
      </c>
      <c r="F655" s="42"/>
      <c r="G655" s="42"/>
      <c r="H655" s="42"/>
      <c r="I655" s="42"/>
      <c r="J655" s="63"/>
      <c r="K655" s="63"/>
      <c r="L655" s="112"/>
      <c r="M655" s="112"/>
      <c r="N655" s="112"/>
      <c r="O655" s="112"/>
      <c r="P655" s="112"/>
      <c r="Q655" s="98">
        <f>Q656</f>
        <v>-22500</v>
      </c>
      <c r="R655" s="98"/>
      <c r="S655" s="98"/>
      <c r="T655" s="98">
        <f>T656</f>
        <v>0</v>
      </c>
      <c r="U655" s="24">
        <f>U657</f>
        <v>22500</v>
      </c>
      <c r="V655" s="25">
        <f>V657</f>
        <v>22500</v>
      </c>
    </row>
    <row r="656" spans="1:22" ht="25.5" hidden="1" outlineLevel="4">
      <c r="A656" s="13" t="s">
        <v>37</v>
      </c>
      <c r="B656" s="41" t="s">
        <v>597</v>
      </c>
      <c r="C656" s="41" t="s">
        <v>545</v>
      </c>
      <c r="D656" s="41" t="s">
        <v>113</v>
      </c>
      <c r="E656" s="41" t="s">
        <v>36</v>
      </c>
      <c r="F656" s="42"/>
      <c r="G656" s="42"/>
      <c r="H656" s="42"/>
      <c r="I656" s="42"/>
      <c r="J656" s="63"/>
      <c r="K656" s="63"/>
      <c r="L656" s="112"/>
      <c r="M656" s="112"/>
      <c r="N656" s="112"/>
      <c r="O656" s="112"/>
      <c r="P656" s="112"/>
      <c r="Q656" s="98">
        <f>Q657</f>
        <v>-22500</v>
      </c>
      <c r="R656" s="98"/>
      <c r="S656" s="98"/>
      <c r="T656" s="98">
        <f>T657</f>
        <v>0</v>
      </c>
      <c r="U656" s="24"/>
      <c r="V656" s="25"/>
    </row>
    <row r="657" spans="1:22" ht="63.75" hidden="1" outlineLevel="5">
      <c r="A657" s="13" t="s">
        <v>281</v>
      </c>
      <c r="B657" s="41" t="s">
        <v>597</v>
      </c>
      <c r="C657" s="41" t="s">
        <v>545</v>
      </c>
      <c r="D657" s="41" t="s">
        <v>113</v>
      </c>
      <c r="E657" s="41" t="s">
        <v>606</v>
      </c>
      <c r="F657" s="42">
        <v>22500</v>
      </c>
      <c r="G657" s="42"/>
      <c r="H657" s="42"/>
      <c r="I657" s="42"/>
      <c r="J657" s="63"/>
      <c r="K657" s="63"/>
      <c r="L657" s="112"/>
      <c r="M657" s="112"/>
      <c r="N657" s="112"/>
      <c r="O657" s="112"/>
      <c r="P657" s="112"/>
      <c r="Q657" s="112">
        <v>-22500</v>
      </c>
      <c r="R657" s="112"/>
      <c r="S657" s="112"/>
      <c r="T657" s="98">
        <f>F657+G657+H657+I657+J657+K657+L657+M657+N657+O657+P657+Q657</f>
        <v>0</v>
      </c>
      <c r="U657" s="24">
        <v>22500</v>
      </c>
      <c r="V657" s="25">
        <v>22500</v>
      </c>
    </row>
    <row r="658" spans="1:22" ht="38.25" outlineLevel="4" collapsed="1">
      <c r="A658" s="13" t="s">
        <v>358</v>
      </c>
      <c r="B658" s="41" t="s">
        <v>597</v>
      </c>
      <c r="C658" s="41" t="s">
        <v>545</v>
      </c>
      <c r="D658" s="41" t="s">
        <v>115</v>
      </c>
      <c r="E658" s="41" t="s">
        <v>177</v>
      </c>
      <c r="F658" s="42"/>
      <c r="G658" s="42"/>
      <c r="H658" s="42"/>
      <c r="I658" s="42"/>
      <c r="J658" s="63"/>
      <c r="K658" s="63"/>
      <c r="L658" s="112"/>
      <c r="M658" s="112"/>
      <c r="N658" s="112"/>
      <c r="O658" s="112"/>
      <c r="P658" s="112"/>
      <c r="Q658" s="98">
        <f>Q659</f>
        <v>-18600</v>
      </c>
      <c r="R658" s="98"/>
      <c r="S658" s="98"/>
      <c r="T658" s="98">
        <f>T659</f>
        <v>3000</v>
      </c>
      <c r="U658" s="24">
        <f>U659</f>
        <v>21600</v>
      </c>
      <c r="V658" s="25">
        <f>V659</f>
        <v>21600</v>
      </c>
    </row>
    <row r="659" spans="1:22" ht="51" outlineLevel="4">
      <c r="A659" s="45" t="s">
        <v>405</v>
      </c>
      <c r="B659" s="41" t="s">
        <v>597</v>
      </c>
      <c r="C659" s="41" t="s">
        <v>545</v>
      </c>
      <c r="D659" s="41" t="s">
        <v>115</v>
      </c>
      <c r="E659" s="41" t="s">
        <v>182</v>
      </c>
      <c r="F659" s="42"/>
      <c r="G659" s="42"/>
      <c r="H659" s="42"/>
      <c r="I659" s="42"/>
      <c r="J659" s="63"/>
      <c r="K659" s="63"/>
      <c r="L659" s="112"/>
      <c r="M659" s="112"/>
      <c r="N659" s="112"/>
      <c r="O659" s="112"/>
      <c r="P659" s="112"/>
      <c r="Q659" s="98">
        <f>Q660</f>
        <v>-18600</v>
      </c>
      <c r="R659" s="98"/>
      <c r="S659" s="98"/>
      <c r="T659" s="98">
        <f>T660</f>
        <v>3000</v>
      </c>
      <c r="U659" s="24">
        <f>U661</f>
        <v>21600</v>
      </c>
      <c r="V659" s="25">
        <f>V661</f>
        <v>21600</v>
      </c>
    </row>
    <row r="660" spans="1:22" ht="25.5" outlineLevel="4">
      <c r="A660" s="13" t="s">
        <v>37</v>
      </c>
      <c r="B660" s="41" t="s">
        <v>597</v>
      </c>
      <c r="C660" s="41" t="s">
        <v>545</v>
      </c>
      <c r="D660" s="41" t="s">
        <v>115</v>
      </c>
      <c r="E660" s="41" t="s">
        <v>36</v>
      </c>
      <c r="F660" s="42"/>
      <c r="G660" s="42"/>
      <c r="H660" s="42"/>
      <c r="I660" s="42"/>
      <c r="J660" s="63"/>
      <c r="K660" s="63"/>
      <c r="L660" s="112"/>
      <c r="M660" s="112"/>
      <c r="N660" s="112"/>
      <c r="O660" s="112"/>
      <c r="P660" s="112"/>
      <c r="Q660" s="98">
        <f>Q661</f>
        <v>-18600</v>
      </c>
      <c r="R660" s="98"/>
      <c r="S660" s="98"/>
      <c r="T660" s="98">
        <f>T661</f>
        <v>3000</v>
      </c>
      <c r="U660" s="24"/>
      <c r="V660" s="25"/>
    </row>
    <row r="661" spans="1:22" ht="63.75" outlineLevel="5">
      <c r="A661" s="13" t="s">
        <v>281</v>
      </c>
      <c r="B661" s="41" t="s">
        <v>597</v>
      </c>
      <c r="C661" s="41" t="s">
        <v>545</v>
      </c>
      <c r="D661" s="41" t="s">
        <v>115</v>
      </c>
      <c r="E661" s="41" t="s">
        <v>606</v>
      </c>
      <c r="F661" s="42">
        <v>21600</v>
      </c>
      <c r="G661" s="42"/>
      <c r="H661" s="42"/>
      <c r="I661" s="42"/>
      <c r="J661" s="63"/>
      <c r="K661" s="63"/>
      <c r="L661" s="112"/>
      <c r="M661" s="112"/>
      <c r="N661" s="112"/>
      <c r="O661" s="112"/>
      <c r="P661" s="112"/>
      <c r="Q661" s="112">
        <v>-18600</v>
      </c>
      <c r="R661" s="112"/>
      <c r="S661" s="112"/>
      <c r="T661" s="98">
        <f>F661+G661+H661+I661+J661+K661+L661+M661+N661+O661+P661+Q661+R661</f>
        <v>3000</v>
      </c>
      <c r="U661" s="24">
        <v>21600</v>
      </c>
      <c r="V661" s="25">
        <v>21600</v>
      </c>
    </row>
    <row r="662" spans="1:22" ht="38.25" outlineLevel="4">
      <c r="A662" s="13" t="s">
        <v>359</v>
      </c>
      <c r="B662" s="41" t="s">
        <v>597</v>
      </c>
      <c r="C662" s="41" t="s">
        <v>545</v>
      </c>
      <c r="D662" s="41" t="s">
        <v>117</v>
      </c>
      <c r="E662" s="41" t="s">
        <v>177</v>
      </c>
      <c r="F662" s="42"/>
      <c r="G662" s="42"/>
      <c r="H662" s="42"/>
      <c r="I662" s="42"/>
      <c r="J662" s="63"/>
      <c r="K662" s="63"/>
      <c r="L662" s="112"/>
      <c r="M662" s="112"/>
      <c r="N662" s="112"/>
      <c r="O662" s="112"/>
      <c r="P662" s="112"/>
      <c r="Q662" s="98">
        <f>Q663</f>
        <v>-2700</v>
      </c>
      <c r="R662" s="98"/>
      <c r="S662" s="98"/>
      <c r="T662" s="98">
        <f>T663</f>
        <v>6400</v>
      </c>
      <c r="U662" s="24">
        <f>U663</f>
        <v>9100</v>
      </c>
      <c r="V662" s="25">
        <f>V663</f>
        <v>9100</v>
      </c>
    </row>
    <row r="663" spans="1:22" ht="51" outlineLevel="4">
      <c r="A663" s="45" t="s">
        <v>405</v>
      </c>
      <c r="B663" s="41" t="s">
        <v>597</v>
      </c>
      <c r="C663" s="41" t="s">
        <v>545</v>
      </c>
      <c r="D663" s="41" t="s">
        <v>117</v>
      </c>
      <c r="E663" s="41" t="s">
        <v>182</v>
      </c>
      <c r="F663" s="42"/>
      <c r="G663" s="42"/>
      <c r="H663" s="42"/>
      <c r="I663" s="42"/>
      <c r="J663" s="63"/>
      <c r="K663" s="63"/>
      <c r="L663" s="112"/>
      <c r="M663" s="112"/>
      <c r="N663" s="112"/>
      <c r="O663" s="112"/>
      <c r="P663" s="112"/>
      <c r="Q663" s="98">
        <f>Q664</f>
        <v>-2700</v>
      </c>
      <c r="R663" s="98"/>
      <c r="S663" s="98"/>
      <c r="T663" s="98">
        <f>T664</f>
        <v>6400</v>
      </c>
      <c r="U663" s="24">
        <f>U665</f>
        <v>9100</v>
      </c>
      <c r="V663" s="25">
        <f>V665</f>
        <v>9100</v>
      </c>
    </row>
    <row r="664" spans="1:22" ht="25.5" outlineLevel="4">
      <c r="A664" s="13" t="s">
        <v>37</v>
      </c>
      <c r="B664" s="41" t="s">
        <v>597</v>
      </c>
      <c r="C664" s="41" t="s">
        <v>545</v>
      </c>
      <c r="D664" s="41" t="s">
        <v>117</v>
      </c>
      <c r="E664" s="41" t="s">
        <v>36</v>
      </c>
      <c r="F664" s="42"/>
      <c r="G664" s="42"/>
      <c r="H664" s="42"/>
      <c r="I664" s="42"/>
      <c r="J664" s="63"/>
      <c r="K664" s="63"/>
      <c r="L664" s="112"/>
      <c r="M664" s="112"/>
      <c r="N664" s="112"/>
      <c r="O664" s="112"/>
      <c r="P664" s="112"/>
      <c r="Q664" s="98">
        <f>Q665</f>
        <v>-2700</v>
      </c>
      <c r="R664" s="98"/>
      <c r="S664" s="98"/>
      <c r="T664" s="98">
        <f>T665</f>
        <v>6400</v>
      </c>
      <c r="U664" s="24"/>
      <c r="V664" s="25"/>
    </row>
    <row r="665" spans="1:22" ht="63.75" outlineLevel="5">
      <c r="A665" s="13" t="s">
        <v>281</v>
      </c>
      <c r="B665" s="41" t="s">
        <v>597</v>
      </c>
      <c r="C665" s="41" t="s">
        <v>545</v>
      </c>
      <c r="D665" s="41" t="s">
        <v>117</v>
      </c>
      <c r="E665" s="41" t="s">
        <v>606</v>
      </c>
      <c r="F665" s="42">
        <v>9100</v>
      </c>
      <c r="G665" s="42"/>
      <c r="H665" s="42"/>
      <c r="I665" s="42"/>
      <c r="J665" s="63"/>
      <c r="K665" s="63"/>
      <c r="L665" s="112"/>
      <c r="M665" s="112"/>
      <c r="N665" s="112"/>
      <c r="O665" s="112"/>
      <c r="P665" s="112"/>
      <c r="Q665" s="112">
        <v>-2700</v>
      </c>
      <c r="R665" s="112"/>
      <c r="S665" s="112"/>
      <c r="T665" s="98">
        <f>F665+G665+H665+I665+J665+K665+L665+M665+N665+O665+P665+Q665+R665</f>
        <v>6400</v>
      </c>
      <c r="U665" s="24">
        <v>9100</v>
      </c>
      <c r="V665" s="25">
        <v>9100</v>
      </c>
    </row>
    <row r="666" spans="1:22" ht="38.25" hidden="1" outlineLevel="4">
      <c r="A666" s="13" t="s">
        <v>360</v>
      </c>
      <c r="B666" s="41" t="s">
        <v>597</v>
      </c>
      <c r="C666" s="41" t="s">
        <v>545</v>
      </c>
      <c r="D666" s="41" t="s">
        <v>119</v>
      </c>
      <c r="E666" s="41" t="s">
        <v>177</v>
      </c>
      <c r="F666" s="42"/>
      <c r="G666" s="42"/>
      <c r="H666" s="42"/>
      <c r="I666" s="42"/>
      <c r="J666" s="63"/>
      <c r="K666" s="63"/>
      <c r="L666" s="112"/>
      <c r="M666" s="112"/>
      <c r="N666" s="112"/>
      <c r="O666" s="112"/>
      <c r="P666" s="112"/>
      <c r="Q666" s="98">
        <f>Q667</f>
        <v>-11200</v>
      </c>
      <c r="R666" s="98"/>
      <c r="S666" s="98"/>
      <c r="T666" s="98">
        <f>T667</f>
        <v>0</v>
      </c>
      <c r="U666" s="24">
        <f>U667</f>
        <v>11200</v>
      </c>
      <c r="V666" s="25">
        <f>V667</f>
        <v>11200</v>
      </c>
    </row>
    <row r="667" spans="1:22" ht="51" hidden="1" outlineLevel="4">
      <c r="A667" s="45" t="s">
        <v>405</v>
      </c>
      <c r="B667" s="41" t="s">
        <v>597</v>
      </c>
      <c r="C667" s="41" t="s">
        <v>545</v>
      </c>
      <c r="D667" s="41" t="s">
        <v>119</v>
      </c>
      <c r="E667" s="41" t="s">
        <v>182</v>
      </c>
      <c r="F667" s="42"/>
      <c r="G667" s="42"/>
      <c r="H667" s="42"/>
      <c r="I667" s="42"/>
      <c r="J667" s="63"/>
      <c r="K667" s="63"/>
      <c r="L667" s="112"/>
      <c r="M667" s="112"/>
      <c r="N667" s="112"/>
      <c r="O667" s="112"/>
      <c r="P667" s="112"/>
      <c r="Q667" s="98">
        <f>Q668</f>
        <v>-11200</v>
      </c>
      <c r="R667" s="98"/>
      <c r="S667" s="98"/>
      <c r="T667" s="98">
        <f>T668</f>
        <v>0</v>
      </c>
      <c r="U667" s="24">
        <f>U669</f>
        <v>11200</v>
      </c>
      <c r="V667" s="25">
        <f>V669</f>
        <v>11200</v>
      </c>
    </row>
    <row r="668" spans="1:22" ht="25.5" hidden="1" outlineLevel="4">
      <c r="A668" s="13" t="s">
        <v>37</v>
      </c>
      <c r="B668" s="41" t="s">
        <v>597</v>
      </c>
      <c r="C668" s="41" t="s">
        <v>545</v>
      </c>
      <c r="D668" s="41" t="s">
        <v>119</v>
      </c>
      <c r="E668" s="41" t="s">
        <v>36</v>
      </c>
      <c r="F668" s="42"/>
      <c r="G668" s="42"/>
      <c r="H668" s="42"/>
      <c r="I668" s="42"/>
      <c r="J668" s="63"/>
      <c r="K668" s="63"/>
      <c r="L668" s="112"/>
      <c r="M668" s="112"/>
      <c r="N668" s="112"/>
      <c r="O668" s="112"/>
      <c r="P668" s="112"/>
      <c r="Q668" s="98">
        <f>Q669</f>
        <v>-11200</v>
      </c>
      <c r="R668" s="98"/>
      <c r="S668" s="98"/>
      <c r="T668" s="98">
        <f>T669</f>
        <v>0</v>
      </c>
      <c r="U668" s="24"/>
      <c r="V668" s="25"/>
    </row>
    <row r="669" spans="1:22" ht="63.75" hidden="1" outlineLevel="5">
      <c r="A669" s="13" t="s">
        <v>281</v>
      </c>
      <c r="B669" s="41" t="s">
        <v>597</v>
      </c>
      <c r="C669" s="41" t="s">
        <v>545</v>
      </c>
      <c r="D669" s="41" t="s">
        <v>119</v>
      </c>
      <c r="E669" s="41" t="s">
        <v>606</v>
      </c>
      <c r="F669" s="42">
        <v>11200</v>
      </c>
      <c r="G669" s="42"/>
      <c r="H669" s="42"/>
      <c r="I669" s="42"/>
      <c r="J669" s="63"/>
      <c r="K669" s="63"/>
      <c r="L669" s="112"/>
      <c r="M669" s="112"/>
      <c r="N669" s="112"/>
      <c r="O669" s="112"/>
      <c r="P669" s="112"/>
      <c r="Q669" s="112">
        <v>-11200</v>
      </c>
      <c r="R669" s="112"/>
      <c r="S669" s="112"/>
      <c r="T669" s="98">
        <f>F669+G669+H669+I669+J669+K669+L669+M669+N669+O669+P669+Q669</f>
        <v>0</v>
      </c>
      <c r="U669" s="24">
        <v>11200</v>
      </c>
      <c r="V669" s="25">
        <v>11200</v>
      </c>
    </row>
    <row r="670" spans="1:22" ht="25.5" outlineLevel="4" collapsed="1">
      <c r="A670" s="13" t="s">
        <v>361</v>
      </c>
      <c r="B670" s="41" t="s">
        <v>597</v>
      </c>
      <c r="C670" s="41" t="s">
        <v>545</v>
      </c>
      <c r="D670" s="41" t="s">
        <v>121</v>
      </c>
      <c r="E670" s="41" t="s">
        <v>177</v>
      </c>
      <c r="F670" s="42"/>
      <c r="G670" s="42"/>
      <c r="H670" s="42"/>
      <c r="I670" s="42"/>
      <c r="J670" s="63"/>
      <c r="K670" s="63"/>
      <c r="L670" s="112"/>
      <c r="M670" s="112"/>
      <c r="N670" s="112"/>
      <c r="O670" s="112"/>
      <c r="P670" s="112"/>
      <c r="Q670" s="112"/>
      <c r="R670" s="112"/>
      <c r="S670" s="112"/>
      <c r="T670" s="98">
        <f>T671</f>
        <v>17900</v>
      </c>
      <c r="U670" s="24">
        <f>U671</f>
        <v>17900</v>
      </c>
      <c r="V670" s="25">
        <f>V671</f>
        <v>17900</v>
      </c>
    </row>
    <row r="671" spans="1:22" ht="51" outlineLevel="4">
      <c r="A671" s="45" t="s">
        <v>405</v>
      </c>
      <c r="B671" s="41" t="s">
        <v>597</v>
      </c>
      <c r="C671" s="41" t="s">
        <v>545</v>
      </c>
      <c r="D671" s="41" t="s">
        <v>121</v>
      </c>
      <c r="E671" s="41" t="s">
        <v>182</v>
      </c>
      <c r="F671" s="42"/>
      <c r="G671" s="42"/>
      <c r="H671" s="42"/>
      <c r="I671" s="42"/>
      <c r="J671" s="63"/>
      <c r="K671" s="63"/>
      <c r="L671" s="112"/>
      <c r="M671" s="112"/>
      <c r="N671" s="112"/>
      <c r="O671" s="112"/>
      <c r="P671" s="112"/>
      <c r="Q671" s="112"/>
      <c r="R671" s="112"/>
      <c r="S671" s="112"/>
      <c r="T671" s="98">
        <f>T672</f>
        <v>17900</v>
      </c>
      <c r="U671" s="24">
        <f>U673</f>
        <v>17900</v>
      </c>
      <c r="V671" s="25">
        <f>V673</f>
        <v>17900</v>
      </c>
    </row>
    <row r="672" spans="1:22" ht="25.5" outlineLevel="4">
      <c r="A672" s="13" t="s">
        <v>37</v>
      </c>
      <c r="B672" s="41" t="s">
        <v>597</v>
      </c>
      <c r="C672" s="41" t="s">
        <v>545</v>
      </c>
      <c r="D672" s="41" t="s">
        <v>121</v>
      </c>
      <c r="E672" s="41" t="s">
        <v>36</v>
      </c>
      <c r="F672" s="42"/>
      <c r="G672" s="42"/>
      <c r="H672" s="42"/>
      <c r="I672" s="42"/>
      <c r="J672" s="63"/>
      <c r="K672" s="63"/>
      <c r="L672" s="112"/>
      <c r="M672" s="112"/>
      <c r="N672" s="112"/>
      <c r="O672" s="112"/>
      <c r="P672" s="112"/>
      <c r="Q672" s="112"/>
      <c r="R672" s="112"/>
      <c r="S672" s="112"/>
      <c r="T672" s="98">
        <f>T673</f>
        <v>17900</v>
      </c>
      <c r="U672" s="24"/>
      <c r="V672" s="25"/>
    </row>
    <row r="673" spans="1:22" ht="63.75" outlineLevel="5">
      <c r="A673" s="13" t="s">
        <v>281</v>
      </c>
      <c r="B673" s="41" t="s">
        <v>597</v>
      </c>
      <c r="C673" s="41" t="s">
        <v>545</v>
      </c>
      <c r="D673" s="41" t="s">
        <v>121</v>
      </c>
      <c r="E673" s="41" t="s">
        <v>606</v>
      </c>
      <c r="F673" s="42">
        <v>17900</v>
      </c>
      <c r="G673" s="42"/>
      <c r="H673" s="42"/>
      <c r="I673" s="42"/>
      <c r="J673" s="63"/>
      <c r="K673" s="63"/>
      <c r="L673" s="112"/>
      <c r="M673" s="112"/>
      <c r="N673" s="112"/>
      <c r="O673" s="112"/>
      <c r="P673" s="112"/>
      <c r="Q673" s="112"/>
      <c r="R673" s="112"/>
      <c r="S673" s="112"/>
      <c r="T673" s="98">
        <f>F673+G673+H673+I673+J673+K673+L673+M673+N673+O673+P673+Q673+R673</f>
        <v>17900</v>
      </c>
      <c r="U673" s="24">
        <v>17900</v>
      </c>
      <c r="V673" s="25">
        <v>17900</v>
      </c>
    </row>
    <row r="674" spans="1:22" ht="25.5" outlineLevel="1">
      <c r="A674" s="13" t="s">
        <v>362</v>
      </c>
      <c r="B674" s="41" t="s">
        <v>597</v>
      </c>
      <c r="C674" s="41" t="s">
        <v>597</v>
      </c>
      <c r="D674" s="41" t="s">
        <v>177</v>
      </c>
      <c r="E674" s="41" t="s">
        <v>177</v>
      </c>
      <c r="F674" s="42"/>
      <c r="G674" s="42"/>
      <c r="H674" s="42"/>
      <c r="I674" s="42"/>
      <c r="J674" s="63"/>
      <c r="K674" s="63"/>
      <c r="L674" s="112"/>
      <c r="M674" s="112"/>
      <c r="N674" s="112"/>
      <c r="O674" s="112"/>
      <c r="P674" s="112"/>
      <c r="Q674" s="112"/>
      <c r="R674" s="112"/>
      <c r="S674" s="112"/>
      <c r="T674" s="98">
        <f>T675+T680+T685</f>
        <v>1375193.75</v>
      </c>
      <c r="U674" s="24">
        <f>U675+U680+U685</f>
        <v>460500</v>
      </c>
      <c r="V674" s="25">
        <f>V675+V680+V685</f>
        <v>460500</v>
      </c>
    </row>
    <row r="675" spans="1:22" ht="25.5" outlineLevel="2">
      <c r="A675" s="13" t="s">
        <v>363</v>
      </c>
      <c r="B675" s="41" t="s">
        <v>597</v>
      </c>
      <c r="C675" s="41" t="s">
        <v>597</v>
      </c>
      <c r="D675" s="41" t="s">
        <v>615</v>
      </c>
      <c r="E675" s="41" t="s">
        <v>177</v>
      </c>
      <c r="F675" s="42"/>
      <c r="G675" s="42"/>
      <c r="H675" s="42"/>
      <c r="I675" s="42"/>
      <c r="J675" s="63"/>
      <c r="K675" s="63"/>
      <c r="L675" s="112"/>
      <c r="M675" s="112"/>
      <c r="N675" s="112"/>
      <c r="O675" s="112"/>
      <c r="P675" s="112"/>
      <c r="Q675" s="112"/>
      <c r="R675" s="112"/>
      <c r="S675" s="112"/>
      <c r="T675" s="98">
        <f aca="true" t="shared" si="28" ref="T675:V676">T676</f>
        <v>100000</v>
      </c>
      <c r="U675" s="24">
        <f t="shared" si="28"/>
        <v>100000</v>
      </c>
      <c r="V675" s="25">
        <f t="shared" si="28"/>
        <v>100000</v>
      </c>
    </row>
    <row r="676" spans="1:22" ht="25.5" outlineLevel="3">
      <c r="A676" s="13" t="s">
        <v>364</v>
      </c>
      <c r="B676" s="41" t="s">
        <v>597</v>
      </c>
      <c r="C676" s="41" t="s">
        <v>597</v>
      </c>
      <c r="D676" s="41" t="s">
        <v>617</v>
      </c>
      <c r="E676" s="41" t="s">
        <v>177</v>
      </c>
      <c r="F676" s="42"/>
      <c r="G676" s="42"/>
      <c r="H676" s="42"/>
      <c r="I676" s="42"/>
      <c r="J676" s="63"/>
      <c r="K676" s="63"/>
      <c r="L676" s="112"/>
      <c r="M676" s="112"/>
      <c r="N676" s="112"/>
      <c r="O676" s="112"/>
      <c r="P676" s="112"/>
      <c r="Q676" s="112"/>
      <c r="R676" s="112"/>
      <c r="S676" s="112"/>
      <c r="T676" s="98">
        <f t="shared" si="28"/>
        <v>100000</v>
      </c>
      <c r="U676" s="24">
        <f t="shared" si="28"/>
        <v>100000</v>
      </c>
      <c r="V676" s="25">
        <f t="shared" si="28"/>
        <v>100000</v>
      </c>
    </row>
    <row r="677" spans="1:22" ht="25.5" outlineLevel="3">
      <c r="A677" s="45" t="s">
        <v>401</v>
      </c>
      <c r="B677" s="41" t="s">
        <v>597</v>
      </c>
      <c r="C677" s="41" t="s">
        <v>597</v>
      </c>
      <c r="D677" s="41" t="s">
        <v>617</v>
      </c>
      <c r="E677" s="41" t="s">
        <v>179</v>
      </c>
      <c r="F677" s="42"/>
      <c r="G677" s="42"/>
      <c r="H677" s="42"/>
      <c r="I677" s="42"/>
      <c r="J677" s="63"/>
      <c r="K677" s="63"/>
      <c r="L677" s="112"/>
      <c r="M677" s="112"/>
      <c r="N677" s="112"/>
      <c r="O677" s="112"/>
      <c r="P677" s="112"/>
      <c r="Q677" s="112"/>
      <c r="R677" s="112"/>
      <c r="S677" s="112"/>
      <c r="T677" s="98">
        <f>T678+T679</f>
        <v>100000</v>
      </c>
      <c r="U677" s="24">
        <f>U678+U679</f>
        <v>100000</v>
      </c>
      <c r="V677" s="25">
        <f>V678+V679</f>
        <v>100000</v>
      </c>
    </row>
    <row r="678" spans="1:22" ht="25.5" outlineLevel="3">
      <c r="A678" s="45" t="s">
        <v>402</v>
      </c>
      <c r="B678" s="41" t="s">
        <v>597</v>
      </c>
      <c r="C678" s="41" t="s">
        <v>597</v>
      </c>
      <c r="D678" s="41" t="s">
        <v>617</v>
      </c>
      <c r="E678" s="41" t="s">
        <v>529</v>
      </c>
      <c r="F678" s="42"/>
      <c r="G678" s="42"/>
      <c r="H678" s="42"/>
      <c r="I678" s="42">
        <v>100000</v>
      </c>
      <c r="J678" s="63"/>
      <c r="K678" s="63"/>
      <c r="L678" s="112"/>
      <c r="M678" s="112"/>
      <c r="N678" s="112"/>
      <c r="O678" s="112"/>
      <c r="P678" s="112"/>
      <c r="Q678" s="112"/>
      <c r="R678" s="112"/>
      <c r="S678" s="112"/>
      <c r="T678" s="98">
        <f>F678+G678+H678+I678+J678+K678+L678+M678+N678+O678+P678+Q678+R678</f>
        <v>100000</v>
      </c>
      <c r="U678" s="24">
        <v>100000</v>
      </c>
      <c r="V678" s="25">
        <v>100000</v>
      </c>
    </row>
    <row r="679" spans="1:22" ht="25.5" hidden="1" outlineLevel="5">
      <c r="A679" s="13" t="s">
        <v>195</v>
      </c>
      <c r="B679" s="41" t="s">
        <v>597</v>
      </c>
      <c r="C679" s="41" t="s">
        <v>597</v>
      </c>
      <c r="D679" s="41" t="s">
        <v>617</v>
      </c>
      <c r="E679" s="41" t="s">
        <v>451</v>
      </c>
      <c r="F679" s="42">
        <v>100000</v>
      </c>
      <c r="G679" s="42"/>
      <c r="H679" s="42"/>
      <c r="I679" s="42">
        <v>-100000</v>
      </c>
      <c r="J679" s="63"/>
      <c r="K679" s="63"/>
      <c r="L679" s="112"/>
      <c r="M679" s="112"/>
      <c r="N679" s="112"/>
      <c r="O679" s="112"/>
      <c r="P679" s="112"/>
      <c r="Q679" s="112"/>
      <c r="R679" s="112"/>
      <c r="S679" s="112"/>
      <c r="T679" s="98">
        <f>F679+G679+H679+I679</f>
        <v>0</v>
      </c>
      <c r="U679" s="24">
        <v>0</v>
      </c>
      <c r="V679" s="25">
        <v>0</v>
      </c>
    </row>
    <row r="680" spans="1:22" ht="25.5" outlineLevel="5">
      <c r="A680" s="13" t="s">
        <v>275</v>
      </c>
      <c r="B680" s="41" t="s">
        <v>597</v>
      </c>
      <c r="C680" s="41" t="s">
        <v>597</v>
      </c>
      <c r="D680" s="41" t="s">
        <v>430</v>
      </c>
      <c r="E680" s="41"/>
      <c r="F680" s="42"/>
      <c r="G680" s="42"/>
      <c r="H680" s="42"/>
      <c r="I680" s="42"/>
      <c r="J680" s="63"/>
      <c r="K680" s="63"/>
      <c r="L680" s="112"/>
      <c r="M680" s="112"/>
      <c r="N680" s="112"/>
      <c r="O680" s="112"/>
      <c r="P680" s="112"/>
      <c r="Q680" s="112"/>
      <c r="R680" s="112"/>
      <c r="S680" s="112"/>
      <c r="T680" s="98">
        <f>T681</f>
        <v>835200</v>
      </c>
      <c r="U680" s="24"/>
      <c r="V680" s="25"/>
    </row>
    <row r="681" spans="1:22" ht="15" outlineLevel="5">
      <c r="A681" s="13" t="s">
        <v>276</v>
      </c>
      <c r="B681" s="41" t="s">
        <v>597</v>
      </c>
      <c r="C681" s="41" t="s">
        <v>597</v>
      </c>
      <c r="D681" s="41" t="s">
        <v>431</v>
      </c>
      <c r="E681" s="41"/>
      <c r="F681" s="42"/>
      <c r="G681" s="42"/>
      <c r="H681" s="42"/>
      <c r="I681" s="42"/>
      <c r="J681" s="63"/>
      <c r="K681" s="63"/>
      <c r="L681" s="112"/>
      <c r="M681" s="112"/>
      <c r="N681" s="112"/>
      <c r="O681" s="112"/>
      <c r="P681" s="112"/>
      <c r="Q681" s="112"/>
      <c r="R681" s="112"/>
      <c r="S681" s="112"/>
      <c r="T681" s="98">
        <f>T682</f>
        <v>835200</v>
      </c>
      <c r="U681" s="24"/>
      <c r="V681" s="25"/>
    </row>
    <row r="682" spans="1:22" ht="51" outlineLevel="5">
      <c r="A682" s="45" t="s">
        <v>405</v>
      </c>
      <c r="B682" s="41" t="s">
        <v>597</v>
      </c>
      <c r="C682" s="41" t="s">
        <v>597</v>
      </c>
      <c r="D682" s="41" t="s">
        <v>431</v>
      </c>
      <c r="E682" s="41" t="s">
        <v>182</v>
      </c>
      <c r="F682" s="42"/>
      <c r="G682" s="42"/>
      <c r="H682" s="42"/>
      <c r="I682" s="42"/>
      <c r="J682" s="63"/>
      <c r="K682" s="63"/>
      <c r="L682" s="112"/>
      <c r="M682" s="112"/>
      <c r="N682" s="112"/>
      <c r="O682" s="112"/>
      <c r="P682" s="112"/>
      <c r="Q682" s="112"/>
      <c r="R682" s="112"/>
      <c r="S682" s="112"/>
      <c r="T682" s="98">
        <f>T683</f>
        <v>835200</v>
      </c>
      <c r="U682" s="24"/>
      <c r="V682" s="25"/>
    </row>
    <row r="683" spans="1:22" ht="25.5" outlineLevel="5">
      <c r="A683" s="13" t="s">
        <v>37</v>
      </c>
      <c r="B683" s="41" t="s">
        <v>597</v>
      </c>
      <c r="C683" s="41" t="s">
        <v>597</v>
      </c>
      <c r="D683" s="41" t="s">
        <v>431</v>
      </c>
      <c r="E683" s="41" t="s">
        <v>36</v>
      </c>
      <c r="F683" s="42"/>
      <c r="G683" s="42"/>
      <c r="H683" s="42"/>
      <c r="I683" s="42"/>
      <c r="J683" s="63"/>
      <c r="K683" s="63"/>
      <c r="L683" s="112"/>
      <c r="M683" s="112"/>
      <c r="N683" s="112"/>
      <c r="O683" s="112"/>
      <c r="P683" s="112"/>
      <c r="Q683" s="112"/>
      <c r="R683" s="112"/>
      <c r="S683" s="112"/>
      <c r="T683" s="98">
        <f>T684</f>
        <v>835200</v>
      </c>
      <c r="U683" s="24"/>
      <c r="V683" s="25"/>
    </row>
    <row r="684" spans="1:22" ht="25.5" outlineLevel="5">
      <c r="A684" s="13" t="s">
        <v>306</v>
      </c>
      <c r="B684" s="41" t="s">
        <v>597</v>
      </c>
      <c r="C684" s="41" t="s">
        <v>597</v>
      </c>
      <c r="D684" s="41" t="s">
        <v>431</v>
      </c>
      <c r="E684" s="41" t="s">
        <v>622</v>
      </c>
      <c r="F684" s="42"/>
      <c r="G684" s="42"/>
      <c r="H684" s="42"/>
      <c r="I684" s="42">
        <v>835200</v>
      </c>
      <c r="J684" s="63"/>
      <c r="K684" s="63"/>
      <c r="L684" s="112"/>
      <c r="M684" s="112"/>
      <c r="N684" s="112"/>
      <c r="O684" s="112"/>
      <c r="P684" s="112"/>
      <c r="Q684" s="112"/>
      <c r="R684" s="112"/>
      <c r="S684" s="112"/>
      <c r="T684" s="98">
        <f>F684+G684+H684+I684+J684+K684+L684+M684+N684+O684+P684+Q684+R684</f>
        <v>835200</v>
      </c>
      <c r="U684" s="24"/>
      <c r="V684" s="25"/>
    </row>
    <row r="685" spans="1:22" ht="25.5" outlineLevel="2">
      <c r="A685" s="13" t="s">
        <v>216</v>
      </c>
      <c r="B685" s="41" t="s">
        <v>597</v>
      </c>
      <c r="C685" s="41" t="s">
        <v>597</v>
      </c>
      <c r="D685" s="41" t="s">
        <v>487</v>
      </c>
      <c r="E685" s="41" t="s">
        <v>177</v>
      </c>
      <c r="F685" s="42"/>
      <c r="G685" s="42"/>
      <c r="H685" s="42"/>
      <c r="I685" s="42"/>
      <c r="J685" s="63"/>
      <c r="K685" s="63"/>
      <c r="L685" s="112"/>
      <c r="M685" s="112"/>
      <c r="N685" s="112"/>
      <c r="O685" s="112"/>
      <c r="P685" s="112"/>
      <c r="Q685" s="112"/>
      <c r="R685" s="112"/>
      <c r="S685" s="112"/>
      <c r="T685" s="98">
        <f aca="true" t="shared" si="29" ref="T685:V686">T686</f>
        <v>439993.75</v>
      </c>
      <c r="U685" s="24">
        <f t="shared" si="29"/>
        <v>360500</v>
      </c>
      <c r="V685" s="25">
        <f t="shared" si="29"/>
        <v>360500</v>
      </c>
    </row>
    <row r="686" spans="1:22" ht="38.25" outlineLevel="4">
      <c r="A686" s="13" t="s">
        <v>365</v>
      </c>
      <c r="B686" s="41" t="s">
        <v>597</v>
      </c>
      <c r="C686" s="41" t="s">
        <v>597</v>
      </c>
      <c r="D686" s="41" t="s">
        <v>619</v>
      </c>
      <c r="E686" s="41" t="s">
        <v>177</v>
      </c>
      <c r="F686" s="42"/>
      <c r="G686" s="42"/>
      <c r="H686" s="42"/>
      <c r="I686" s="42"/>
      <c r="J686" s="63"/>
      <c r="K686" s="63"/>
      <c r="L686" s="112"/>
      <c r="M686" s="112"/>
      <c r="N686" s="112"/>
      <c r="O686" s="112"/>
      <c r="P686" s="112"/>
      <c r="Q686" s="112"/>
      <c r="R686" s="112"/>
      <c r="S686" s="112"/>
      <c r="T686" s="98">
        <f t="shared" si="29"/>
        <v>439993.75</v>
      </c>
      <c r="U686" s="24">
        <f t="shared" si="29"/>
        <v>360500</v>
      </c>
      <c r="V686" s="25">
        <f t="shared" si="29"/>
        <v>360500</v>
      </c>
    </row>
    <row r="687" spans="1:22" ht="25.5" outlineLevel="4">
      <c r="A687" s="45" t="s">
        <v>401</v>
      </c>
      <c r="B687" s="41" t="s">
        <v>597</v>
      </c>
      <c r="C687" s="41" t="s">
        <v>597</v>
      </c>
      <c r="D687" s="41" t="s">
        <v>619</v>
      </c>
      <c r="E687" s="41" t="s">
        <v>179</v>
      </c>
      <c r="F687" s="42"/>
      <c r="G687" s="42"/>
      <c r="H687" s="42"/>
      <c r="I687" s="42"/>
      <c r="J687" s="63"/>
      <c r="K687" s="63"/>
      <c r="L687" s="112"/>
      <c r="M687" s="112"/>
      <c r="N687" s="112"/>
      <c r="O687" s="112"/>
      <c r="P687" s="112"/>
      <c r="Q687" s="112"/>
      <c r="R687" s="112"/>
      <c r="S687" s="112"/>
      <c r="T687" s="98">
        <f>T688+T689</f>
        <v>439993.75</v>
      </c>
      <c r="U687" s="24">
        <f>U688+U689</f>
        <v>360500</v>
      </c>
      <c r="V687" s="25">
        <f>V688+V689</f>
        <v>360500</v>
      </c>
    </row>
    <row r="688" spans="1:22" ht="25.5" outlineLevel="4">
      <c r="A688" s="45" t="s">
        <v>402</v>
      </c>
      <c r="B688" s="41" t="s">
        <v>597</v>
      </c>
      <c r="C688" s="41" t="s">
        <v>597</v>
      </c>
      <c r="D688" s="41" t="s">
        <v>619</v>
      </c>
      <c r="E688" s="41" t="s">
        <v>529</v>
      </c>
      <c r="F688" s="42"/>
      <c r="G688" s="42"/>
      <c r="H688" s="42"/>
      <c r="I688" s="42">
        <v>360500</v>
      </c>
      <c r="J688" s="63"/>
      <c r="K688" s="63"/>
      <c r="L688" s="112"/>
      <c r="M688" s="112">
        <v>44493.75</v>
      </c>
      <c r="N688" s="112"/>
      <c r="O688" s="112"/>
      <c r="P688" s="112"/>
      <c r="Q688" s="112"/>
      <c r="R688" s="112">
        <v>35000</v>
      </c>
      <c r="S688" s="112"/>
      <c r="T688" s="98">
        <f>F688+G688+H688+I688+J688+K688+L688+M688+N688+O688+P688+Q688+R688</f>
        <v>439993.75</v>
      </c>
      <c r="U688" s="24">
        <v>360500</v>
      </c>
      <c r="V688" s="25">
        <v>360500</v>
      </c>
    </row>
    <row r="689" spans="1:22" ht="25.5" hidden="1" outlineLevel="5">
      <c r="A689" s="13" t="s">
        <v>195</v>
      </c>
      <c r="B689" s="41" t="s">
        <v>597</v>
      </c>
      <c r="C689" s="41" t="s">
        <v>597</v>
      </c>
      <c r="D689" s="41" t="s">
        <v>619</v>
      </c>
      <c r="E689" s="41" t="s">
        <v>451</v>
      </c>
      <c r="F689" s="42">
        <v>360500</v>
      </c>
      <c r="G689" s="42"/>
      <c r="H689" s="42"/>
      <c r="I689" s="42">
        <v>-360500</v>
      </c>
      <c r="J689" s="63"/>
      <c r="K689" s="63"/>
      <c r="L689" s="112"/>
      <c r="M689" s="112"/>
      <c r="N689" s="112"/>
      <c r="O689" s="112"/>
      <c r="P689" s="112"/>
      <c r="Q689" s="112"/>
      <c r="R689" s="112"/>
      <c r="S689" s="112"/>
      <c r="T689" s="98">
        <f>F689+G689+H689+I689</f>
        <v>0</v>
      </c>
      <c r="U689" s="24">
        <v>0</v>
      </c>
      <c r="V689" s="25">
        <v>0</v>
      </c>
    </row>
    <row r="690" spans="1:22" ht="25.5" outlineLevel="1" collapsed="1">
      <c r="A690" s="13" t="s">
        <v>366</v>
      </c>
      <c r="B690" s="41" t="s">
        <v>597</v>
      </c>
      <c r="C690" s="41" t="s">
        <v>494</v>
      </c>
      <c r="D690" s="41" t="s">
        <v>177</v>
      </c>
      <c r="E690" s="41" t="s">
        <v>177</v>
      </c>
      <c r="F690" s="42"/>
      <c r="G690" s="42"/>
      <c r="H690" s="42"/>
      <c r="I690" s="42"/>
      <c r="J690" s="63"/>
      <c r="K690" s="63"/>
      <c r="L690" s="112"/>
      <c r="M690" s="112"/>
      <c r="N690" s="112"/>
      <c r="O690" s="112"/>
      <c r="P690" s="112"/>
      <c r="Q690" s="98">
        <f>Q691+Q705+Q710+Q719+Q715</f>
        <v>589261</v>
      </c>
      <c r="R690" s="98"/>
      <c r="S690" s="98"/>
      <c r="T690" s="98">
        <f>T691+T705+T710+T719+T715</f>
        <v>34982580.88</v>
      </c>
      <c r="U690" s="24">
        <v>22149600</v>
      </c>
      <c r="V690" s="25">
        <v>22149600</v>
      </c>
    </row>
    <row r="691" spans="1:22" ht="63.75" outlineLevel="2">
      <c r="A691" s="13" t="s">
        <v>191</v>
      </c>
      <c r="B691" s="41" t="s">
        <v>597</v>
      </c>
      <c r="C691" s="41" t="s">
        <v>494</v>
      </c>
      <c r="D691" s="41" t="s">
        <v>443</v>
      </c>
      <c r="E691" s="41" t="s">
        <v>177</v>
      </c>
      <c r="F691" s="42"/>
      <c r="G691" s="42"/>
      <c r="H691" s="42"/>
      <c r="I691" s="42"/>
      <c r="J691" s="63"/>
      <c r="K691" s="63"/>
      <c r="L691" s="112"/>
      <c r="M691" s="112"/>
      <c r="N691" s="112"/>
      <c r="O691" s="112"/>
      <c r="P691" s="112"/>
      <c r="Q691" s="98">
        <f>Q692</f>
        <v>0</v>
      </c>
      <c r="R691" s="98"/>
      <c r="S691" s="98"/>
      <c r="T691" s="98">
        <f>T692</f>
        <v>4414501</v>
      </c>
      <c r="U691" s="24">
        <v>3696200</v>
      </c>
      <c r="V691" s="25">
        <v>3696200</v>
      </c>
    </row>
    <row r="692" spans="1:22" ht="15" outlineLevel="3">
      <c r="A692" s="13" t="s">
        <v>192</v>
      </c>
      <c r="B692" s="41" t="s">
        <v>597</v>
      </c>
      <c r="C692" s="41" t="s">
        <v>494</v>
      </c>
      <c r="D692" s="41" t="s">
        <v>445</v>
      </c>
      <c r="E692" s="41" t="s">
        <v>177</v>
      </c>
      <c r="F692" s="42"/>
      <c r="G692" s="42"/>
      <c r="H692" s="42"/>
      <c r="I692" s="42"/>
      <c r="J692" s="63"/>
      <c r="K692" s="63"/>
      <c r="L692" s="112"/>
      <c r="M692" s="112"/>
      <c r="N692" s="112"/>
      <c r="O692" s="112"/>
      <c r="P692" s="112"/>
      <c r="Q692" s="98">
        <f>Q693</f>
        <v>0</v>
      </c>
      <c r="R692" s="98"/>
      <c r="S692" s="98"/>
      <c r="T692" s="98">
        <f>T693</f>
        <v>4414501</v>
      </c>
      <c r="U692" s="24">
        <f>U693</f>
        <v>3696200</v>
      </c>
      <c r="V692" s="25">
        <f>V693</f>
        <v>3696200</v>
      </c>
    </row>
    <row r="693" spans="1:22" ht="38.25" outlineLevel="4">
      <c r="A693" s="13" t="s">
        <v>367</v>
      </c>
      <c r="B693" s="41" t="s">
        <v>597</v>
      </c>
      <c r="C693" s="41" t="s">
        <v>494</v>
      </c>
      <c r="D693" s="41" t="s">
        <v>123</v>
      </c>
      <c r="E693" s="41" t="s">
        <v>177</v>
      </c>
      <c r="F693" s="42"/>
      <c r="G693" s="42"/>
      <c r="H693" s="42"/>
      <c r="I693" s="42"/>
      <c r="J693" s="63"/>
      <c r="K693" s="63"/>
      <c r="L693" s="112"/>
      <c r="M693" s="112"/>
      <c r="N693" s="112"/>
      <c r="O693" s="112"/>
      <c r="P693" s="112"/>
      <c r="Q693" s="98">
        <f>Q694+Q698+Q701</f>
        <v>0</v>
      </c>
      <c r="R693" s="98"/>
      <c r="S693" s="98"/>
      <c r="T693" s="98">
        <f>T694+T698+T701</f>
        <v>4414501</v>
      </c>
      <c r="U693" s="24">
        <f>U694+U698+U701</f>
        <v>3696200</v>
      </c>
      <c r="V693" s="25">
        <f>V694+V698+V701</f>
        <v>3696200</v>
      </c>
    </row>
    <row r="694" spans="1:22" ht="51" outlineLevel="4">
      <c r="A694" s="44" t="s">
        <v>400</v>
      </c>
      <c r="B694" s="41" t="s">
        <v>597</v>
      </c>
      <c r="C694" s="41" t="s">
        <v>494</v>
      </c>
      <c r="D694" s="41" t="s">
        <v>123</v>
      </c>
      <c r="E694" s="41" t="s">
        <v>178</v>
      </c>
      <c r="F694" s="42"/>
      <c r="G694" s="42"/>
      <c r="H694" s="42"/>
      <c r="I694" s="42"/>
      <c r="J694" s="63"/>
      <c r="K694" s="63"/>
      <c r="L694" s="112"/>
      <c r="M694" s="112"/>
      <c r="N694" s="112"/>
      <c r="O694" s="112"/>
      <c r="P694" s="112"/>
      <c r="Q694" s="98">
        <f>Q695</f>
        <v>-10000</v>
      </c>
      <c r="R694" s="98"/>
      <c r="S694" s="98"/>
      <c r="T694" s="98">
        <f>T695</f>
        <v>4117001</v>
      </c>
      <c r="U694" s="25">
        <f>U695</f>
        <v>3460700</v>
      </c>
      <c r="V694" s="25">
        <f>V695</f>
        <v>3460700</v>
      </c>
    </row>
    <row r="695" spans="1:22" ht="25.5" outlineLevel="4">
      <c r="A695" s="44" t="s">
        <v>160</v>
      </c>
      <c r="B695" s="41" t="s">
        <v>597</v>
      </c>
      <c r="C695" s="41" t="s">
        <v>494</v>
      </c>
      <c r="D695" s="41" t="s">
        <v>123</v>
      </c>
      <c r="E695" s="41" t="s">
        <v>158</v>
      </c>
      <c r="F695" s="42"/>
      <c r="G695" s="42"/>
      <c r="H695" s="42"/>
      <c r="I695" s="42"/>
      <c r="J695" s="63"/>
      <c r="K695" s="63"/>
      <c r="L695" s="112"/>
      <c r="M695" s="112"/>
      <c r="N695" s="112"/>
      <c r="O695" s="112"/>
      <c r="P695" s="112"/>
      <c r="Q695" s="98">
        <f>Q696+Q697</f>
        <v>-10000</v>
      </c>
      <c r="R695" s="98"/>
      <c r="S695" s="98"/>
      <c r="T695" s="98">
        <f>T696+T697</f>
        <v>4117001</v>
      </c>
      <c r="U695" s="25">
        <f>U696+U697</f>
        <v>3460700</v>
      </c>
      <c r="V695" s="25">
        <f>V696+V697</f>
        <v>3460700</v>
      </c>
    </row>
    <row r="696" spans="1:22" ht="25.5" outlineLevel="5">
      <c r="A696" s="13" t="s">
        <v>193</v>
      </c>
      <c r="B696" s="41" t="s">
        <v>597</v>
      </c>
      <c r="C696" s="41" t="s">
        <v>494</v>
      </c>
      <c r="D696" s="41" t="s">
        <v>123</v>
      </c>
      <c r="E696" s="41" t="s">
        <v>447</v>
      </c>
      <c r="F696" s="42">
        <v>3207100</v>
      </c>
      <c r="G696" s="42"/>
      <c r="H696" s="42"/>
      <c r="I696" s="42"/>
      <c r="J696" s="63"/>
      <c r="K696" s="63"/>
      <c r="L696" s="112"/>
      <c r="M696" s="112"/>
      <c r="N696" s="112"/>
      <c r="O696" s="112"/>
      <c r="P696" s="112">
        <v>786601</v>
      </c>
      <c r="Q696" s="112"/>
      <c r="R696" s="112">
        <v>13550</v>
      </c>
      <c r="S696" s="112"/>
      <c r="T696" s="98">
        <f>F696+G696+H696+I696+J696+K696+L696+M696+N696+O696+P696+Q696+R696</f>
        <v>4007251</v>
      </c>
      <c r="U696" s="24">
        <v>3336500</v>
      </c>
      <c r="V696" s="25">
        <v>3336500</v>
      </c>
    </row>
    <row r="697" spans="1:22" ht="25.5" outlineLevel="5">
      <c r="A697" s="13" t="s">
        <v>194</v>
      </c>
      <c r="B697" s="41" t="s">
        <v>597</v>
      </c>
      <c r="C697" s="41" t="s">
        <v>494</v>
      </c>
      <c r="D697" s="41" t="s">
        <v>123</v>
      </c>
      <c r="E697" s="41" t="s">
        <v>449</v>
      </c>
      <c r="F697" s="42">
        <v>124100</v>
      </c>
      <c r="G697" s="42"/>
      <c r="H697" s="42"/>
      <c r="I697" s="42"/>
      <c r="J697" s="63"/>
      <c r="K697" s="63"/>
      <c r="L697" s="112"/>
      <c r="M697" s="112"/>
      <c r="N697" s="112"/>
      <c r="O697" s="112"/>
      <c r="P697" s="112"/>
      <c r="Q697" s="112">
        <v>-10000</v>
      </c>
      <c r="R697" s="112">
        <v>-4350</v>
      </c>
      <c r="S697" s="112"/>
      <c r="T697" s="98">
        <f>F697+G697+H697+I697+J697+K697+L697+M697+N697+O697+P697+Q697+R697</f>
        <v>109750</v>
      </c>
      <c r="U697" s="24">
        <v>124200</v>
      </c>
      <c r="V697" s="25">
        <v>124200</v>
      </c>
    </row>
    <row r="698" spans="1:22" ht="25.5" outlineLevel="5">
      <c r="A698" s="45" t="s">
        <v>401</v>
      </c>
      <c r="B698" s="41" t="s">
        <v>597</v>
      </c>
      <c r="C698" s="41" t="s">
        <v>494</v>
      </c>
      <c r="D698" s="41" t="s">
        <v>123</v>
      </c>
      <c r="E698" s="41" t="s">
        <v>179</v>
      </c>
      <c r="F698" s="42"/>
      <c r="G698" s="42"/>
      <c r="H698" s="42"/>
      <c r="I698" s="42"/>
      <c r="J698" s="63"/>
      <c r="K698" s="63"/>
      <c r="L698" s="112"/>
      <c r="M698" s="112"/>
      <c r="N698" s="112"/>
      <c r="O698" s="112"/>
      <c r="P698" s="112"/>
      <c r="Q698" s="98">
        <f>Q699+Q700</f>
        <v>12900.93</v>
      </c>
      <c r="R698" s="98"/>
      <c r="S698" s="98"/>
      <c r="T698" s="98">
        <f>T699+T700</f>
        <v>294400.93</v>
      </c>
      <c r="U698" s="24">
        <f>U699+U700</f>
        <v>229500</v>
      </c>
      <c r="V698" s="25">
        <f>V699+V700</f>
        <v>229500</v>
      </c>
    </row>
    <row r="699" spans="1:22" ht="25.5" outlineLevel="5">
      <c r="A699" s="45" t="s">
        <v>402</v>
      </c>
      <c r="B699" s="41" t="s">
        <v>597</v>
      </c>
      <c r="C699" s="41" t="s">
        <v>494</v>
      </c>
      <c r="D699" s="41" t="s">
        <v>123</v>
      </c>
      <c r="E699" s="41" t="s">
        <v>529</v>
      </c>
      <c r="F699" s="42"/>
      <c r="G699" s="42"/>
      <c r="H699" s="42"/>
      <c r="I699" s="42">
        <v>359000</v>
      </c>
      <c r="J699" s="63"/>
      <c r="K699" s="63"/>
      <c r="L699" s="112"/>
      <c r="M699" s="112">
        <v>-68300</v>
      </c>
      <c r="N699" s="112"/>
      <c r="O699" s="112"/>
      <c r="P699" s="112"/>
      <c r="Q699" s="112">
        <v>12900.93</v>
      </c>
      <c r="R699" s="112">
        <v>-9200</v>
      </c>
      <c r="S699" s="112"/>
      <c r="T699" s="98">
        <f>F699+G699+H699+I699+J699+K699+L699+M699+N699+O699+P699+Q699+R699</f>
        <v>294400.93</v>
      </c>
      <c r="U699" s="24">
        <v>229500</v>
      </c>
      <c r="V699" s="25">
        <v>229500</v>
      </c>
    </row>
    <row r="700" spans="1:22" ht="25.5" hidden="1" outlineLevel="5">
      <c r="A700" s="13" t="s">
        <v>195</v>
      </c>
      <c r="B700" s="41" t="s">
        <v>597</v>
      </c>
      <c r="C700" s="41" t="s">
        <v>494</v>
      </c>
      <c r="D700" s="41" t="s">
        <v>123</v>
      </c>
      <c r="E700" s="41" t="s">
        <v>451</v>
      </c>
      <c r="F700" s="42">
        <v>359000</v>
      </c>
      <c r="G700" s="42"/>
      <c r="H700" s="42"/>
      <c r="I700" s="42">
        <v>-359000</v>
      </c>
      <c r="J700" s="63"/>
      <c r="K700" s="63"/>
      <c r="L700" s="112"/>
      <c r="M700" s="112"/>
      <c r="N700" s="112"/>
      <c r="O700" s="112"/>
      <c r="P700" s="112"/>
      <c r="Q700" s="112"/>
      <c r="R700" s="112"/>
      <c r="S700" s="112"/>
      <c r="T700" s="98">
        <f>F700+G700+H700+I700</f>
        <v>0</v>
      </c>
      <c r="U700" s="24">
        <v>0</v>
      </c>
      <c r="V700" s="25">
        <v>0</v>
      </c>
    </row>
    <row r="701" spans="1:22" ht="15" outlineLevel="5">
      <c r="A701" s="45" t="s">
        <v>403</v>
      </c>
      <c r="B701" s="41" t="s">
        <v>597</v>
      </c>
      <c r="C701" s="41" t="s">
        <v>494</v>
      </c>
      <c r="D701" s="41" t="s">
        <v>123</v>
      </c>
      <c r="E701" s="41" t="s">
        <v>180</v>
      </c>
      <c r="F701" s="42"/>
      <c r="G701" s="42"/>
      <c r="H701" s="42"/>
      <c r="I701" s="42"/>
      <c r="J701" s="63"/>
      <c r="K701" s="63"/>
      <c r="L701" s="112"/>
      <c r="M701" s="112"/>
      <c r="N701" s="112"/>
      <c r="O701" s="112"/>
      <c r="P701" s="112"/>
      <c r="Q701" s="98">
        <f>Q702</f>
        <v>-2900.93</v>
      </c>
      <c r="R701" s="98"/>
      <c r="S701" s="98"/>
      <c r="T701" s="98">
        <f>T702</f>
        <v>3099.07</v>
      </c>
      <c r="U701" s="24">
        <f>U703+U704</f>
        <v>6000</v>
      </c>
      <c r="V701" s="25">
        <f>V703+V704</f>
        <v>6000</v>
      </c>
    </row>
    <row r="702" spans="1:22" ht="25.5" outlineLevel="5">
      <c r="A702" s="44" t="s">
        <v>33</v>
      </c>
      <c r="B702" s="41" t="s">
        <v>597</v>
      </c>
      <c r="C702" s="41" t="s">
        <v>494</v>
      </c>
      <c r="D702" s="41" t="s">
        <v>123</v>
      </c>
      <c r="E702" s="41" t="s">
        <v>32</v>
      </c>
      <c r="F702" s="42"/>
      <c r="G702" s="42"/>
      <c r="H702" s="42"/>
      <c r="I702" s="42"/>
      <c r="J702" s="63"/>
      <c r="K702" s="63"/>
      <c r="L702" s="112"/>
      <c r="M702" s="112"/>
      <c r="N702" s="112"/>
      <c r="O702" s="112"/>
      <c r="P702" s="112"/>
      <c r="Q702" s="98">
        <f>Q703+Q704</f>
        <v>-2900.93</v>
      </c>
      <c r="R702" s="98"/>
      <c r="S702" s="98"/>
      <c r="T702" s="98">
        <f>T703+T704</f>
        <v>3099.07</v>
      </c>
      <c r="U702" s="24"/>
      <c r="V702" s="25"/>
    </row>
    <row r="703" spans="1:22" ht="25.5" outlineLevel="5">
      <c r="A703" s="13" t="s">
        <v>196</v>
      </c>
      <c r="B703" s="41" t="s">
        <v>597</v>
      </c>
      <c r="C703" s="41" t="s">
        <v>494</v>
      </c>
      <c r="D703" s="41" t="s">
        <v>123</v>
      </c>
      <c r="E703" s="41" t="s">
        <v>453</v>
      </c>
      <c r="F703" s="42">
        <v>3000</v>
      </c>
      <c r="G703" s="42"/>
      <c r="H703" s="42"/>
      <c r="I703" s="42"/>
      <c r="J703" s="63"/>
      <c r="K703" s="63"/>
      <c r="L703" s="112"/>
      <c r="M703" s="112"/>
      <c r="N703" s="112"/>
      <c r="O703" s="112"/>
      <c r="P703" s="112"/>
      <c r="Q703" s="112">
        <v>-2995</v>
      </c>
      <c r="R703" s="112"/>
      <c r="S703" s="112"/>
      <c r="T703" s="98">
        <f>F703+G703+H703+I703+J703+K703+L703+M703+N703+O703+P703+Q703+R703</f>
        <v>5</v>
      </c>
      <c r="U703" s="24">
        <v>3000</v>
      </c>
      <c r="V703" s="25">
        <v>3000</v>
      </c>
    </row>
    <row r="704" spans="1:22" ht="25.5" outlineLevel="5">
      <c r="A704" s="13" t="s">
        <v>197</v>
      </c>
      <c r="B704" s="41" t="s">
        <v>597</v>
      </c>
      <c r="C704" s="41" t="s">
        <v>494</v>
      </c>
      <c r="D704" s="41" t="s">
        <v>123</v>
      </c>
      <c r="E704" s="41" t="s">
        <v>455</v>
      </c>
      <c r="F704" s="42">
        <v>3000</v>
      </c>
      <c r="G704" s="42"/>
      <c r="H704" s="42"/>
      <c r="I704" s="42"/>
      <c r="J704" s="63"/>
      <c r="K704" s="63"/>
      <c r="L704" s="112"/>
      <c r="M704" s="112"/>
      <c r="N704" s="112"/>
      <c r="O704" s="112"/>
      <c r="P704" s="112"/>
      <c r="Q704" s="112">
        <v>94.07</v>
      </c>
      <c r="R704" s="112"/>
      <c r="S704" s="112"/>
      <c r="T704" s="98">
        <f>F704+G704+H704+I704+J704+K704+L704+M704+N704+O704+P704+Q704+R704</f>
        <v>3094.07</v>
      </c>
      <c r="U704" s="24">
        <v>3000</v>
      </c>
      <c r="V704" s="25">
        <v>3000</v>
      </c>
    </row>
    <row r="705" spans="1:22" ht="38.25" outlineLevel="2">
      <c r="A705" s="13" t="s">
        <v>368</v>
      </c>
      <c r="B705" s="41" t="s">
        <v>597</v>
      </c>
      <c r="C705" s="41" t="s">
        <v>494</v>
      </c>
      <c r="D705" s="41" t="s">
        <v>125</v>
      </c>
      <c r="E705" s="41" t="s">
        <v>177</v>
      </c>
      <c r="F705" s="42"/>
      <c r="G705" s="42"/>
      <c r="H705" s="42"/>
      <c r="I705" s="42"/>
      <c r="J705" s="63"/>
      <c r="K705" s="63"/>
      <c r="L705" s="112"/>
      <c r="M705" s="112"/>
      <c r="N705" s="112"/>
      <c r="O705" s="112"/>
      <c r="P705" s="112"/>
      <c r="Q705" s="112"/>
      <c r="R705" s="112"/>
      <c r="S705" s="112"/>
      <c r="T705" s="98">
        <f aca="true" t="shared" si="30" ref="T705:V706">T706</f>
        <v>1434197.5</v>
      </c>
      <c r="U705" s="24">
        <f t="shared" si="30"/>
        <v>1437300</v>
      </c>
      <c r="V705" s="25">
        <f t="shared" si="30"/>
        <v>1437300</v>
      </c>
    </row>
    <row r="706" spans="1:22" ht="25.5" outlineLevel="3">
      <c r="A706" s="13" t="s">
        <v>280</v>
      </c>
      <c r="B706" s="41" t="s">
        <v>597</v>
      </c>
      <c r="C706" s="41" t="s">
        <v>494</v>
      </c>
      <c r="D706" s="41" t="s">
        <v>126</v>
      </c>
      <c r="E706" s="41" t="s">
        <v>177</v>
      </c>
      <c r="F706" s="42"/>
      <c r="G706" s="42"/>
      <c r="H706" s="42"/>
      <c r="I706" s="42"/>
      <c r="J706" s="63"/>
      <c r="K706" s="63"/>
      <c r="L706" s="112"/>
      <c r="M706" s="112"/>
      <c r="N706" s="112"/>
      <c r="O706" s="112"/>
      <c r="P706" s="112"/>
      <c r="Q706" s="112"/>
      <c r="R706" s="112"/>
      <c r="S706" s="112"/>
      <c r="T706" s="98">
        <f t="shared" si="30"/>
        <v>1434197.5</v>
      </c>
      <c r="U706" s="24">
        <f t="shared" si="30"/>
        <v>1437300</v>
      </c>
      <c r="V706" s="25">
        <f t="shared" si="30"/>
        <v>1437300</v>
      </c>
    </row>
    <row r="707" spans="1:22" ht="51" outlineLevel="3">
      <c r="A707" s="45" t="s">
        <v>405</v>
      </c>
      <c r="B707" s="41" t="s">
        <v>597</v>
      </c>
      <c r="C707" s="41" t="s">
        <v>494</v>
      </c>
      <c r="D707" s="41" t="s">
        <v>126</v>
      </c>
      <c r="E707" s="41" t="s">
        <v>182</v>
      </c>
      <c r="F707" s="42"/>
      <c r="G707" s="42"/>
      <c r="H707" s="42"/>
      <c r="I707" s="42"/>
      <c r="J707" s="63"/>
      <c r="K707" s="63"/>
      <c r="L707" s="112"/>
      <c r="M707" s="112"/>
      <c r="N707" s="112"/>
      <c r="O707" s="112"/>
      <c r="P707" s="112"/>
      <c r="Q707" s="112"/>
      <c r="R707" s="112"/>
      <c r="S707" s="112"/>
      <c r="T707" s="98">
        <f>T708</f>
        <v>1434197.5</v>
      </c>
      <c r="U707" s="24">
        <f>U709</f>
        <v>1437300</v>
      </c>
      <c r="V707" s="25">
        <f>V709</f>
        <v>1437300</v>
      </c>
    </row>
    <row r="708" spans="1:22" ht="25.5" outlineLevel="3">
      <c r="A708" s="13" t="s">
        <v>37</v>
      </c>
      <c r="B708" s="41" t="s">
        <v>597</v>
      </c>
      <c r="C708" s="41" t="s">
        <v>494</v>
      </c>
      <c r="D708" s="41" t="s">
        <v>126</v>
      </c>
      <c r="E708" s="41" t="s">
        <v>36</v>
      </c>
      <c r="F708" s="42"/>
      <c r="G708" s="42"/>
      <c r="H708" s="42"/>
      <c r="I708" s="42"/>
      <c r="J708" s="63"/>
      <c r="K708" s="63"/>
      <c r="L708" s="112"/>
      <c r="M708" s="112"/>
      <c r="N708" s="112"/>
      <c r="O708" s="112"/>
      <c r="P708" s="112"/>
      <c r="Q708" s="112"/>
      <c r="R708" s="112"/>
      <c r="S708" s="112"/>
      <c r="T708" s="98">
        <f>T709</f>
        <v>1434197.5</v>
      </c>
      <c r="U708" s="24"/>
      <c r="V708" s="25"/>
    </row>
    <row r="709" spans="1:22" ht="63.75" outlineLevel="5">
      <c r="A709" s="13" t="s">
        <v>281</v>
      </c>
      <c r="B709" s="41" t="s">
        <v>597</v>
      </c>
      <c r="C709" s="41" t="s">
        <v>494</v>
      </c>
      <c r="D709" s="41" t="s">
        <v>126</v>
      </c>
      <c r="E709" s="41" t="s">
        <v>606</v>
      </c>
      <c r="F709" s="42">
        <v>1437300</v>
      </c>
      <c r="G709" s="42"/>
      <c r="H709" s="42"/>
      <c r="I709" s="42"/>
      <c r="J709" s="63"/>
      <c r="K709" s="63"/>
      <c r="L709" s="112"/>
      <c r="M709" s="112"/>
      <c r="N709" s="112"/>
      <c r="O709" s="112"/>
      <c r="P709" s="112"/>
      <c r="Q709" s="112"/>
      <c r="R709" s="112">
        <v>-3102.5</v>
      </c>
      <c r="S709" s="112"/>
      <c r="T709" s="98">
        <f>F709+G709+H709+I709+J709+K709+L709+M709+N709+O709+P709+Q709+R709</f>
        <v>1434197.5</v>
      </c>
      <c r="U709" s="24">
        <v>1437300</v>
      </c>
      <c r="V709" s="25">
        <v>1437300</v>
      </c>
    </row>
    <row r="710" spans="1:22" ht="76.5" outlineLevel="2">
      <c r="A710" s="13" t="s">
        <v>369</v>
      </c>
      <c r="B710" s="41" t="s">
        <v>597</v>
      </c>
      <c r="C710" s="41" t="s">
        <v>494</v>
      </c>
      <c r="D710" s="41" t="s">
        <v>128</v>
      </c>
      <c r="E710" s="41" t="s">
        <v>177</v>
      </c>
      <c r="F710" s="42"/>
      <c r="G710" s="42"/>
      <c r="H710" s="42"/>
      <c r="I710" s="42"/>
      <c r="J710" s="63"/>
      <c r="K710" s="63"/>
      <c r="L710" s="112"/>
      <c r="M710" s="112"/>
      <c r="N710" s="112"/>
      <c r="O710" s="112"/>
      <c r="P710" s="112"/>
      <c r="Q710" s="112"/>
      <c r="R710" s="112"/>
      <c r="S710" s="112"/>
      <c r="T710" s="98">
        <f aca="true" t="shared" si="31" ref="T710:V711">T711</f>
        <v>20349486</v>
      </c>
      <c r="U710" s="24">
        <f t="shared" si="31"/>
        <v>17016100</v>
      </c>
      <c r="V710" s="25">
        <f t="shared" si="31"/>
        <v>17016100</v>
      </c>
    </row>
    <row r="711" spans="1:22" ht="25.5" outlineLevel="3">
      <c r="A711" s="13" t="s">
        <v>280</v>
      </c>
      <c r="B711" s="41" t="s">
        <v>597</v>
      </c>
      <c r="C711" s="41" t="s">
        <v>494</v>
      </c>
      <c r="D711" s="41" t="s">
        <v>129</v>
      </c>
      <c r="E711" s="41" t="s">
        <v>177</v>
      </c>
      <c r="F711" s="42"/>
      <c r="G711" s="42"/>
      <c r="H711" s="42"/>
      <c r="I711" s="42"/>
      <c r="J711" s="63"/>
      <c r="K711" s="63"/>
      <c r="L711" s="112"/>
      <c r="M711" s="112"/>
      <c r="N711" s="112"/>
      <c r="O711" s="112"/>
      <c r="P711" s="112"/>
      <c r="Q711" s="112"/>
      <c r="R711" s="112"/>
      <c r="S711" s="112"/>
      <c r="T711" s="98">
        <f t="shared" si="31"/>
        <v>20349486</v>
      </c>
      <c r="U711" s="24">
        <f t="shared" si="31"/>
        <v>17016100</v>
      </c>
      <c r="V711" s="25">
        <f t="shared" si="31"/>
        <v>17016100</v>
      </c>
    </row>
    <row r="712" spans="1:22" ht="51" outlineLevel="3">
      <c r="A712" s="45" t="s">
        <v>405</v>
      </c>
      <c r="B712" s="41" t="s">
        <v>597</v>
      </c>
      <c r="C712" s="41" t="s">
        <v>494</v>
      </c>
      <c r="D712" s="41" t="s">
        <v>129</v>
      </c>
      <c r="E712" s="41" t="s">
        <v>182</v>
      </c>
      <c r="F712" s="42"/>
      <c r="G712" s="42"/>
      <c r="H712" s="42"/>
      <c r="I712" s="42"/>
      <c r="J712" s="63"/>
      <c r="K712" s="63"/>
      <c r="L712" s="112"/>
      <c r="M712" s="112"/>
      <c r="N712" s="112"/>
      <c r="O712" s="112"/>
      <c r="P712" s="112"/>
      <c r="Q712" s="112"/>
      <c r="R712" s="112"/>
      <c r="S712" s="112"/>
      <c r="T712" s="98">
        <f>T713</f>
        <v>20349486</v>
      </c>
      <c r="U712" s="24">
        <f>U714</f>
        <v>17016100</v>
      </c>
      <c r="V712" s="25">
        <f>V714</f>
        <v>17016100</v>
      </c>
    </row>
    <row r="713" spans="1:22" ht="25.5" outlineLevel="3">
      <c r="A713" s="13" t="s">
        <v>37</v>
      </c>
      <c r="B713" s="41" t="s">
        <v>597</v>
      </c>
      <c r="C713" s="41" t="s">
        <v>494</v>
      </c>
      <c r="D713" s="41" t="s">
        <v>129</v>
      </c>
      <c r="E713" s="41" t="s">
        <v>36</v>
      </c>
      <c r="F713" s="42"/>
      <c r="G713" s="42"/>
      <c r="H713" s="42"/>
      <c r="I713" s="42"/>
      <c r="J713" s="63"/>
      <c r="K713" s="63"/>
      <c r="L713" s="112"/>
      <c r="M713" s="112"/>
      <c r="N713" s="112"/>
      <c r="O713" s="112"/>
      <c r="P713" s="112"/>
      <c r="Q713" s="112"/>
      <c r="R713" s="112"/>
      <c r="S713" s="112"/>
      <c r="T713" s="98">
        <f>T714</f>
        <v>20349486</v>
      </c>
      <c r="U713" s="24"/>
      <c r="V713" s="25"/>
    </row>
    <row r="714" spans="1:22" ht="63.75" outlineLevel="5">
      <c r="A714" s="13" t="s">
        <v>281</v>
      </c>
      <c r="B714" s="41" t="s">
        <v>597</v>
      </c>
      <c r="C714" s="41" t="s">
        <v>494</v>
      </c>
      <c r="D714" s="41" t="s">
        <v>129</v>
      </c>
      <c r="E714" s="41" t="s">
        <v>606</v>
      </c>
      <c r="F714" s="42">
        <v>17016100</v>
      </c>
      <c r="G714" s="42"/>
      <c r="H714" s="42"/>
      <c r="I714" s="42"/>
      <c r="J714" s="63"/>
      <c r="K714" s="63"/>
      <c r="L714" s="112"/>
      <c r="M714" s="112"/>
      <c r="N714" s="112"/>
      <c r="O714" s="112"/>
      <c r="P714" s="112"/>
      <c r="Q714" s="112"/>
      <c r="R714" s="112">
        <v>3333386</v>
      </c>
      <c r="S714" s="112"/>
      <c r="T714" s="98">
        <f>F714+G714+H714+I714+J714+K714+L714+M714+N714+O714+P714+Q714+R714</f>
        <v>20349486</v>
      </c>
      <c r="U714" s="24">
        <v>17016100</v>
      </c>
      <c r="V714" s="25">
        <v>17016100</v>
      </c>
    </row>
    <row r="715" spans="1:22" ht="25.5" outlineLevel="5">
      <c r="A715" s="13" t="s">
        <v>684</v>
      </c>
      <c r="B715" s="41" t="s">
        <v>597</v>
      </c>
      <c r="C715" s="41" t="s">
        <v>494</v>
      </c>
      <c r="D715" s="41" t="s">
        <v>685</v>
      </c>
      <c r="E715" s="41"/>
      <c r="F715" s="42"/>
      <c r="G715" s="42"/>
      <c r="H715" s="42"/>
      <c r="I715" s="24"/>
      <c r="J715" s="24"/>
      <c r="K715" s="64"/>
      <c r="L715" s="98"/>
      <c r="M715" s="77"/>
      <c r="N715" s="77"/>
      <c r="O715" s="77"/>
      <c r="P715" s="77"/>
      <c r="Q715" s="98">
        <f aca="true" t="shared" si="32" ref="Q715:T717">Q716</f>
        <v>447800</v>
      </c>
      <c r="R715" s="98"/>
      <c r="S715" s="98"/>
      <c r="T715" s="98">
        <f t="shared" si="32"/>
        <v>447800</v>
      </c>
      <c r="U715" s="24"/>
      <c r="V715" s="25"/>
    </row>
    <row r="716" spans="1:22" ht="63.75" outlineLevel="5">
      <c r="A716" s="13" t="s">
        <v>45</v>
      </c>
      <c r="B716" s="41" t="s">
        <v>597</v>
      </c>
      <c r="C716" s="41" t="s">
        <v>494</v>
      </c>
      <c r="D716" s="41" t="s">
        <v>46</v>
      </c>
      <c r="E716" s="41"/>
      <c r="F716" s="42"/>
      <c r="G716" s="42"/>
      <c r="H716" s="42"/>
      <c r="I716" s="24"/>
      <c r="J716" s="24"/>
      <c r="K716" s="64"/>
      <c r="L716" s="98"/>
      <c r="M716" s="77"/>
      <c r="N716" s="77"/>
      <c r="O716" s="77"/>
      <c r="P716" s="77"/>
      <c r="Q716" s="98">
        <f t="shared" si="32"/>
        <v>447800</v>
      </c>
      <c r="R716" s="98"/>
      <c r="S716" s="98"/>
      <c r="T716" s="98">
        <f t="shared" si="32"/>
        <v>447800</v>
      </c>
      <c r="U716" s="24"/>
      <c r="V716" s="25"/>
    </row>
    <row r="717" spans="1:22" ht="25.5" outlineLevel="5">
      <c r="A717" s="45" t="s">
        <v>401</v>
      </c>
      <c r="B717" s="41" t="s">
        <v>597</v>
      </c>
      <c r="C717" s="41" t="s">
        <v>494</v>
      </c>
      <c r="D717" s="41" t="s">
        <v>46</v>
      </c>
      <c r="E717" s="41" t="s">
        <v>179</v>
      </c>
      <c r="F717" s="42"/>
      <c r="G717" s="42"/>
      <c r="H717" s="42"/>
      <c r="I717" s="24"/>
      <c r="J717" s="24"/>
      <c r="K717" s="64"/>
      <c r="L717" s="98"/>
      <c r="M717" s="77"/>
      <c r="N717" s="77"/>
      <c r="O717" s="77"/>
      <c r="P717" s="77"/>
      <c r="Q717" s="98">
        <f t="shared" si="32"/>
        <v>447800</v>
      </c>
      <c r="R717" s="98"/>
      <c r="S717" s="98"/>
      <c r="T717" s="98">
        <f t="shared" si="32"/>
        <v>447800</v>
      </c>
      <c r="U717" s="24"/>
      <c r="V717" s="25"/>
    </row>
    <row r="718" spans="1:22" ht="25.5" outlineLevel="5">
      <c r="A718" s="45" t="s">
        <v>402</v>
      </c>
      <c r="B718" s="41" t="s">
        <v>597</v>
      </c>
      <c r="C718" s="41" t="s">
        <v>494</v>
      </c>
      <c r="D718" s="41" t="s">
        <v>46</v>
      </c>
      <c r="E718" s="41" t="s">
        <v>529</v>
      </c>
      <c r="F718" s="42"/>
      <c r="G718" s="42"/>
      <c r="H718" s="42"/>
      <c r="I718" s="24"/>
      <c r="J718" s="24"/>
      <c r="K718" s="64"/>
      <c r="L718" s="98"/>
      <c r="M718" s="77"/>
      <c r="N718" s="77"/>
      <c r="O718" s="77"/>
      <c r="P718" s="77">
        <v>0</v>
      </c>
      <c r="Q718" s="77">
        <v>447800</v>
      </c>
      <c r="R718" s="77"/>
      <c r="S718" s="77"/>
      <c r="T718" s="98">
        <f>F718+G718+H718+I718+J718+K718+L718+M718+N718+O718+P718+Q718+R718</f>
        <v>447800</v>
      </c>
      <c r="U718" s="24"/>
      <c r="V718" s="25"/>
    </row>
    <row r="719" spans="1:22" ht="25.5" outlineLevel="2">
      <c r="A719" s="13" t="s">
        <v>216</v>
      </c>
      <c r="B719" s="41" t="s">
        <v>597</v>
      </c>
      <c r="C719" s="41" t="s">
        <v>494</v>
      </c>
      <c r="D719" s="41" t="s">
        <v>487</v>
      </c>
      <c r="E719" s="41" t="s">
        <v>177</v>
      </c>
      <c r="F719" s="42"/>
      <c r="G719" s="42"/>
      <c r="H719" s="42"/>
      <c r="I719" s="42"/>
      <c r="J719" s="63"/>
      <c r="K719" s="63"/>
      <c r="L719" s="112"/>
      <c r="M719" s="112"/>
      <c r="N719" s="112"/>
      <c r="O719" s="112"/>
      <c r="P719" s="112"/>
      <c r="Q719" s="98">
        <f>Q724+Q728+Q720+Q736+Q732</f>
        <v>141461</v>
      </c>
      <c r="R719" s="98"/>
      <c r="S719" s="98"/>
      <c r="T719" s="98">
        <f>T724+T728+T720+T736+T732</f>
        <v>8336596.38</v>
      </c>
      <c r="U719" s="24">
        <f>U724+U728</f>
        <v>0</v>
      </c>
      <c r="V719" s="25">
        <f>V724+V728</f>
        <v>0</v>
      </c>
    </row>
    <row r="720" spans="1:22" ht="51" hidden="1" outlineLevel="2">
      <c r="A720" s="13" t="s">
        <v>640</v>
      </c>
      <c r="B720" s="41" t="s">
        <v>597</v>
      </c>
      <c r="C720" s="41" t="s">
        <v>494</v>
      </c>
      <c r="D720" s="41" t="s">
        <v>641</v>
      </c>
      <c r="E720" s="41"/>
      <c r="F720" s="42"/>
      <c r="G720" s="42"/>
      <c r="H720" s="42"/>
      <c r="I720" s="42"/>
      <c r="J720" s="63"/>
      <c r="K720" s="63"/>
      <c r="L720" s="112"/>
      <c r="M720" s="112"/>
      <c r="N720" s="112"/>
      <c r="O720" s="112"/>
      <c r="P720" s="112"/>
      <c r="Q720" s="98">
        <f aca="true" t="shared" si="33" ref="Q720:T722">Q721</f>
        <v>0</v>
      </c>
      <c r="R720" s="98"/>
      <c r="S720" s="98"/>
      <c r="T720" s="98">
        <f t="shared" si="33"/>
        <v>0</v>
      </c>
      <c r="U720" s="24"/>
      <c r="V720" s="25"/>
    </row>
    <row r="721" spans="1:22" ht="51" hidden="1" outlineLevel="2">
      <c r="A721" s="45" t="s">
        <v>405</v>
      </c>
      <c r="B721" s="41" t="s">
        <v>597</v>
      </c>
      <c r="C721" s="41" t="s">
        <v>494</v>
      </c>
      <c r="D721" s="41" t="s">
        <v>641</v>
      </c>
      <c r="E721" s="41" t="s">
        <v>182</v>
      </c>
      <c r="F721" s="42"/>
      <c r="G721" s="42"/>
      <c r="H721" s="42"/>
      <c r="I721" s="42"/>
      <c r="J721" s="63"/>
      <c r="K721" s="63"/>
      <c r="L721" s="112"/>
      <c r="M721" s="112"/>
      <c r="N721" s="112"/>
      <c r="O721" s="112"/>
      <c r="P721" s="112"/>
      <c r="Q721" s="98">
        <f t="shared" si="33"/>
        <v>0</v>
      </c>
      <c r="R721" s="98"/>
      <c r="S721" s="98"/>
      <c r="T721" s="98">
        <f t="shared" si="33"/>
        <v>0</v>
      </c>
      <c r="U721" s="24"/>
      <c r="V721" s="25"/>
    </row>
    <row r="722" spans="1:22" ht="25.5" hidden="1" outlineLevel="2">
      <c r="A722" s="13" t="s">
        <v>37</v>
      </c>
      <c r="B722" s="41" t="s">
        <v>597</v>
      </c>
      <c r="C722" s="41" t="s">
        <v>494</v>
      </c>
      <c r="D722" s="41" t="s">
        <v>641</v>
      </c>
      <c r="E722" s="41" t="s">
        <v>36</v>
      </c>
      <c r="F722" s="42"/>
      <c r="G722" s="42"/>
      <c r="H722" s="42"/>
      <c r="I722" s="42"/>
      <c r="J722" s="63"/>
      <c r="K722" s="63"/>
      <c r="L722" s="112"/>
      <c r="M722" s="112"/>
      <c r="N722" s="112"/>
      <c r="O722" s="112"/>
      <c r="P722" s="112"/>
      <c r="Q722" s="98">
        <f t="shared" si="33"/>
        <v>0</v>
      </c>
      <c r="R722" s="98"/>
      <c r="S722" s="98"/>
      <c r="T722" s="98">
        <f t="shared" si="33"/>
        <v>0</v>
      </c>
      <c r="U722" s="24"/>
      <c r="V722" s="25"/>
    </row>
    <row r="723" spans="1:22" ht="25.5" hidden="1" outlineLevel="2">
      <c r="A723" s="13" t="s">
        <v>621</v>
      </c>
      <c r="B723" s="41" t="s">
        <v>597</v>
      </c>
      <c r="C723" s="41" t="s">
        <v>494</v>
      </c>
      <c r="D723" s="41" t="s">
        <v>641</v>
      </c>
      <c r="E723" s="41" t="s">
        <v>622</v>
      </c>
      <c r="F723" s="42"/>
      <c r="G723" s="42"/>
      <c r="H723" s="42"/>
      <c r="I723" s="42"/>
      <c r="J723" s="63">
        <v>785000</v>
      </c>
      <c r="K723" s="63"/>
      <c r="L723" s="112"/>
      <c r="M723" s="112"/>
      <c r="N723" s="112"/>
      <c r="O723" s="112"/>
      <c r="P723" s="112">
        <v>-785000</v>
      </c>
      <c r="Q723" s="98">
        <v>0</v>
      </c>
      <c r="R723" s="98"/>
      <c r="S723" s="98"/>
      <c r="T723" s="98">
        <f>F723+G723+H723+I723+J723+K723+L723+M723+N723+O723+P723</f>
        <v>0</v>
      </c>
      <c r="U723" s="24"/>
      <c r="V723" s="25"/>
    </row>
    <row r="724" spans="1:22" ht="38.25" outlineLevel="4">
      <c r="A724" s="13" t="s">
        <v>370</v>
      </c>
      <c r="B724" s="41" t="s">
        <v>597</v>
      </c>
      <c r="C724" s="41" t="s">
        <v>494</v>
      </c>
      <c r="D724" s="41" t="s">
        <v>131</v>
      </c>
      <c r="E724" s="41" t="s">
        <v>177</v>
      </c>
      <c r="F724" s="42"/>
      <c r="G724" s="42"/>
      <c r="H724" s="42"/>
      <c r="I724" s="42"/>
      <c r="J724" s="63"/>
      <c r="K724" s="63"/>
      <c r="L724" s="112"/>
      <c r="M724" s="112"/>
      <c r="N724" s="112"/>
      <c r="O724" s="112"/>
      <c r="P724" s="112"/>
      <c r="Q724" s="98">
        <f>Q725</f>
        <v>141461</v>
      </c>
      <c r="R724" s="98"/>
      <c r="S724" s="98"/>
      <c r="T724" s="98">
        <f>T725</f>
        <v>6332648.38</v>
      </c>
      <c r="U724" s="24">
        <f>U725</f>
        <v>0</v>
      </c>
      <c r="V724" s="25">
        <f>V725</f>
        <v>0</v>
      </c>
    </row>
    <row r="725" spans="1:22" ht="51" outlineLevel="4">
      <c r="A725" s="45" t="s">
        <v>405</v>
      </c>
      <c r="B725" s="41" t="s">
        <v>597</v>
      </c>
      <c r="C725" s="41" t="s">
        <v>494</v>
      </c>
      <c r="D725" s="41" t="s">
        <v>131</v>
      </c>
      <c r="E725" s="41" t="s">
        <v>182</v>
      </c>
      <c r="F725" s="42"/>
      <c r="G725" s="42"/>
      <c r="H725" s="42"/>
      <c r="I725" s="42"/>
      <c r="J725" s="63"/>
      <c r="K725" s="63"/>
      <c r="L725" s="112"/>
      <c r="M725" s="112"/>
      <c r="N725" s="112"/>
      <c r="O725" s="112"/>
      <c r="P725" s="112"/>
      <c r="Q725" s="98">
        <f>Q726</f>
        <v>141461</v>
      </c>
      <c r="R725" s="98"/>
      <c r="S725" s="98"/>
      <c r="T725" s="98">
        <f>T726</f>
        <v>6332648.38</v>
      </c>
      <c r="U725" s="24">
        <f>U727</f>
        <v>0</v>
      </c>
      <c r="V725" s="25">
        <f>V727</f>
        <v>0</v>
      </c>
    </row>
    <row r="726" spans="1:22" ht="25.5" outlineLevel="4">
      <c r="A726" s="13" t="s">
        <v>37</v>
      </c>
      <c r="B726" s="41" t="s">
        <v>597</v>
      </c>
      <c r="C726" s="41" t="s">
        <v>494</v>
      </c>
      <c r="D726" s="41" t="s">
        <v>131</v>
      </c>
      <c r="E726" s="41" t="s">
        <v>36</v>
      </c>
      <c r="F726" s="42"/>
      <c r="G726" s="42"/>
      <c r="H726" s="42"/>
      <c r="I726" s="42"/>
      <c r="J726" s="63"/>
      <c r="K726" s="63"/>
      <c r="L726" s="112"/>
      <c r="M726" s="112"/>
      <c r="N726" s="112"/>
      <c r="O726" s="112"/>
      <c r="P726" s="112"/>
      <c r="Q726" s="98">
        <f>Q727</f>
        <v>141461</v>
      </c>
      <c r="R726" s="98"/>
      <c r="S726" s="98"/>
      <c r="T726" s="98">
        <f>T727</f>
        <v>6332648.38</v>
      </c>
      <c r="U726" s="24"/>
      <c r="V726" s="25"/>
    </row>
    <row r="727" spans="1:22" ht="25.5" outlineLevel="5">
      <c r="A727" s="13" t="s">
        <v>306</v>
      </c>
      <c r="B727" s="41" t="s">
        <v>597</v>
      </c>
      <c r="C727" s="41" t="s">
        <v>494</v>
      </c>
      <c r="D727" s="41" t="s">
        <v>131</v>
      </c>
      <c r="E727" s="41" t="s">
        <v>622</v>
      </c>
      <c r="F727" s="42"/>
      <c r="G727" s="42"/>
      <c r="H727" s="42">
        <v>646469</v>
      </c>
      <c r="I727" s="42">
        <v>209075</v>
      </c>
      <c r="J727" s="63">
        <v>595600</v>
      </c>
      <c r="K727" s="63">
        <v>380542</v>
      </c>
      <c r="L727" s="112">
        <v>196286</v>
      </c>
      <c r="M727" s="112">
        <v>1805906.25</v>
      </c>
      <c r="N727" s="112"/>
      <c r="O727" s="112">
        <v>997089.17</v>
      </c>
      <c r="P727" s="112">
        <v>925180.96</v>
      </c>
      <c r="Q727" s="112">
        <v>141461</v>
      </c>
      <c r="R727" s="112">
        <v>435039</v>
      </c>
      <c r="S727" s="112"/>
      <c r="T727" s="98">
        <f>F727+G727+H727+I727+J727+K727+L727+M727+N727+O727+P727+Q727+R727</f>
        <v>6332648.38</v>
      </c>
      <c r="U727" s="24">
        <v>0</v>
      </c>
      <c r="V727" s="25">
        <v>0</v>
      </c>
    </row>
    <row r="728" spans="1:22" ht="76.5" outlineLevel="4">
      <c r="A728" s="13" t="s">
        <v>223</v>
      </c>
      <c r="B728" s="41" t="s">
        <v>597</v>
      </c>
      <c r="C728" s="41" t="s">
        <v>494</v>
      </c>
      <c r="D728" s="41" t="s">
        <v>501</v>
      </c>
      <c r="E728" s="41" t="s">
        <v>177</v>
      </c>
      <c r="F728" s="42"/>
      <c r="G728" s="42"/>
      <c r="H728" s="42"/>
      <c r="I728" s="42"/>
      <c r="J728" s="63"/>
      <c r="K728" s="63"/>
      <c r="L728" s="112"/>
      <c r="M728" s="112"/>
      <c r="N728" s="112"/>
      <c r="O728" s="112"/>
      <c r="P728" s="112"/>
      <c r="Q728" s="112"/>
      <c r="R728" s="112"/>
      <c r="S728" s="112"/>
      <c r="T728" s="98">
        <f>T729</f>
        <v>1932648</v>
      </c>
      <c r="U728" s="24">
        <f>U729</f>
        <v>0</v>
      </c>
      <c r="V728" s="25">
        <f>V729</f>
        <v>0</v>
      </c>
    </row>
    <row r="729" spans="1:22" ht="51" outlineLevel="4">
      <c r="A729" s="45" t="s">
        <v>405</v>
      </c>
      <c r="B729" s="41" t="s">
        <v>597</v>
      </c>
      <c r="C729" s="41" t="s">
        <v>494</v>
      </c>
      <c r="D729" s="41" t="s">
        <v>501</v>
      </c>
      <c r="E729" s="41" t="s">
        <v>182</v>
      </c>
      <c r="F729" s="42"/>
      <c r="G729" s="42"/>
      <c r="H729" s="42"/>
      <c r="I729" s="42"/>
      <c r="J729" s="63"/>
      <c r="K729" s="63"/>
      <c r="L729" s="112"/>
      <c r="M729" s="112"/>
      <c r="N729" s="112"/>
      <c r="O729" s="112"/>
      <c r="P729" s="112"/>
      <c r="Q729" s="112"/>
      <c r="R729" s="112"/>
      <c r="S729" s="112"/>
      <c r="T729" s="98">
        <f>T730</f>
        <v>1932648</v>
      </c>
      <c r="U729" s="24">
        <f>U731</f>
        <v>0</v>
      </c>
      <c r="V729" s="25">
        <f>V731</f>
        <v>0</v>
      </c>
    </row>
    <row r="730" spans="1:22" ht="25.5" outlineLevel="4">
      <c r="A730" s="13" t="s">
        <v>37</v>
      </c>
      <c r="B730" s="41" t="s">
        <v>597</v>
      </c>
      <c r="C730" s="41" t="s">
        <v>494</v>
      </c>
      <c r="D730" s="41" t="s">
        <v>501</v>
      </c>
      <c r="E730" s="41" t="s">
        <v>36</v>
      </c>
      <c r="F730" s="42"/>
      <c r="G730" s="42"/>
      <c r="H730" s="42"/>
      <c r="I730" s="42"/>
      <c r="J730" s="63"/>
      <c r="K730" s="63"/>
      <c r="L730" s="112"/>
      <c r="M730" s="112"/>
      <c r="N730" s="112"/>
      <c r="O730" s="112"/>
      <c r="P730" s="112"/>
      <c r="Q730" s="112"/>
      <c r="R730" s="112"/>
      <c r="S730" s="112"/>
      <c r="T730" s="98">
        <f>T731</f>
        <v>1932648</v>
      </c>
      <c r="U730" s="24"/>
      <c r="V730" s="25"/>
    </row>
    <row r="731" spans="1:22" ht="25.5" outlineLevel="5">
      <c r="A731" s="13" t="s">
        <v>306</v>
      </c>
      <c r="B731" s="41" t="s">
        <v>597</v>
      </c>
      <c r="C731" s="41" t="s">
        <v>494</v>
      </c>
      <c r="D731" s="41" t="s">
        <v>501</v>
      </c>
      <c r="E731" s="41" t="s">
        <v>622</v>
      </c>
      <c r="F731" s="42">
        <v>1932648</v>
      </c>
      <c r="G731" s="42"/>
      <c r="H731" s="42"/>
      <c r="I731" s="42"/>
      <c r="J731" s="63"/>
      <c r="K731" s="63"/>
      <c r="L731" s="112"/>
      <c r="M731" s="112"/>
      <c r="N731" s="112"/>
      <c r="O731" s="112"/>
      <c r="P731" s="112"/>
      <c r="Q731" s="112"/>
      <c r="R731" s="112"/>
      <c r="S731" s="112"/>
      <c r="T731" s="98">
        <f>F731+G731+H731+I731+J731+K731+L731+M731+N731+O731+P731+Q731+R731</f>
        <v>1932648</v>
      </c>
      <c r="U731" s="24">
        <v>0</v>
      </c>
      <c r="V731" s="25">
        <v>0</v>
      </c>
    </row>
    <row r="732" spans="1:22" ht="76.5" outlineLevel="5">
      <c r="A732" s="13" t="s">
        <v>43</v>
      </c>
      <c r="B732" s="41" t="s">
        <v>597</v>
      </c>
      <c r="C732" s="41" t="s">
        <v>494</v>
      </c>
      <c r="D732" s="41" t="s">
        <v>543</v>
      </c>
      <c r="E732" s="41"/>
      <c r="F732" s="42"/>
      <c r="G732" s="42"/>
      <c r="H732" s="42"/>
      <c r="I732" s="42"/>
      <c r="J732" s="63"/>
      <c r="K732" s="63"/>
      <c r="L732" s="112"/>
      <c r="M732" s="112"/>
      <c r="N732" s="112"/>
      <c r="O732" s="112"/>
      <c r="P732" s="112"/>
      <c r="Q732" s="112"/>
      <c r="R732" s="112"/>
      <c r="S732" s="112"/>
      <c r="T732" s="98">
        <f>T733</f>
        <v>3000</v>
      </c>
      <c r="U732" s="24"/>
      <c r="V732" s="25"/>
    </row>
    <row r="733" spans="1:22" ht="51" outlineLevel="5">
      <c r="A733" s="45" t="s">
        <v>405</v>
      </c>
      <c r="B733" s="41" t="s">
        <v>597</v>
      </c>
      <c r="C733" s="41" t="s">
        <v>494</v>
      </c>
      <c r="D733" s="41" t="s">
        <v>543</v>
      </c>
      <c r="E733" s="41" t="s">
        <v>182</v>
      </c>
      <c r="F733" s="42"/>
      <c r="G733" s="42"/>
      <c r="H733" s="42"/>
      <c r="I733" s="42"/>
      <c r="J733" s="63"/>
      <c r="K733" s="63"/>
      <c r="L733" s="112"/>
      <c r="M733" s="112"/>
      <c r="N733" s="112"/>
      <c r="O733" s="112"/>
      <c r="P733" s="112"/>
      <c r="Q733" s="112"/>
      <c r="R733" s="112"/>
      <c r="S733" s="112"/>
      <c r="T733" s="98">
        <f>T734</f>
        <v>3000</v>
      </c>
      <c r="U733" s="24"/>
      <c r="V733" s="25"/>
    </row>
    <row r="734" spans="1:22" ht="25.5" outlineLevel="5">
      <c r="A734" s="13" t="s">
        <v>37</v>
      </c>
      <c r="B734" s="41" t="s">
        <v>597</v>
      </c>
      <c r="C734" s="41" t="s">
        <v>494</v>
      </c>
      <c r="D734" s="41" t="s">
        <v>543</v>
      </c>
      <c r="E734" s="41" t="s">
        <v>36</v>
      </c>
      <c r="F734" s="42"/>
      <c r="G734" s="42"/>
      <c r="H734" s="42"/>
      <c r="I734" s="42"/>
      <c r="J734" s="63"/>
      <c r="K734" s="63"/>
      <c r="L734" s="112"/>
      <c r="M734" s="112"/>
      <c r="N734" s="112"/>
      <c r="O734" s="112"/>
      <c r="P734" s="112"/>
      <c r="Q734" s="112"/>
      <c r="R734" s="112"/>
      <c r="S734" s="112"/>
      <c r="T734" s="98">
        <f>T735</f>
        <v>3000</v>
      </c>
      <c r="U734" s="24"/>
      <c r="V734" s="25"/>
    </row>
    <row r="735" spans="1:22" ht="25.5" outlineLevel="5">
      <c r="A735" s="13" t="s">
        <v>621</v>
      </c>
      <c r="B735" s="41" t="s">
        <v>597</v>
      </c>
      <c r="C735" s="41" t="s">
        <v>494</v>
      </c>
      <c r="D735" s="41" t="s">
        <v>543</v>
      </c>
      <c r="E735" s="41" t="s">
        <v>622</v>
      </c>
      <c r="F735" s="42"/>
      <c r="G735" s="42"/>
      <c r="H735" s="42"/>
      <c r="I735" s="42"/>
      <c r="J735" s="63"/>
      <c r="K735" s="63"/>
      <c r="L735" s="112"/>
      <c r="M735" s="112"/>
      <c r="N735" s="112"/>
      <c r="O735" s="112"/>
      <c r="P735" s="112">
        <v>3000</v>
      </c>
      <c r="Q735" s="112"/>
      <c r="R735" s="112"/>
      <c r="S735" s="112"/>
      <c r="T735" s="98">
        <f>F735+G735+H735+I735+J735+K735+L735+M735+N735+O735+P735+Q735+R735</f>
        <v>3000</v>
      </c>
      <c r="U735" s="24"/>
      <c r="V735" s="25"/>
    </row>
    <row r="736" spans="1:22" ht="51" outlineLevel="5">
      <c r="A736" s="13" t="s">
        <v>339</v>
      </c>
      <c r="B736" s="41" t="s">
        <v>597</v>
      </c>
      <c r="C736" s="41" t="s">
        <v>494</v>
      </c>
      <c r="D736" s="41" t="s">
        <v>340</v>
      </c>
      <c r="E736" s="41"/>
      <c r="F736" s="42"/>
      <c r="G736" s="42"/>
      <c r="H736" s="42"/>
      <c r="I736" s="42"/>
      <c r="J736" s="63"/>
      <c r="K736" s="63"/>
      <c r="L736" s="112"/>
      <c r="M736" s="112"/>
      <c r="N736" s="112"/>
      <c r="O736" s="112"/>
      <c r="P736" s="112"/>
      <c r="Q736" s="112"/>
      <c r="R736" s="112"/>
      <c r="S736" s="112"/>
      <c r="T736" s="98">
        <f>T737</f>
        <v>68300</v>
      </c>
      <c r="U736" s="24"/>
      <c r="V736" s="25"/>
    </row>
    <row r="737" spans="1:22" ht="25.5" outlineLevel="5">
      <c r="A737" s="45" t="s">
        <v>401</v>
      </c>
      <c r="B737" s="41" t="s">
        <v>597</v>
      </c>
      <c r="C737" s="41" t="s">
        <v>494</v>
      </c>
      <c r="D737" s="41" t="s">
        <v>340</v>
      </c>
      <c r="E737" s="41" t="s">
        <v>179</v>
      </c>
      <c r="F737" s="42"/>
      <c r="G737" s="42"/>
      <c r="H737" s="42"/>
      <c r="I737" s="42"/>
      <c r="J737" s="63"/>
      <c r="K737" s="63"/>
      <c r="L737" s="112"/>
      <c r="M737" s="112"/>
      <c r="N737" s="112"/>
      <c r="O737" s="112"/>
      <c r="P737" s="112"/>
      <c r="Q737" s="112"/>
      <c r="R737" s="112"/>
      <c r="S737" s="112"/>
      <c r="T737" s="98">
        <f>T738</f>
        <v>68300</v>
      </c>
      <c r="U737" s="24"/>
      <c r="V737" s="25"/>
    </row>
    <row r="738" spans="1:22" ht="25.5" outlineLevel="5">
      <c r="A738" s="13" t="s">
        <v>757</v>
      </c>
      <c r="B738" s="41" t="s">
        <v>597</v>
      </c>
      <c r="C738" s="41" t="s">
        <v>494</v>
      </c>
      <c r="D738" s="41" t="s">
        <v>340</v>
      </c>
      <c r="E738" s="41" t="s">
        <v>529</v>
      </c>
      <c r="F738" s="42"/>
      <c r="G738" s="42"/>
      <c r="H738" s="42"/>
      <c r="I738" s="42"/>
      <c r="J738" s="63"/>
      <c r="K738" s="63"/>
      <c r="L738" s="112"/>
      <c r="M738" s="112">
        <v>68300</v>
      </c>
      <c r="N738" s="112"/>
      <c r="O738" s="112"/>
      <c r="P738" s="112"/>
      <c r="Q738" s="112"/>
      <c r="R738" s="112"/>
      <c r="S738" s="112"/>
      <c r="T738" s="98">
        <f>F738+G738+H738+I738+J738+K738+L738+M738+N738+O738+P738+Q738+R738</f>
        <v>68300</v>
      </c>
      <c r="U738" s="24"/>
      <c r="V738" s="25"/>
    </row>
    <row r="739" spans="1:22" ht="25.5">
      <c r="A739" s="13" t="s">
        <v>371</v>
      </c>
      <c r="B739" s="41" t="s">
        <v>512</v>
      </c>
      <c r="C739" s="41"/>
      <c r="D739" s="41" t="s">
        <v>177</v>
      </c>
      <c r="E739" s="41" t="s">
        <v>177</v>
      </c>
      <c r="F739" s="42"/>
      <c r="G739" s="42"/>
      <c r="H739" s="42"/>
      <c r="I739" s="42"/>
      <c r="J739" s="63"/>
      <c r="K739" s="63"/>
      <c r="L739" s="112"/>
      <c r="M739" s="112"/>
      <c r="N739" s="112"/>
      <c r="O739" s="112"/>
      <c r="P739" s="112"/>
      <c r="Q739" s="98">
        <f>Q740+Q777</f>
        <v>220000</v>
      </c>
      <c r="R739" s="98"/>
      <c r="S739" s="98"/>
      <c r="T739" s="98">
        <f>T740+T777</f>
        <v>27814040.32</v>
      </c>
      <c r="U739" s="24">
        <f>U740+U777</f>
        <v>21194260</v>
      </c>
      <c r="V739" s="25">
        <f>V740+V777</f>
        <v>19232460</v>
      </c>
    </row>
    <row r="740" spans="1:22" ht="15" outlineLevel="1">
      <c r="A740" s="13" t="s">
        <v>372</v>
      </c>
      <c r="B740" s="41" t="s">
        <v>512</v>
      </c>
      <c r="C740" s="41" t="s">
        <v>439</v>
      </c>
      <c r="D740" s="41" t="s">
        <v>177</v>
      </c>
      <c r="E740" s="41" t="s">
        <v>177</v>
      </c>
      <c r="F740" s="42"/>
      <c r="G740" s="42"/>
      <c r="H740" s="42"/>
      <c r="I740" s="42"/>
      <c r="J740" s="63"/>
      <c r="K740" s="63"/>
      <c r="L740" s="112"/>
      <c r="M740" s="112"/>
      <c r="N740" s="112"/>
      <c r="O740" s="112"/>
      <c r="P740" s="112"/>
      <c r="Q740" s="112"/>
      <c r="R740" s="112"/>
      <c r="S740" s="112"/>
      <c r="T740" s="98">
        <f>T741+T751+T756+T764+T769+T773</f>
        <v>19769643.84</v>
      </c>
      <c r="U740" s="24">
        <f>U741+U751+U756</f>
        <v>19194260</v>
      </c>
      <c r="V740" s="25">
        <f>V741+V751+V756</f>
        <v>19232460</v>
      </c>
    </row>
    <row r="741" spans="1:22" ht="38.25" outlineLevel="2">
      <c r="A741" s="13" t="s">
        <v>373</v>
      </c>
      <c r="B741" s="41" t="s">
        <v>512</v>
      </c>
      <c r="C741" s="41" t="s">
        <v>439</v>
      </c>
      <c r="D741" s="41" t="s">
        <v>626</v>
      </c>
      <c r="E741" s="41" t="s">
        <v>177</v>
      </c>
      <c r="F741" s="42"/>
      <c r="G741" s="42"/>
      <c r="H741" s="42"/>
      <c r="I741" s="42"/>
      <c r="J741" s="63"/>
      <c r="K741" s="63"/>
      <c r="L741" s="112"/>
      <c r="M741" s="112"/>
      <c r="N741" s="112"/>
      <c r="O741" s="112"/>
      <c r="P741" s="112"/>
      <c r="Q741" s="112"/>
      <c r="R741" s="112"/>
      <c r="S741" s="112"/>
      <c r="T741" s="98">
        <f>T742</f>
        <v>10763634</v>
      </c>
      <c r="U741" s="24">
        <f>U742</f>
        <v>10589500</v>
      </c>
      <c r="V741" s="25">
        <f>V742</f>
        <v>10627700</v>
      </c>
    </row>
    <row r="742" spans="1:22" ht="25.5" outlineLevel="3">
      <c r="A742" s="13" t="s">
        <v>280</v>
      </c>
      <c r="B742" s="41" t="s">
        <v>512</v>
      </c>
      <c r="C742" s="41" t="s">
        <v>439</v>
      </c>
      <c r="D742" s="41" t="s">
        <v>627</v>
      </c>
      <c r="E742" s="41" t="s">
        <v>177</v>
      </c>
      <c r="F742" s="42"/>
      <c r="G742" s="42"/>
      <c r="H742" s="42"/>
      <c r="I742" s="42"/>
      <c r="J742" s="63"/>
      <c r="K742" s="63"/>
      <c r="L742" s="112"/>
      <c r="M742" s="112"/>
      <c r="N742" s="112"/>
      <c r="O742" s="112"/>
      <c r="P742" s="112"/>
      <c r="Q742" s="112"/>
      <c r="R742" s="112"/>
      <c r="S742" s="112"/>
      <c r="T742" s="98">
        <f>T743+T747</f>
        <v>10763634</v>
      </c>
      <c r="U742" s="24">
        <f>U743+U747</f>
        <v>10589500</v>
      </c>
      <c r="V742" s="25">
        <f>V743+V747</f>
        <v>10627700</v>
      </c>
    </row>
    <row r="743" spans="1:22" ht="38.25" outlineLevel="4">
      <c r="A743" s="13" t="s">
        <v>374</v>
      </c>
      <c r="B743" s="41" t="s">
        <v>512</v>
      </c>
      <c r="C743" s="41" t="s">
        <v>439</v>
      </c>
      <c r="D743" s="41" t="s">
        <v>629</v>
      </c>
      <c r="E743" s="41" t="s">
        <v>177</v>
      </c>
      <c r="F743" s="42"/>
      <c r="G743" s="42"/>
      <c r="H743" s="42"/>
      <c r="I743" s="42"/>
      <c r="J743" s="63"/>
      <c r="K743" s="63"/>
      <c r="L743" s="112"/>
      <c r="M743" s="112"/>
      <c r="N743" s="112"/>
      <c r="O743" s="112"/>
      <c r="P743" s="112"/>
      <c r="Q743" s="112"/>
      <c r="R743" s="112"/>
      <c r="S743" s="112"/>
      <c r="T743" s="98">
        <f>T744</f>
        <v>5753737</v>
      </c>
      <c r="U743" s="24">
        <f>U744</f>
        <v>5711100</v>
      </c>
      <c r="V743" s="25">
        <f>V744</f>
        <v>5724400</v>
      </c>
    </row>
    <row r="744" spans="1:22" ht="51" outlineLevel="4">
      <c r="A744" s="45" t="s">
        <v>405</v>
      </c>
      <c r="B744" s="41" t="s">
        <v>512</v>
      </c>
      <c r="C744" s="41" t="s">
        <v>439</v>
      </c>
      <c r="D744" s="41" t="s">
        <v>629</v>
      </c>
      <c r="E744" s="41" t="s">
        <v>182</v>
      </c>
      <c r="F744" s="42"/>
      <c r="G744" s="42"/>
      <c r="H744" s="42"/>
      <c r="I744" s="42"/>
      <c r="J744" s="63"/>
      <c r="K744" s="63"/>
      <c r="L744" s="112"/>
      <c r="M744" s="112"/>
      <c r="N744" s="112"/>
      <c r="O744" s="112"/>
      <c r="P744" s="112"/>
      <c r="Q744" s="112"/>
      <c r="R744" s="112"/>
      <c r="S744" s="112"/>
      <c r="T744" s="98">
        <f>T745</f>
        <v>5753737</v>
      </c>
      <c r="U744" s="24">
        <f>U746</f>
        <v>5711100</v>
      </c>
      <c r="V744" s="25">
        <f>V746</f>
        <v>5724400</v>
      </c>
    </row>
    <row r="745" spans="1:22" ht="25.5" outlineLevel="4">
      <c r="A745" s="13" t="s">
        <v>37</v>
      </c>
      <c r="B745" s="41" t="s">
        <v>512</v>
      </c>
      <c r="C745" s="41" t="s">
        <v>439</v>
      </c>
      <c r="D745" s="41" t="s">
        <v>629</v>
      </c>
      <c r="E745" s="41" t="s">
        <v>36</v>
      </c>
      <c r="F745" s="42"/>
      <c r="G745" s="42"/>
      <c r="H745" s="42"/>
      <c r="I745" s="42"/>
      <c r="J745" s="63"/>
      <c r="K745" s="63"/>
      <c r="L745" s="112"/>
      <c r="M745" s="112"/>
      <c r="N745" s="112"/>
      <c r="O745" s="112"/>
      <c r="P745" s="112"/>
      <c r="Q745" s="112"/>
      <c r="R745" s="112"/>
      <c r="S745" s="112"/>
      <c r="T745" s="98">
        <f>T746</f>
        <v>5753737</v>
      </c>
      <c r="U745" s="24"/>
      <c r="V745" s="25"/>
    </row>
    <row r="746" spans="1:22" ht="63.75" outlineLevel="5">
      <c r="A746" s="13" t="s">
        <v>281</v>
      </c>
      <c r="B746" s="41" t="s">
        <v>512</v>
      </c>
      <c r="C746" s="41" t="s">
        <v>439</v>
      </c>
      <c r="D746" s="41" t="s">
        <v>629</v>
      </c>
      <c r="E746" s="41" t="s">
        <v>606</v>
      </c>
      <c r="F746" s="42">
        <v>5698100</v>
      </c>
      <c r="G746" s="42"/>
      <c r="H746" s="42"/>
      <c r="I746" s="42"/>
      <c r="J746" s="63"/>
      <c r="K746" s="63"/>
      <c r="L746" s="112"/>
      <c r="M746" s="112"/>
      <c r="N746" s="112"/>
      <c r="O746" s="112">
        <v>11825</v>
      </c>
      <c r="P746" s="112">
        <v>43812</v>
      </c>
      <c r="Q746" s="112"/>
      <c r="R746" s="112"/>
      <c r="S746" s="112"/>
      <c r="T746" s="98">
        <f>F746+G746+H746+I746+J746+K746+L746+M746+N746+O746+P746+Q746+R746</f>
        <v>5753737</v>
      </c>
      <c r="U746" s="24">
        <v>5711100</v>
      </c>
      <c r="V746" s="25">
        <v>5724400</v>
      </c>
    </row>
    <row r="747" spans="1:22" ht="51" outlineLevel="4">
      <c r="A747" s="13" t="s">
        <v>375</v>
      </c>
      <c r="B747" s="41" t="s">
        <v>512</v>
      </c>
      <c r="C747" s="41" t="s">
        <v>439</v>
      </c>
      <c r="D747" s="41" t="s">
        <v>631</v>
      </c>
      <c r="E747" s="41" t="s">
        <v>177</v>
      </c>
      <c r="F747" s="42"/>
      <c r="G747" s="42"/>
      <c r="H747" s="42"/>
      <c r="I747" s="42"/>
      <c r="J747" s="63"/>
      <c r="K747" s="63"/>
      <c r="L747" s="112"/>
      <c r="M747" s="112"/>
      <c r="N747" s="112"/>
      <c r="O747" s="112"/>
      <c r="P747" s="112"/>
      <c r="Q747" s="112"/>
      <c r="R747" s="112"/>
      <c r="S747" s="112"/>
      <c r="T747" s="98">
        <f>T748</f>
        <v>5009897</v>
      </c>
      <c r="U747" s="24">
        <f>U748</f>
        <v>4878400</v>
      </c>
      <c r="V747" s="25">
        <f>V748</f>
        <v>4903300</v>
      </c>
    </row>
    <row r="748" spans="1:22" ht="51" outlineLevel="4">
      <c r="A748" s="45" t="s">
        <v>405</v>
      </c>
      <c r="B748" s="41" t="s">
        <v>512</v>
      </c>
      <c r="C748" s="41" t="s">
        <v>439</v>
      </c>
      <c r="D748" s="41" t="s">
        <v>631</v>
      </c>
      <c r="E748" s="41" t="s">
        <v>182</v>
      </c>
      <c r="F748" s="42"/>
      <c r="G748" s="42"/>
      <c r="H748" s="42"/>
      <c r="I748" s="42"/>
      <c r="J748" s="63"/>
      <c r="K748" s="63"/>
      <c r="L748" s="112"/>
      <c r="M748" s="112"/>
      <c r="N748" s="112"/>
      <c r="O748" s="112"/>
      <c r="P748" s="112"/>
      <c r="Q748" s="112"/>
      <c r="R748" s="112"/>
      <c r="S748" s="112"/>
      <c r="T748" s="98">
        <f>T749</f>
        <v>5009897</v>
      </c>
      <c r="U748" s="24">
        <f>U750</f>
        <v>4878400</v>
      </c>
      <c r="V748" s="25">
        <f>V750</f>
        <v>4903300</v>
      </c>
    </row>
    <row r="749" spans="1:22" ht="25.5" outlineLevel="4">
      <c r="A749" s="13" t="s">
        <v>37</v>
      </c>
      <c r="B749" s="41" t="s">
        <v>512</v>
      </c>
      <c r="C749" s="41" t="s">
        <v>439</v>
      </c>
      <c r="D749" s="41" t="s">
        <v>631</v>
      </c>
      <c r="E749" s="41" t="s">
        <v>36</v>
      </c>
      <c r="F749" s="42"/>
      <c r="G749" s="42"/>
      <c r="H749" s="42"/>
      <c r="I749" s="42"/>
      <c r="J749" s="63"/>
      <c r="K749" s="63"/>
      <c r="L749" s="112"/>
      <c r="M749" s="112"/>
      <c r="N749" s="112"/>
      <c r="O749" s="112"/>
      <c r="P749" s="112"/>
      <c r="Q749" s="112"/>
      <c r="R749" s="112"/>
      <c r="S749" s="112"/>
      <c r="T749" s="98">
        <f>T750</f>
        <v>5009897</v>
      </c>
      <c r="U749" s="24"/>
      <c r="V749" s="25"/>
    </row>
    <row r="750" spans="1:22" ht="63.75" outlineLevel="5">
      <c r="A750" s="13" t="s">
        <v>281</v>
      </c>
      <c r="B750" s="41" t="s">
        <v>512</v>
      </c>
      <c r="C750" s="41" t="s">
        <v>439</v>
      </c>
      <c r="D750" s="41" t="s">
        <v>631</v>
      </c>
      <c r="E750" s="41" t="s">
        <v>606</v>
      </c>
      <c r="F750" s="42">
        <v>4854700</v>
      </c>
      <c r="G750" s="42"/>
      <c r="H750" s="42"/>
      <c r="I750" s="42"/>
      <c r="J750" s="63"/>
      <c r="K750" s="63"/>
      <c r="L750" s="112"/>
      <c r="M750" s="112"/>
      <c r="N750" s="112"/>
      <c r="O750" s="112">
        <v>54325</v>
      </c>
      <c r="P750" s="112">
        <v>100872</v>
      </c>
      <c r="Q750" s="112"/>
      <c r="R750" s="112"/>
      <c r="S750" s="112"/>
      <c r="T750" s="98">
        <f>F750+G750+H750+I750+J750+K750+L750+M750+N750+O750+P750+Q750+R750</f>
        <v>5009897</v>
      </c>
      <c r="U750" s="24">
        <v>4878400</v>
      </c>
      <c r="V750" s="25">
        <v>4903300</v>
      </c>
    </row>
    <row r="751" spans="1:22" ht="15" outlineLevel="2">
      <c r="A751" s="13" t="s">
        <v>376</v>
      </c>
      <c r="B751" s="41" t="s">
        <v>512</v>
      </c>
      <c r="C751" s="41" t="s">
        <v>439</v>
      </c>
      <c r="D751" s="41" t="s">
        <v>633</v>
      </c>
      <c r="E751" s="41" t="s">
        <v>177</v>
      </c>
      <c r="F751" s="42"/>
      <c r="G751" s="42"/>
      <c r="H751" s="42"/>
      <c r="I751" s="42"/>
      <c r="J751" s="63"/>
      <c r="K751" s="63"/>
      <c r="L751" s="112"/>
      <c r="M751" s="112"/>
      <c r="N751" s="112"/>
      <c r="O751" s="112"/>
      <c r="P751" s="112"/>
      <c r="Q751" s="112"/>
      <c r="R751" s="112"/>
      <c r="S751" s="112"/>
      <c r="T751" s="98">
        <f aca="true" t="shared" si="34" ref="T751:V752">T752</f>
        <v>8919799.84</v>
      </c>
      <c r="U751" s="24">
        <f t="shared" si="34"/>
        <v>8598400</v>
      </c>
      <c r="V751" s="25">
        <f t="shared" si="34"/>
        <v>8598400</v>
      </c>
    </row>
    <row r="752" spans="1:22" ht="25.5" outlineLevel="3">
      <c r="A752" s="13" t="s">
        <v>280</v>
      </c>
      <c r="B752" s="41" t="s">
        <v>512</v>
      </c>
      <c r="C752" s="41" t="s">
        <v>439</v>
      </c>
      <c r="D752" s="41" t="s">
        <v>634</v>
      </c>
      <c r="E752" s="41" t="s">
        <v>177</v>
      </c>
      <c r="F752" s="42"/>
      <c r="G752" s="42"/>
      <c r="H752" s="42"/>
      <c r="I752" s="42"/>
      <c r="J752" s="63"/>
      <c r="K752" s="63"/>
      <c r="L752" s="112"/>
      <c r="M752" s="112"/>
      <c r="N752" s="112"/>
      <c r="O752" s="112"/>
      <c r="P752" s="112"/>
      <c r="Q752" s="112"/>
      <c r="R752" s="112"/>
      <c r="S752" s="112"/>
      <c r="T752" s="98">
        <f t="shared" si="34"/>
        <v>8919799.84</v>
      </c>
      <c r="U752" s="24">
        <f t="shared" si="34"/>
        <v>8598400</v>
      </c>
      <c r="V752" s="25">
        <f t="shared" si="34"/>
        <v>8598400</v>
      </c>
    </row>
    <row r="753" spans="1:22" ht="51" outlineLevel="3">
      <c r="A753" s="45" t="s">
        <v>405</v>
      </c>
      <c r="B753" s="41" t="s">
        <v>512</v>
      </c>
      <c r="C753" s="41" t="s">
        <v>439</v>
      </c>
      <c r="D753" s="41" t="s">
        <v>634</v>
      </c>
      <c r="E753" s="41" t="s">
        <v>182</v>
      </c>
      <c r="F753" s="42"/>
      <c r="G753" s="42"/>
      <c r="H753" s="42"/>
      <c r="I753" s="42"/>
      <c r="J753" s="63"/>
      <c r="K753" s="63"/>
      <c r="L753" s="112"/>
      <c r="M753" s="112"/>
      <c r="N753" s="112"/>
      <c r="O753" s="112"/>
      <c r="P753" s="112"/>
      <c r="Q753" s="112"/>
      <c r="R753" s="112"/>
      <c r="S753" s="112"/>
      <c r="T753" s="98">
        <f>T754</f>
        <v>8919799.84</v>
      </c>
      <c r="U753" s="24">
        <f>U755</f>
        <v>8598400</v>
      </c>
      <c r="V753" s="25">
        <f>V755</f>
        <v>8598400</v>
      </c>
    </row>
    <row r="754" spans="1:22" ht="25.5" outlineLevel="3">
      <c r="A754" s="13" t="s">
        <v>37</v>
      </c>
      <c r="B754" s="41" t="s">
        <v>512</v>
      </c>
      <c r="C754" s="41" t="s">
        <v>439</v>
      </c>
      <c r="D754" s="41" t="s">
        <v>634</v>
      </c>
      <c r="E754" s="41" t="s">
        <v>36</v>
      </c>
      <c r="F754" s="42"/>
      <c r="G754" s="42"/>
      <c r="H754" s="42"/>
      <c r="I754" s="42"/>
      <c r="J754" s="63"/>
      <c r="K754" s="63"/>
      <c r="L754" s="112"/>
      <c r="M754" s="112"/>
      <c r="N754" s="112"/>
      <c r="O754" s="112"/>
      <c r="P754" s="112"/>
      <c r="Q754" s="112"/>
      <c r="R754" s="112"/>
      <c r="S754" s="112"/>
      <c r="T754" s="98">
        <f>T755</f>
        <v>8919799.84</v>
      </c>
      <c r="U754" s="24"/>
      <c r="V754" s="25"/>
    </row>
    <row r="755" spans="1:22" ht="63.75" outlineLevel="5">
      <c r="A755" s="13" t="s">
        <v>281</v>
      </c>
      <c r="B755" s="41" t="s">
        <v>512</v>
      </c>
      <c r="C755" s="41" t="s">
        <v>439</v>
      </c>
      <c r="D755" s="41" t="s">
        <v>634</v>
      </c>
      <c r="E755" s="41" t="s">
        <v>606</v>
      </c>
      <c r="F755" s="42">
        <v>8598400</v>
      </c>
      <c r="G755" s="42"/>
      <c r="H755" s="42"/>
      <c r="I755" s="42"/>
      <c r="J755" s="63"/>
      <c r="K755" s="63">
        <v>80510.02</v>
      </c>
      <c r="L755" s="112"/>
      <c r="M755" s="112"/>
      <c r="N755" s="112"/>
      <c r="O755" s="112">
        <v>131250</v>
      </c>
      <c r="P755" s="112">
        <v>0</v>
      </c>
      <c r="Q755" s="112"/>
      <c r="R755" s="112">
        <v>109639.82</v>
      </c>
      <c r="S755" s="112"/>
      <c r="T755" s="98">
        <f>F755+G755+H755+I755+J755+K755+L755+M755+N755+O755+P755+Q755+R755</f>
        <v>8919799.84</v>
      </c>
      <c r="U755" s="24">
        <v>8598400</v>
      </c>
      <c r="V755" s="25">
        <v>8598400</v>
      </c>
    </row>
    <row r="756" spans="1:22" ht="15" outlineLevel="2">
      <c r="A756" s="13" t="s">
        <v>212</v>
      </c>
      <c r="B756" s="41" t="s">
        <v>512</v>
      </c>
      <c r="C756" s="41" t="s">
        <v>439</v>
      </c>
      <c r="D756" s="41" t="s">
        <v>479</v>
      </c>
      <c r="E756" s="41" t="s">
        <v>177</v>
      </c>
      <c r="F756" s="42"/>
      <c r="G756" s="42"/>
      <c r="H756" s="42"/>
      <c r="I756" s="42"/>
      <c r="J756" s="63"/>
      <c r="K756" s="63"/>
      <c r="L756" s="112"/>
      <c r="M756" s="112"/>
      <c r="N756" s="112"/>
      <c r="O756" s="112"/>
      <c r="P756" s="112"/>
      <c r="Q756" s="112"/>
      <c r="R756" s="112"/>
      <c r="S756" s="112"/>
      <c r="T756" s="98">
        <f aca="true" t="shared" si="35" ref="T756:V759">T757</f>
        <v>6360</v>
      </c>
      <c r="U756" s="24">
        <f t="shared" si="35"/>
        <v>6360</v>
      </c>
      <c r="V756" s="25">
        <f t="shared" si="35"/>
        <v>6360</v>
      </c>
    </row>
    <row r="757" spans="1:22" ht="127.5" outlineLevel="3">
      <c r="A757" s="13" t="s">
        <v>213</v>
      </c>
      <c r="B757" s="41" t="s">
        <v>512</v>
      </c>
      <c r="C757" s="41" t="s">
        <v>439</v>
      </c>
      <c r="D757" s="41" t="s">
        <v>481</v>
      </c>
      <c r="E757" s="41" t="s">
        <v>177</v>
      </c>
      <c r="F757" s="42"/>
      <c r="G757" s="42"/>
      <c r="H757" s="42"/>
      <c r="I757" s="42"/>
      <c r="J757" s="63"/>
      <c r="K757" s="63"/>
      <c r="L757" s="112"/>
      <c r="M757" s="112"/>
      <c r="N757" s="112"/>
      <c r="O757" s="112"/>
      <c r="P757" s="112"/>
      <c r="Q757" s="112"/>
      <c r="R757" s="112"/>
      <c r="S757" s="112"/>
      <c r="T757" s="98">
        <f t="shared" si="35"/>
        <v>6360</v>
      </c>
      <c r="U757" s="24">
        <f t="shared" si="35"/>
        <v>6360</v>
      </c>
      <c r="V757" s="25">
        <f t="shared" si="35"/>
        <v>6360</v>
      </c>
    </row>
    <row r="758" spans="1:22" ht="89.25" outlineLevel="4">
      <c r="A758" s="13" t="s">
        <v>377</v>
      </c>
      <c r="B758" s="41" t="s">
        <v>512</v>
      </c>
      <c r="C758" s="41" t="s">
        <v>439</v>
      </c>
      <c r="D758" s="41" t="s">
        <v>636</v>
      </c>
      <c r="E758" s="41"/>
      <c r="F758" s="42"/>
      <c r="G758" s="42"/>
      <c r="H758" s="42"/>
      <c r="I758" s="24">
        <v>0</v>
      </c>
      <c r="J758" s="64"/>
      <c r="K758" s="64"/>
      <c r="L758" s="93"/>
      <c r="M758" s="93"/>
      <c r="N758" s="93"/>
      <c r="O758" s="93"/>
      <c r="P758" s="93"/>
      <c r="Q758" s="93"/>
      <c r="R758" s="93"/>
      <c r="S758" s="93"/>
      <c r="T758" s="98">
        <f>T759+T761</f>
        <v>6360</v>
      </c>
      <c r="U758" s="24">
        <f>U759+U761</f>
        <v>6360</v>
      </c>
      <c r="V758" s="24">
        <f>V759+V761</f>
        <v>6360</v>
      </c>
    </row>
    <row r="759" spans="1:22" ht="25.5" hidden="1" outlineLevel="4">
      <c r="A759" s="45" t="s">
        <v>406</v>
      </c>
      <c r="B759" s="41" t="s">
        <v>512</v>
      </c>
      <c r="C759" s="41" t="s">
        <v>439</v>
      </c>
      <c r="D759" s="41" t="s">
        <v>636</v>
      </c>
      <c r="E759" s="41" t="s">
        <v>183</v>
      </c>
      <c r="F759" s="42"/>
      <c r="G759" s="42"/>
      <c r="H759" s="42"/>
      <c r="I759" s="42"/>
      <c r="J759" s="63"/>
      <c r="K759" s="63"/>
      <c r="L759" s="112"/>
      <c r="M759" s="112"/>
      <c r="N759" s="112"/>
      <c r="O759" s="112"/>
      <c r="P759" s="112"/>
      <c r="Q759" s="112"/>
      <c r="R759" s="112"/>
      <c r="S759" s="112"/>
      <c r="T759" s="98">
        <f>T760</f>
        <v>0</v>
      </c>
      <c r="U759" s="24">
        <f t="shared" si="35"/>
        <v>0</v>
      </c>
      <c r="V759" s="25">
        <f t="shared" si="35"/>
        <v>0</v>
      </c>
    </row>
    <row r="760" spans="1:22" ht="38.25" hidden="1" outlineLevel="5">
      <c r="A760" s="13" t="s">
        <v>0</v>
      </c>
      <c r="B760" s="41" t="s">
        <v>512</v>
      </c>
      <c r="C760" s="41" t="s">
        <v>439</v>
      </c>
      <c r="D760" s="41" t="s">
        <v>636</v>
      </c>
      <c r="E760" s="41" t="s">
        <v>638</v>
      </c>
      <c r="F760" s="42">
        <v>6400</v>
      </c>
      <c r="G760" s="42">
        <v>-40</v>
      </c>
      <c r="H760" s="42"/>
      <c r="I760" s="42">
        <v>-6360</v>
      </c>
      <c r="J760" s="63"/>
      <c r="K760" s="63"/>
      <c r="L760" s="112"/>
      <c r="M760" s="112"/>
      <c r="N760" s="112"/>
      <c r="O760" s="112"/>
      <c r="P760" s="112"/>
      <c r="Q760" s="112"/>
      <c r="R760" s="112"/>
      <c r="S760" s="112"/>
      <c r="T760" s="98">
        <f>F760+G760+H760+I760</f>
        <v>0</v>
      </c>
      <c r="U760" s="24">
        <v>0</v>
      </c>
      <c r="V760" s="25">
        <v>0</v>
      </c>
    </row>
    <row r="761" spans="1:22" ht="51" outlineLevel="5">
      <c r="A761" s="45" t="s">
        <v>405</v>
      </c>
      <c r="B761" s="41" t="s">
        <v>512</v>
      </c>
      <c r="C761" s="41" t="s">
        <v>439</v>
      </c>
      <c r="D761" s="41" t="s">
        <v>636</v>
      </c>
      <c r="E761" s="41" t="s">
        <v>182</v>
      </c>
      <c r="F761" s="42"/>
      <c r="G761" s="42"/>
      <c r="H761" s="42"/>
      <c r="I761" s="42">
        <v>0</v>
      </c>
      <c r="J761" s="63"/>
      <c r="K761" s="63"/>
      <c r="L761" s="112"/>
      <c r="M761" s="112"/>
      <c r="N761" s="112"/>
      <c r="O761" s="112"/>
      <c r="P761" s="112"/>
      <c r="Q761" s="112"/>
      <c r="R761" s="112"/>
      <c r="S761" s="112"/>
      <c r="T761" s="98">
        <f>T762</f>
        <v>6360</v>
      </c>
      <c r="U761" s="24">
        <f>U763</f>
        <v>6360</v>
      </c>
      <c r="V761" s="24">
        <f>V763</f>
        <v>6360</v>
      </c>
    </row>
    <row r="762" spans="1:22" ht="25.5" outlineLevel="5">
      <c r="A762" s="13" t="s">
        <v>37</v>
      </c>
      <c r="B762" s="41" t="s">
        <v>512</v>
      </c>
      <c r="C762" s="41" t="s">
        <v>439</v>
      </c>
      <c r="D762" s="41" t="s">
        <v>636</v>
      </c>
      <c r="E762" s="41" t="s">
        <v>36</v>
      </c>
      <c r="F762" s="42"/>
      <c r="G762" s="42"/>
      <c r="H762" s="42"/>
      <c r="I762" s="42"/>
      <c r="J762" s="63"/>
      <c r="K762" s="63"/>
      <c r="L762" s="112"/>
      <c r="M762" s="112"/>
      <c r="N762" s="112"/>
      <c r="O762" s="112"/>
      <c r="P762" s="112"/>
      <c r="Q762" s="112"/>
      <c r="R762" s="112"/>
      <c r="S762" s="112"/>
      <c r="T762" s="98">
        <f>T763</f>
        <v>6360</v>
      </c>
      <c r="U762" s="24"/>
      <c r="V762" s="64"/>
    </row>
    <row r="763" spans="1:22" ht="63.75" outlineLevel="5">
      <c r="A763" s="13" t="s">
        <v>281</v>
      </c>
      <c r="B763" s="41" t="s">
        <v>512</v>
      </c>
      <c r="C763" s="41" t="s">
        <v>439</v>
      </c>
      <c r="D763" s="41" t="s">
        <v>636</v>
      </c>
      <c r="E763" s="41" t="s">
        <v>606</v>
      </c>
      <c r="F763" s="42"/>
      <c r="G763" s="42"/>
      <c r="H763" s="42"/>
      <c r="I763" s="42">
        <v>6360</v>
      </c>
      <c r="J763" s="63"/>
      <c r="K763" s="63"/>
      <c r="L763" s="112"/>
      <c r="M763" s="112"/>
      <c r="N763" s="112"/>
      <c r="O763" s="112"/>
      <c r="P763" s="112"/>
      <c r="Q763" s="112"/>
      <c r="R763" s="112"/>
      <c r="S763" s="112"/>
      <c r="T763" s="98">
        <f>F763+G763+H763+I763+J763+K763+L763+M763+N763+O763+P763+Q763+R763</f>
        <v>6360</v>
      </c>
      <c r="U763" s="24">
        <v>6360</v>
      </c>
      <c r="V763" s="25">
        <v>6360</v>
      </c>
    </row>
    <row r="764" spans="1:22" ht="25.5" outlineLevel="5">
      <c r="A764" s="13" t="s">
        <v>486</v>
      </c>
      <c r="B764" s="41" t="s">
        <v>512</v>
      </c>
      <c r="C764" s="41" t="s">
        <v>439</v>
      </c>
      <c r="D764" s="41" t="s">
        <v>487</v>
      </c>
      <c r="E764" s="41"/>
      <c r="F764" s="42"/>
      <c r="G764" s="42"/>
      <c r="H764" s="42"/>
      <c r="I764" s="42"/>
      <c r="J764" s="63"/>
      <c r="K764" s="63"/>
      <c r="L764" s="112"/>
      <c r="M764" s="112"/>
      <c r="N764" s="112"/>
      <c r="O764" s="112"/>
      <c r="P764" s="112"/>
      <c r="Q764" s="112"/>
      <c r="R764" s="112"/>
      <c r="S764" s="112"/>
      <c r="T764" s="98">
        <f>T765</f>
        <v>1000</v>
      </c>
      <c r="U764" s="24"/>
      <c r="V764" s="25"/>
    </row>
    <row r="765" spans="1:22" ht="76.5" outlineLevel="5">
      <c r="A765" s="13" t="s">
        <v>542</v>
      </c>
      <c r="B765" s="41" t="s">
        <v>512</v>
      </c>
      <c r="C765" s="41" t="s">
        <v>439</v>
      </c>
      <c r="D765" s="41" t="s">
        <v>543</v>
      </c>
      <c r="E765" s="41"/>
      <c r="F765" s="42"/>
      <c r="G765" s="42"/>
      <c r="H765" s="42"/>
      <c r="I765" s="42"/>
      <c r="J765" s="63"/>
      <c r="K765" s="63"/>
      <c r="L765" s="112"/>
      <c r="M765" s="112"/>
      <c r="N765" s="112"/>
      <c r="O765" s="112"/>
      <c r="P765" s="112"/>
      <c r="Q765" s="112"/>
      <c r="R765" s="112"/>
      <c r="S765" s="112"/>
      <c r="T765" s="98">
        <f>T766</f>
        <v>1000</v>
      </c>
      <c r="U765" s="24"/>
      <c r="V765" s="25"/>
    </row>
    <row r="766" spans="1:22" ht="51" outlineLevel="5">
      <c r="A766" s="45" t="s">
        <v>405</v>
      </c>
      <c r="B766" s="41" t="s">
        <v>512</v>
      </c>
      <c r="C766" s="41" t="s">
        <v>439</v>
      </c>
      <c r="D766" s="41" t="s">
        <v>543</v>
      </c>
      <c r="E766" s="41" t="s">
        <v>182</v>
      </c>
      <c r="F766" s="42"/>
      <c r="G766" s="42"/>
      <c r="H766" s="42"/>
      <c r="I766" s="42"/>
      <c r="J766" s="63"/>
      <c r="K766" s="63"/>
      <c r="L766" s="112"/>
      <c r="M766" s="112"/>
      <c r="N766" s="112"/>
      <c r="O766" s="112"/>
      <c r="P766" s="112"/>
      <c r="Q766" s="112"/>
      <c r="R766" s="112"/>
      <c r="S766" s="112"/>
      <c r="T766" s="98">
        <f>T767</f>
        <v>1000</v>
      </c>
      <c r="U766" s="24"/>
      <c r="V766" s="25"/>
    </row>
    <row r="767" spans="1:22" ht="25.5" outlineLevel="5">
      <c r="A767" s="13" t="s">
        <v>37</v>
      </c>
      <c r="B767" s="41" t="s">
        <v>512</v>
      </c>
      <c r="C767" s="41" t="s">
        <v>439</v>
      </c>
      <c r="D767" s="41" t="s">
        <v>543</v>
      </c>
      <c r="E767" s="41" t="s">
        <v>36</v>
      </c>
      <c r="F767" s="42"/>
      <c r="G767" s="42"/>
      <c r="H767" s="42"/>
      <c r="I767" s="42"/>
      <c r="J767" s="63"/>
      <c r="K767" s="63"/>
      <c r="L767" s="112"/>
      <c r="M767" s="112"/>
      <c r="N767" s="112"/>
      <c r="O767" s="112"/>
      <c r="P767" s="112"/>
      <c r="Q767" s="112"/>
      <c r="R767" s="112"/>
      <c r="S767" s="112"/>
      <c r="T767" s="98">
        <f>T768</f>
        <v>1000</v>
      </c>
      <c r="U767" s="24"/>
      <c r="V767" s="25"/>
    </row>
    <row r="768" spans="1:22" ht="25.5" outlineLevel="5">
      <c r="A768" s="13" t="s">
        <v>621</v>
      </c>
      <c r="B768" s="41" t="s">
        <v>512</v>
      </c>
      <c r="C768" s="41" t="s">
        <v>439</v>
      </c>
      <c r="D768" s="41" t="s">
        <v>543</v>
      </c>
      <c r="E768" s="41" t="s">
        <v>622</v>
      </c>
      <c r="F768" s="42"/>
      <c r="G768" s="42"/>
      <c r="H768" s="42"/>
      <c r="I768" s="42"/>
      <c r="J768" s="63"/>
      <c r="K768" s="63"/>
      <c r="L768" s="112"/>
      <c r="M768" s="112">
        <v>1000</v>
      </c>
      <c r="N768" s="112"/>
      <c r="O768" s="112"/>
      <c r="P768" s="112"/>
      <c r="Q768" s="112"/>
      <c r="R768" s="112"/>
      <c r="S768" s="112"/>
      <c r="T768" s="98">
        <f>F768+G768+H768+I768+J768+K768+L768+M768+N768+O768+P768+Q768+R768</f>
        <v>1000</v>
      </c>
      <c r="U768" s="24"/>
      <c r="V768" s="25"/>
    </row>
    <row r="769" spans="1:22" ht="51" hidden="1" outlineLevel="5">
      <c r="A769" s="139" t="s">
        <v>781</v>
      </c>
      <c r="B769" s="41" t="s">
        <v>512</v>
      </c>
      <c r="C769" s="41" t="s">
        <v>439</v>
      </c>
      <c r="D769" s="41" t="s">
        <v>782</v>
      </c>
      <c r="E769" s="41"/>
      <c r="F769" s="42"/>
      <c r="G769" s="42"/>
      <c r="H769" s="42"/>
      <c r="I769" s="42"/>
      <c r="J769" s="63"/>
      <c r="K769" s="63"/>
      <c r="L769" s="112"/>
      <c r="M769" s="112"/>
      <c r="N769" s="112"/>
      <c r="O769" s="112"/>
      <c r="P769" s="112"/>
      <c r="Q769" s="112"/>
      <c r="R769" s="112"/>
      <c r="S769" s="112"/>
      <c r="T769" s="98">
        <f>T770</f>
        <v>0</v>
      </c>
      <c r="U769" s="24"/>
      <c r="V769" s="25"/>
    </row>
    <row r="770" spans="1:22" ht="51" hidden="1" outlineLevel="5">
      <c r="A770" s="45" t="s">
        <v>405</v>
      </c>
      <c r="B770" s="41" t="s">
        <v>512</v>
      </c>
      <c r="C770" s="41" t="s">
        <v>439</v>
      </c>
      <c r="D770" s="41" t="s">
        <v>782</v>
      </c>
      <c r="E770" s="41" t="s">
        <v>182</v>
      </c>
      <c r="F770" s="42"/>
      <c r="G770" s="42"/>
      <c r="H770" s="42"/>
      <c r="I770" s="42"/>
      <c r="J770" s="63"/>
      <c r="K770" s="63"/>
      <c r="L770" s="112"/>
      <c r="M770" s="112"/>
      <c r="N770" s="112"/>
      <c r="O770" s="112"/>
      <c r="P770" s="112"/>
      <c r="Q770" s="112"/>
      <c r="R770" s="112"/>
      <c r="S770" s="112"/>
      <c r="T770" s="98">
        <f>T771</f>
        <v>0</v>
      </c>
      <c r="U770" s="24"/>
      <c r="V770" s="25"/>
    </row>
    <row r="771" spans="1:22" ht="25.5" hidden="1" outlineLevel="5">
      <c r="A771" s="13" t="s">
        <v>37</v>
      </c>
      <c r="B771" s="41" t="s">
        <v>512</v>
      </c>
      <c r="C771" s="41" t="s">
        <v>439</v>
      </c>
      <c r="D771" s="41" t="s">
        <v>782</v>
      </c>
      <c r="E771" s="41" t="s">
        <v>36</v>
      </c>
      <c r="F771" s="42"/>
      <c r="G771" s="42"/>
      <c r="H771" s="42"/>
      <c r="I771" s="42"/>
      <c r="J771" s="63"/>
      <c r="K771" s="63"/>
      <c r="L771" s="112"/>
      <c r="M771" s="112"/>
      <c r="N771" s="112"/>
      <c r="O771" s="112"/>
      <c r="P771" s="112"/>
      <c r="Q771" s="112"/>
      <c r="R771" s="112"/>
      <c r="S771" s="112"/>
      <c r="T771" s="98">
        <f>T772</f>
        <v>0</v>
      </c>
      <c r="U771" s="24"/>
      <c r="V771" s="25"/>
    </row>
    <row r="772" spans="1:22" ht="25.5" hidden="1" outlineLevel="5">
      <c r="A772" s="13" t="s">
        <v>621</v>
      </c>
      <c r="B772" s="41" t="s">
        <v>512</v>
      </c>
      <c r="C772" s="41" t="s">
        <v>439</v>
      </c>
      <c r="D772" s="41" t="s">
        <v>782</v>
      </c>
      <c r="E772" s="41" t="s">
        <v>622</v>
      </c>
      <c r="F772" s="42"/>
      <c r="G772" s="42"/>
      <c r="H772" s="42"/>
      <c r="I772" s="42"/>
      <c r="J772" s="63"/>
      <c r="K772" s="63"/>
      <c r="L772" s="112"/>
      <c r="M772" s="112"/>
      <c r="N772" s="112"/>
      <c r="O772" s="112"/>
      <c r="P772" s="112"/>
      <c r="Q772" s="112"/>
      <c r="R772" s="112">
        <v>0</v>
      </c>
      <c r="S772" s="112"/>
      <c r="T772" s="98">
        <f>F772+G772+H772+I772+J772+K772+L772+M772+N772+O772+P772+Q772+R772</f>
        <v>0</v>
      </c>
      <c r="U772" s="24"/>
      <c r="V772" s="25"/>
    </row>
    <row r="773" spans="1:22" ht="51" outlineLevel="5">
      <c r="A773" s="144" t="s">
        <v>781</v>
      </c>
      <c r="B773" s="41" t="s">
        <v>512</v>
      </c>
      <c r="C773" s="41" t="s">
        <v>439</v>
      </c>
      <c r="D773" s="41" t="s">
        <v>782</v>
      </c>
      <c r="E773" s="41"/>
      <c r="F773" s="42"/>
      <c r="G773" s="42"/>
      <c r="H773" s="42"/>
      <c r="I773" s="42"/>
      <c r="J773" s="63"/>
      <c r="K773" s="63"/>
      <c r="L773" s="112"/>
      <c r="M773" s="112"/>
      <c r="N773" s="112"/>
      <c r="O773" s="112"/>
      <c r="P773" s="112"/>
      <c r="Q773" s="112"/>
      <c r="R773" s="112"/>
      <c r="S773" s="112"/>
      <c r="T773" s="98">
        <f>T774</f>
        <v>78850</v>
      </c>
      <c r="U773" s="24"/>
      <c r="V773" s="25"/>
    </row>
    <row r="774" spans="1:22" ht="51" outlineLevel="5">
      <c r="A774" s="45" t="s">
        <v>405</v>
      </c>
      <c r="B774" s="41" t="s">
        <v>512</v>
      </c>
      <c r="C774" s="41" t="s">
        <v>439</v>
      </c>
      <c r="D774" s="41" t="s">
        <v>782</v>
      </c>
      <c r="E774" s="41" t="s">
        <v>182</v>
      </c>
      <c r="F774" s="42"/>
      <c r="G774" s="42"/>
      <c r="H774" s="42"/>
      <c r="I774" s="42"/>
      <c r="J774" s="63"/>
      <c r="K774" s="63"/>
      <c r="L774" s="112"/>
      <c r="M774" s="112"/>
      <c r="N774" s="112"/>
      <c r="O774" s="112"/>
      <c r="P774" s="112"/>
      <c r="Q774" s="112"/>
      <c r="R774" s="112"/>
      <c r="S774" s="112"/>
      <c r="T774" s="98">
        <f>T775</f>
        <v>78850</v>
      </c>
      <c r="U774" s="24"/>
      <c r="V774" s="25"/>
    </row>
    <row r="775" spans="1:22" ht="25.5" outlineLevel="5">
      <c r="A775" s="13" t="s">
        <v>37</v>
      </c>
      <c r="B775" s="41" t="s">
        <v>512</v>
      </c>
      <c r="C775" s="41" t="s">
        <v>439</v>
      </c>
      <c r="D775" s="41" t="s">
        <v>782</v>
      </c>
      <c r="E775" s="41" t="s">
        <v>36</v>
      </c>
      <c r="F775" s="42"/>
      <c r="G775" s="42"/>
      <c r="H775" s="42"/>
      <c r="I775" s="42"/>
      <c r="J775" s="63"/>
      <c r="K775" s="63"/>
      <c r="L775" s="112"/>
      <c r="M775" s="112"/>
      <c r="N775" s="112"/>
      <c r="O775" s="112"/>
      <c r="P775" s="112"/>
      <c r="Q775" s="112"/>
      <c r="R775" s="112"/>
      <c r="S775" s="112"/>
      <c r="T775" s="98">
        <f>T776</f>
        <v>78850</v>
      </c>
      <c r="U775" s="24"/>
      <c r="V775" s="25"/>
    </row>
    <row r="776" spans="1:22" ht="25.5" outlineLevel="5">
      <c r="A776" s="13" t="s">
        <v>621</v>
      </c>
      <c r="B776" s="41" t="s">
        <v>512</v>
      </c>
      <c r="C776" s="41" t="s">
        <v>439</v>
      </c>
      <c r="D776" s="41" t="s">
        <v>782</v>
      </c>
      <c r="E776" s="41" t="s">
        <v>622</v>
      </c>
      <c r="F776" s="42"/>
      <c r="G776" s="42"/>
      <c r="H776" s="42"/>
      <c r="I776" s="42"/>
      <c r="J776" s="63"/>
      <c r="K776" s="63"/>
      <c r="L776" s="112"/>
      <c r="M776" s="112"/>
      <c r="N776" s="112"/>
      <c r="O776" s="112"/>
      <c r="P776" s="112"/>
      <c r="Q776" s="112"/>
      <c r="R776" s="112"/>
      <c r="S776" s="112">
        <v>78850</v>
      </c>
      <c r="T776" s="98">
        <f>F776+G776+H776+I776+J776+K776+L776+M776+N776+O776+P776+Q776+R776+S776</f>
        <v>78850</v>
      </c>
      <c r="U776" s="24"/>
      <c r="V776" s="25"/>
    </row>
    <row r="777" spans="1:22" ht="25.5" outlineLevel="1">
      <c r="A777" s="13" t="s">
        <v>1</v>
      </c>
      <c r="B777" s="41" t="s">
        <v>512</v>
      </c>
      <c r="C777" s="41" t="s">
        <v>459</v>
      </c>
      <c r="D777" s="41" t="s">
        <v>177</v>
      </c>
      <c r="E777" s="41" t="s">
        <v>177</v>
      </c>
      <c r="F777" s="42"/>
      <c r="G777" s="42"/>
      <c r="H777" s="42"/>
      <c r="I777" s="42"/>
      <c r="J777" s="63"/>
      <c r="K777" s="63"/>
      <c r="L777" s="112"/>
      <c r="M777" s="112"/>
      <c r="N777" s="112"/>
      <c r="O777" s="112"/>
      <c r="P777" s="112"/>
      <c r="Q777" s="98">
        <f>Q778</f>
        <v>220000</v>
      </c>
      <c r="R777" s="98"/>
      <c r="S777" s="98"/>
      <c r="T777" s="98">
        <f>T778</f>
        <v>8044396.48</v>
      </c>
      <c r="U777" s="24">
        <f>U778</f>
        <v>2000000</v>
      </c>
      <c r="V777" s="25">
        <f>V778</f>
        <v>0</v>
      </c>
    </row>
    <row r="778" spans="1:22" ht="25.5" outlineLevel="2">
      <c r="A778" s="13" t="s">
        <v>216</v>
      </c>
      <c r="B778" s="41" t="s">
        <v>512</v>
      </c>
      <c r="C778" s="41" t="s">
        <v>459</v>
      </c>
      <c r="D778" s="41" t="s">
        <v>487</v>
      </c>
      <c r="E778" s="41" t="s">
        <v>177</v>
      </c>
      <c r="F778" s="42"/>
      <c r="G778" s="42"/>
      <c r="H778" s="42"/>
      <c r="I778" s="42"/>
      <c r="J778" s="63"/>
      <c r="K778" s="63"/>
      <c r="L778" s="112"/>
      <c r="M778" s="112"/>
      <c r="N778" s="112"/>
      <c r="O778" s="112"/>
      <c r="P778" s="112"/>
      <c r="Q778" s="98">
        <f>Q779+Q786</f>
        <v>220000</v>
      </c>
      <c r="R778" s="98"/>
      <c r="S778" s="98"/>
      <c r="T778" s="98">
        <f>T779+T786</f>
        <v>8044396.48</v>
      </c>
      <c r="U778" s="24">
        <f>U779+U786</f>
        <v>2000000</v>
      </c>
      <c r="V778" s="25">
        <f>V779+V786</f>
        <v>0</v>
      </c>
    </row>
    <row r="779" spans="1:22" ht="51" outlineLevel="4">
      <c r="A779" s="13" t="s">
        <v>2</v>
      </c>
      <c r="B779" s="41" t="s">
        <v>512</v>
      </c>
      <c r="C779" s="41" t="s">
        <v>459</v>
      </c>
      <c r="D779" s="41" t="s">
        <v>641</v>
      </c>
      <c r="E779" s="41" t="s">
        <v>177</v>
      </c>
      <c r="F779" s="42"/>
      <c r="G779" s="42"/>
      <c r="H779" s="42"/>
      <c r="I779" s="42"/>
      <c r="J779" s="63"/>
      <c r="K779" s="63"/>
      <c r="L779" s="112"/>
      <c r="M779" s="112"/>
      <c r="N779" s="112"/>
      <c r="O779" s="112"/>
      <c r="P779" s="112"/>
      <c r="Q779" s="98">
        <f>Q780+Q783</f>
        <v>220000</v>
      </c>
      <c r="R779" s="98"/>
      <c r="S779" s="98"/>
      <c r="T779" s="98">
        <f>T780+T783</f>
        <v>7824921.48</v>
      </c>
      <c r="U779" s="24">
        <f>U780+U783</f>
        <v>2000000</v>
      </c>
      <c r="V779" s="25">
        <f>V780+V783</f>
        <v>0</v>
      </c>
    </row>
    <row r="780" spans="1:22" ht="25.5" outlineLevel="4">
      <c r="A780" s="45" t="s">
        <v>401</v>
      </c>
      <c r="B780" s="41" t="s">
        <v>512</v>
      </c>
      <c r="C780" s="41" t="s">
        <v>459</v>
      </c>
      <c r="D780" s="41" t="s">
        <v>641</v>
      </c>
      <c r="E780" s="41" t="s">
        <v>179</v>
      </c>
      <c r="F780" s="42"/>
      <c r="G780" s="42"/>
      <c r="H780" s="42"/>
      <c r="I780" s="42"/>
      <c r="J780" s="63"/>
      <c r="K780" s="63"/>
      <c r="L780" s="112"/>
      <c r="M780" s="112"/>
      <c r="N780" s="112"/>
      <c r="O780" s="112"/>
      <c r="P780" s="112"/>
      <c r="Q780" s="98">
        <f>Q781+Q782</f>
        <v>-160000</v>
      </c>
      <c r="R780" s="98"/>
      <c r="S780" s="98"/>
      <c r="T780" s="98">
        <f>T781+T782</f>
        <v>1775210.2</v>
      </c>
      <c r="U780" s="24">
        <f>U781+U782</f>
        <v>2000000</v>
      </c>
      <c r="V780" s="25">
        <f>V781+V782</f>
        <v>0</v>
      </c>
    </row>
    <row r="781" spans="1:22" ht="25.5" outlineLevel="4">
      <c r="A781" s="45" t="s">
        <v>402</v>
      </c>
      <c r="B781" s="41" t="s">
        <v>512</v>
      </c>
      <c r="C781" s="41" t="s">
        <v>459</v>
      </c>
      <c r="D781" s="41" t="s">
        <v>641</v>
      </c>
      <c r="E781" s="41" t="s">
        <v>529</v>
      </c>
      <c r="F781" s="42"/>
      <c r="G781" s="42"/>
      <c r="H781" s="42"/>
      <c r="I781" s="42">
        <v>1229494.4</v>
      </c>
      <c r="J781" s="63">
        <v>75850</v>
      </c>
      <c r="K781" s="63"/>
      <c r="L781" s="112">
        <v>184300</v>
      </c>
      <c r="M781" s="112">
        <v>161773.8</v>
      </c>
      <c r="N781" s="112"/>
      <c r="O781" s="112">
        <v>82000</v>
      </c>
      <c r="P781" s="112">
        <v>36000</v>
      </c>
      <c r="Q781" s="112">
        <v>-160000</v>
      </c>
      <c r="R781" s="112">
        <v>201800</v>
      </c>
      <c r="S781" s="112">
        <v>-36008</v>
      </c>
      <c r="T781" s="98">
        <f>F781+G781+H781+I781+J781+K781+L781+M781+N781+O781+P781+Q781+R781+S781</f>
        <v>1775210.2</v>
      </c>
      <c r="U781" s="24">
        <v>2000000</v>
      </c>
      <c r="V781" s="25">
        <v>0</v>
      </c>
    </row>
    <row r="782" spans="1:22" ht="25.5" hidden="1" outlineLevel="5">
      <c r="A782" s="13" t="s">
        <v>195</v>
      </c>
      <c r="B782" s="41" t="s">
        <v>512</v>
      </c>
      <c r="C782" s="41" t="s">
        <v>459</v>
      </c>
      <c r="D782" s="41" t="s">
        <v>641</v>
      </c>
      <c r="E782" s="41" t="s">
        <v>451</v>
      </c>
      <c r="F782" s="42">
        <v>2000000</v>
      </c>
      <c r="G782" s="42"/>
      <c r="H782" s="42"/>
      <c r="I782" s="42">
        <v>-2000000</v>
      </c>
      <c r="J782" s="63"/>
      <c r="K782" s="63"/>
      <c r="L782" s="112"/>
      <c r="M782" s="112"/>
      <c r="N782" s="112"/>
      <c r="O782" s="112"/>
      <c r="P782" s="112"/>
      <c r="Q782" s="112"/>
      <c r="R782" s="112"/>
      <c r="S782" s="112"/>
      <c r="T782" s="98">
        <f>F782+G782+H782+I782</f>
        <v>0</v>
      </c>
      <c r="U782" s="24">
        <v>0</v>
      </c>
      <c r="V782" s="25">
        <v>0</v>
      </c>
    </row>
    <row r="783" spans="1:22" ht="51" outlineLevel="5">
      <c r="A783" s="45" t="s">
        <v>405</v>
      </c>
      <c r="B783" s="41" t="s">
        <v>512</v>
      </c>
      <c r="C783" s="41" t="s">
        <v>459</v>
      </c>
      <c r="D783" s="41" t="s">
        <v>641</v>
      </c>
      <c r="E783" s="41" t="s">
        <v>182</v>
      </c>
      <c r="F783" s="42"/>
      <c r="G783" s="42"/>
      <c r="H783" s="42"/>
      <c r="I783" s="42"/>
      <c r="J783" s="63"/>
      <c r="K783" s="63"/>
      <c r="L783" s="112"/>
      <c r="M783" s="112"/>
      <c r="N783" s="112"/>
      <c r="O783" s="112"/>
      <c r="P783" s="112"/>
      <c r="Q783" s="98">
        <f>Q784</f>
        <v>380000</v>
      </c>
      <c r="R783" s="98"/>
      <c r="S783" s="98"/>
      <c r="T783" s="98">
        <f>T784</f>
        <v>6049711.28</v>
      </c>
      <c r="U783" s="24">
        <f>U785</f>
        <v>0</v>
      </c>
      <c r="V783" s="25">
        <f>V785</f>
        <v>0</v>
      </c>
    </row>
    <row r="784" spans="1:22" ht="25.5" outlineLevel="5">
      <c r="A784" s="13" t="s">
        <v>37</v>
      </c>
      <c r="B784" s="41" t="s">
        <v>512</v>
      </c>
      <c r="C784" s="41" t="s">
        <v>459</v>
      </c>
      <c r="D784" s="41" t="s">
        <v>641</v>
      </c>
      <c r="E784" s="41" t="s">
        <v>36</v>
      </c>
      <c r="F784" s="42"/>
      <c r="G784" s="42"/>
      <c r="H784" s="42"/>
      <c r="I784" s="42"/>
      <c r="J784" s="63"/>
      <c r="K784" s="63"/>
      <c r="L784" s="112"/>
      <c r="M784" s="112"/>
      <c r="N784" s="112"/>
      <c r="O784" s="112"/>
      <c r="P784" s="112"/>
      <c r="Q784" s="98">
        <f>Q785</f>
        <v>380000</v>
      </c>
      <c r="R784" s="98"/>
      <c r="S784" s="98"/>
      <c r="T784" s="98">
        <f>T785</f>
        <v>6049711.28</v>
      </c>
      <c r="U784" s="24"/>
      <c r="V784" s="25"/>
    </row>
    <row r="785" spans="1:22" ht="25.5" outlineLevel="5">
      <c r="A785" s="13" t="s">
        <v>306</v>
      </c>
      <c r="B785" s="41" t="s">
        <v>512</v>
      </c>
      <c r="C785" s="41" t="s">
        <v>459</v>
      </c>
      <c r="D785" s="41" t="s">
        <v>641</v>
      </c>
      <c r="E785" s="41" t="s">
        <v>622</v>
      </c>
      <c r="F785" s="42">
        <v>0</v>
      </c>
      <c r="G785" s="42"/>
      <c r="H785" s="42">
        <v>399516.78</v>
      </c>
      <c r="I785" s="42">
        <v>858396</v>
      </c>
      <c r="J785" s="63">
        <v>3678192</v>
      </c>
      <c r="K785" s="63"/>
      <c r="L785" s="112">
        <v>237142</v>
      </c>
      <c r="M785" s="112">
        <v>263097</v>
      </c>
      <c r="N785" s="112"/>
      <c r="O785" s="112">
        <v>162000</v>
      </c>
      <c r="P785" s="112">
        <v>109639.82</v>
      </c>
      <c r="Q785" s="112">
        <v>380000</v>
      </c>
      <c r="R785" s="112">
        <v>-109639.82</v>
      </c>
      <c r="S785" s="112">
        <v>71367.5</v>
      </c>
      <c r="T785" s="98">
        <f>F785+G785+H785+I785+J785+K785+L785+M785+N785+O785+P785+Q785+R785+S785</f>
        <v>6049711.28</v>
      </c>
      <c r="U785" s="24">
        <v>0</v>
      </c>
      <c r="V785" s="25">
        <v>0</v>
      </c>
    </row>
    <row r="786" spans="1:22" ht="76.5" outlineLevel="4">
      <c r="A786" s="13" t="s">
        <v>223</v>
      </c>
      <c r="B786" s="41" t="s">
        <v>512</v>
      </c>
      <c r="C786" s="41" t="s">
        <v>459</v>
      </c>
      <c r="D786" s="41" t="s">
        <v>501</v>
      </c>
      <c r="E786" s="41" t="s">
        <v>177</v>
      </c>
      <c r="F786" s="42"/>
      <c r="G786" s="42"/>
      <c r="H786" s="42"/>
      <c r="I786" s="42"/>
      <c r="J786" s="63"/>
      <c r="K786" s="63"/>
      <c r="L786" s="112"/>
      <c r="M786" s="112"/>
      <c r="N786" s="112"/>
      <c r="O786" s="112"/>
      <c r="P786" s="112"/>
      <c r="Q786" s="112"/>
      <c r="R786" s="112"/>
      <c r="S786" s="112"/>
      <c r="T786" s="98">
        <f>T787</f>
        <v>219475</v>
      </c>
      <c r="U786" s="24">
        <f>U787</f>
        <v>0</v>
      </c>
      <c r="V786" s="25">
        <f>V787</f>
        <v>0</v>
      </c>
    </row>
    <row r="787" spans="1:22" ht="51" outlineLevel="4">
      <c r="A787" s="45" t="s">
        <v>405</v>
      </c>
      <c r="B787" s="41" t="s">
        <v>512</v>
      </c>
      <c r="C787" s="41" t="s">
        <v>459</v>
      </c>
      <c r="D787" s="41" t="s">
        <v>501</v>
      </c>
      <c r="E787" s="41" t="s">
        <v>182</v>
      </c>
      <c r="F787" s="42"/>
      <c r="G787" s="42"/>
      <c r="H787" s="42"/>
      <c r="I787" s="42"/>
      <c r="J787" s="63"/>
      <c r="K787" s="63"/>
      <c r="L787" s="112"/>
      <c r="M787" s="112"/>
      <c r="N787" s="112"/>
      <c r="O787" s="112"/>
      <c r="P787" s="112"/>
      <c r="Q787" s="112"/>
      <c r="R787" s="112"/>
      <c r="S787" s="112"/>
      <c r="T787" s="98">
        <f>T788</f>
        <v>219475</v>
      </c>
      <c r="U787" s="24">
        <f>U789</f>
        <v>0</v>
      </c>
      <c r="V787" s="25">
        <f>V789</f>
        <v>0</v>
      </c>
    </row>
    <row r="788" spans="1:22" ht="25.5" outlineLevel="4">
      <c r="A788" s="13" t="s">
        <v>37</v>
      </c>
      <c r="B788" s="41" t="s">
        <v>512</v>
      </c>
      <c r="C788" s="41" t="s">
        <v>459</v>
      </c>
      <c r="D788" s="41" t="s">
        <v>501</v>
      </c>
      <c r="E788" s="41" t="s">
        <v>36</v>
      </c>
      <c r="F788" s="42"/>
      <c r="G788" s="42"/>
      <c r="H788" s="42"/>
      <c r="I788" s="42"/>
      <c r="J788" s="63"/>
      <c r="K788" s="63"/>
      <c r="L788" s="112"/>
      <c r="M788" s="112"/>
      <c r="N788" s="112"/>
      <c r="O788" s="112"/>
      <c r="P788" s="112"/>
      <c r="Q788" s="112"/>
      <c r="R788" s="112"/>
      <c r="S788" s="112"/>
      <c r="T788" s="98">
        <f>T789</f>
        <v>219475</v>
      </c>
      <c r="U788" s="24"/>
      <c r="V788" s="25"/>
    </row>
    <row r="789" spans="1:22" ht="25.5" outlineLevel="5">
      <c r="A789" s="13" t="s">
        <v>306</v>
      </c>
      <c r="B789" s="41" t="s">
        <v>512</v>
      </c>
      <c r="C789" s="41" t="s">
        <v>459</v>
      </c>
      <c r="D789" s="41" t="s">
        <v>501</v>
      </c>
      <c r="E789" s="41" t="s">
        <v>622</v>
      </c>
      <c r="F789" s="42">
        <v>4258352</v>
      </c>
      <c r="G789" s="42"/>
      <c r="H789" s="42"/>
      <c r="I789" s="42"/>
      <c r="J789" s="63">
        <v>-4038877</v>
      </c>
      <c r="K789" s="63"/>
      <c r="L789" s="112"/>
      <c r="M789" s="112"/>
      <c r="N789" s="112"/>
      <c r="O789" s="112"/>
      <c r="P789" s="112"/>
      <c r="Q789" s="112"/>
      <c r="R789" s="112"/>
      <c r="S789" s="112"/>
      <c r="T789" s="98">
        <f>F789+G789+H789+I789+J789+K789+L789+M789+N789+O789+P789+Q789+R789</f>
        <v>219475</v>
      </c>
      <c r="U789" s="24">
        <v>0</v>
      </c>
      <c r="V789" s="25">
        <v>0</v>
      </c>
    </row>
    <row r="790" spans="1:22" ht="15">
      <c r="A790" s="13" t="s">
        <v>3</v>
      </c>
      <c r="B790" s="41" t="s">
        <v>494</v>
      </c>
      <c r="C790" s="41" t="s">
        <v>177</v>
      </c>
      <c r="D790" s="41" t="s">
        <v>177</v>
      </c>
      <c r="E790" s="41" t="s">
        <v>177</v>
      </c>
      <c r="F790" s="42"/>
      <c r="G790" s="42"/>
      <c r="H790" s="42"/>
      <c r="I790" s="42"/>
      <c r="J790" s="63"/>
      <c r="K790" s="63"/>
      <c r="L790" s="112"/>
      <c r="M790" s="112"/>
      <c r="N790" s="112"/>
      <c r="O790" s="112"/>
      <c r="P790" s="112"/>
      <c r="Q790" s="98">
        <f>Q791</f>
        <v>40668000</v>
      </c>
      <c r="R790" s="98"/>
      <c r="S790" s="98"/>
      <c r="T790" s="98">
        <f>T791</f>
        <v>77868000</v>
      </c>
      <c r="U790" s="24">
        <f>U791</f>
        <v>1000000</v>
      </c>
      <c r="V790" s="25">
        <f>V791</f>
        <v>1000000</v>
      </c>
    </row>
    <row r="791" spans="1:22" ht="15" outlineLevel="1">
      <c r="A791" s="13" t="s">
        <v>4</v>
      </c>
      <c r="B791" s="41" t="s">
        <v>494</v>
      </c>
      <c r="C791" s="41" t="s">
        <v>439</v>
      </c>
      <c r="D791" s="41" t="s">
        <v>177</v>
      </c>
      <c r="E791" s="41" t="s">
        <v>177</v>
      </c>
      <c r="F791" s="42"/>
      <c r="G791" s="42"/>
      <c r="H791" s="42"/>
      <c r="I791" s="42"/>
      <c r="J791" s="63"/>
      <c r="K791" s="63"/>
      <c r="L791" s="112"/>
      <c r="M791" s="112"/>
      <c r="N791" s="112"/>
      <c r="O791" s="112"/>
      <c r="P791" s="112"/>
      <c r="Q791" s="98">
        <f>Q792+Q799+Q796</f>
        <v>40668000</v>
      </c>
      <c r="R791" s="98"/>
      <c r="S791" s="98"/>
      <c r="T791" s="98">
        <f>T792+T799+T796</f>
        <v>77868000</v>
      </c>
      <c r="U791" s="24">
        <f>U792+U799</f>
        <v>1000000</v>
      </c>
      <c r="V791" s="25">
        <f>V792+V799</f>
        <v>1000000</v>
      </c>
    </row>
    <row r="792" spans="1:22" ht="25.5" outlineLevel="2">
      <c r="A792" s="13" t="s">
        <v>5</v>
      </c>
      <c r="B792" s="41" t="s">
        <v>494</v>
      </c>
      <c r="C792" s="41" t="s">
        <v>439</v>
      </c>
      <c r="D792" s="41" t="s">
        <v>645</v>
      </c>
      <c r="E792" s="41" t="s">
        <v>177</v>
      </c>
      <c r="F792" s="42"/>
      <c r="G792" s="42"/>
      <c r="H792" s="42"/>
      <c r="I792" s="42"/>
      <c r="J792" s="63"/>
      <c r="K792" s="63"/>
      <c r="L792" s="112"/>
      <c r="M792" s="112"/>
      <c r="N792" s="112"/>
      <c r="O792" s="112"/>
      <c r="P792" s="112"/>
      <c r="Q792" s="112"/>
      <c r="R792" s="112"/>
      <c r="S792" s="112"/>
      <c r="T792" s="98">
        <f aca="true" t="shared" si="36" ref="T792:V794">T793</f>
        <v>12200000</v>
      </c>
      <c r="U792" s="24">
        <f t="shared" si="36"/>
        <v>1000000</v>
      </c>
      <c r="V792" s="25">
        <f t="shared" si="36"/>
        <v>1000000</v>
      </c>
    </row>
    <row r="793" spans="1:22" ht="25.5" outlineLevel="3">
      <c r="A793" s="13" t="s">
        <v>6</v>
      </c>
      <c r="B793" s="41" t="s">
        <v>494</v>
      </c>
      <c r="C793" s="41" t="s">
        <v>439</v>
      </c>
      <c r="D793" s="41" t="s">
        <v>647</v>
      </c>
      <c r="E793" s="41" t="s">
        <v>177</v>
      </c>
      <c r="F793" s="42"/>
      <c r="G793" s="42"/>
      <c r="H793" s="42"/>
      <c r="I793" s="42"/>
      <c r="J793" s="63"/>
      <c r="K793" s="63"/>
      <c r="L793" s="112"/>
      <c r="M793" s="112"/>
      <c r="N793" s="112"/>
      <c r="O793" s="112"/>
      <c r="P793" s="112"/>
      <c r="Q793" s="112"/>
      <c r="R793" s="112"/>
      <c r="S793" s="112"/>
      <c r="T793" s="98">
        <f t="shared" si="36"/>
        <v>12200000</v>
      </c>
      <c r="U793" s="24">
        <f t="shared" si="36"/>
        <v>1000000</v>
      </c>
      <c r="V793" s="25">
        <f t="shared" si="36"/>
        <v>1000000</v>
      </c>
    </row>
    <row r="794" spans="1:22" ht="15" outlineLevel="3">
      <c r="A794" s="45" t="s">
        <v>404</v>
      </c>
      <c r="B794" s="41" t="s">
        <v>494</v>
      </c>
      <c r="C794" s="41" t="s">
        <v>439</v>
      </c>
      <c r="D794" s="41" t="s">
        <v>647</v>
      </c>
      <c r="E794" s="41" t="s">
        <v>181</v>
      </c>
      <c r="F794" s="42"/>
      <c r="G794" s="42"/>
      <c r="H794" s="42"/>
      <c r="I794" s="42"/>
      <c r="J794" s="63"/>
      <c r="K794" s="63"/>
      <c r="L794" s="112"/>
      <c r="M794" s="112"/>
      <c r="N794" s="112"/>
      <c r="O794" s="112"/>
      <c r="P794" s="112"/>
      <c r="Q794" s="112"/>
      <c r="R794" s="112"/>
      <c r="S794" s="112"/>
      <c r="T794" s="98">
        <f>T795</f>
        <v>12200000</v>
      </c>
      <c r="U794" s="24">
        <f t="shared" si="36"/>
        <v>1000000</v>
      </c>
      <c r="V794" s="25">
        <f t="shared" si="36"/>
        <v>1000000</v>
      </c>
    </row>
    <row r="795" spans="1:22" ht="51" outlineLevel="5">
      <c r="A795" s="13" t="s">
        <v>7</v>
      </c>
      <c r="B795" s="41" t="s">
        <v>494</v>
      </c>
      <c r="C795" s="41" t="s">
        <v>439</v>
      </c>
      <c r="D795" s="41" t="s">
        <v>647</v>
      </c>
      <c r="E795" s="41" t="s">
        <v>649</v>
      </c>
      <c r="F795" s="42"/>
      <c r="G795" s="42"/>
      <c r="H795" s="42"/>
      <c r="I795" s="42">
        <v>10500000</v>
      </c>
      <c r="J795" s="63"/>
      <c r="K795" s="63"/>
      <c r="L795" s="112"/>
      <c r="M795" s="112"/>
      <c r="N795" s="112"/>
      <c r="O795" s="112"/>
      <c r="P795" s="112"/>
      <c r="Q795" s="112"/>
      <c r="R795" s="112"/>
      <c r="S795" s="112">
        <v>1700000</v>
      </c>
      <c r="T795" s="98">
        <f>F795+G795+H795+I795+J795+K795+L795+M795+N795+O795+P795+Q795+R795+S795</f>
        <v>12200000</v>
      </c>
      <c r="U795" s="24">
        <v>1000000</v>
      </c>
      <c r="V795" s="25">
        <v>1000000</v>
      </c>
    </row>
    <row r="796" spans="1:22" ht="51" outlineLevel="5">
      <c r="A796" s="13" t="s">
        <v>28</v>
      </c>
      <c r="B796" s="41" t="s">
        <v>494</v>
      </c>
      <c r="C796" s="41" t="s">
        <v>439</v>
      </c>
      <c r="D796" s="41" t="s">
        <v>29</v>
      </c>
      <c r="E796" s="41"/>
      <c r="F796" s="42"/>
      <c r="G796" s="42"/>
      <c r="H796" s="42"/>
      <c r="I796" s="42"/>
      <c r="J796" s="63"/>
      <c r="K796" s="63"/>
      <c r="L796" s="112"/>
      <c r="M796" s="112"/>
      <c r="N796" s="112"/>
      <c r="O796" s="112"/>
      <c r="P796" s="112"/>
      <c r="Q796" s="98">
        <f>Q797</f>
        <v>40668000</v>
      </c>
      <c r="R796" s="98"/>
      <c r="S796" s="98"/>
      <c r="T796" s="98">
        <f>T797</f>
        <v>40668000</v>
      </c>
      <c r="U796" s="24"/>
      <c r="V796" s="25"/>
    </row>
    <row r="797" spans="1:22" ht="15" outlineLevel="5">
      <c r="A797" s="45" t="s">
        <v>404</v>
      </c>
      <c r="B797" s="41" t="s">
        <v>494</v>
      </c>
      <c r="C797" s="41" t="s">
        <v>439</v>
      </c>
      <c r="D797" s="41" t="s">
        <v>29</v>
      </c>
      <c r="E797" s="41" t="s">
        <v>181</v>
      </c>
      <c r="F797" s="42"/>
      <c r="G797" s="42"/>
      <c r="H797" s="42"/>
      <c r="I797" s="42"/>
      <c r="J797" s="63"/>
      <c r="K797" s="63"/>
      <c r="L797" s="112"/>
      <c r="M797" s="112"/>
      <c r="N797" s="112"/>
      <c r="O797" s="112"/>
      <c r="P797" s="112"/>
      <c r="Q797" s="98">
        <f>Q798</f>
        <v>40668000</v>
      </c>
      <c r="R797" s="98"/>
      <c r="S797" s="98"/>
      <c r="T797" s="98">
        <f>T798</f>
        <v>40668000</v>
      </c>
      <c r="U797" s="24"/>
      <c r="V797" s="25"/>
    </row>
    <row r="798" spans="1:22" ht="51" outlineLevel="5">
      <c r="A798" s="13" t="s">
        <v>30</v>
      </c>
      <c r="B798" s="41" t="s">
        <v>494</v>
      </c>
      <c r="C798" s="41" t="s">
        <v>439</v>
      </c>
      <c r="D798" s="41" t="s">
        <v>29</v>
      </c>
      <c r="E798" s="41" t="s">
        <v>649</v>
      </c>
      <c r="F798" s="42"/>
      <c r="G798" s="42"/>
      <c r="H798" s="42"/>
      <c r="I798" s="42"/>
      <c r="J798" s="63"/>
      <c r="K798" s="63"/>
      <c r="L798" s="112"/>
      <c r="M798" s="112"/>
      <c r="N798" s="112"/>
      <c r="O798" s="112"/>
      <c r="P798" s="112"/>
      <c r="Q798" s="112">
        <v>40668000</v>
      </c>
      <c r="R798" s="112"/>
      <c r="S798" s="112"/>
      <c r="T798" s="98">
        <f>F798+G798+H798+I798+J798+K798+L798+M798+N798+O798+P798+Q798+R798</f>
        <v>40668000</v>
      </c>
      <c r="U798" s="24"/>
      <c r="V798" s="25"/>
    </row>
    <row r="799" spans="1:22" ht="51" outlineLevel="2">
      <c r="A799" s="13" t="s">
        <v>8</v>
      </c>
      <c r="B799" s="41" t="s">
        <v>494</v>
      </c>
      <c r="C799" s="41" t="s">
        <v>439</v>
      </c>
      <c r="D799" s="41" t="s">
        <v>651</v>
      </c>
      <c r="E799" s="41" t="s">
        <v>177</v>
      </c>
      <c r="F799" s="42"/>
      <c r="G799" s="42"/>
      <c r="H799" s="42"/>
      <c r="I799" s="42"/>
      <c r="J799" s="63"/>
      <c r="K799" s="63"/>
      <c r="L799" s="112"/>
      <c r="M799" s="112"/>
      <c r="N799" s="112"/>
      <c r="O799" s="112"/>
      <c r="P799" s="112"/>
      <c r="Q799" s="112"/>
      <c r="R799" s="112"/>
      <c r="S799" s="112"/>
      <c r="T799" s="98">
        <f aca="true" t="shared" si="37" ref="T799:V801">T800</f>
        <v>25000000</v>
      </c>
      <c r="U799" s="24">
        <f t="shared" si="37"/>
        <v>0</v>
      </c>
      <c r="V799" s="25">
        <f t="shared" si="37"/>
        <v>0</v>
      </c>
    </row>
    <row r="800" spans="1:22" ht="89.25" outlineLevel="3">
      <c r="A800" s="13" t="s">
        <v>9</v>
      </c>
      <c r="B800" s="41" t="s">
        <v>494</v>
      </c>
      <c r="C800" s="41" t="s">
        <v>439</v>
      </c>
      <c r="D800" s="41" t="s">
        <v>653</v>
      </c>
      <c r="E800" s="41" t="s">
        <v>177</v>
      </c>
      <c r="F800" s="42"/>
      <c r="G800" s="42"/>
      <c r="H800" s="42"/>
      <c r="I800" s="42"/>
      <c r="J800" s="63"/>
      <c r="K800" s="63"/>
      <c r="L800" s="112"/>
      <c r="M800" s="112"/>
      <c r="N800" s="112"/>
      <c r="O800" s="112"/>
      <c r="P800" s="112"/>
      <c r="Q800" s="112"/>
      <c r="R800" s="112"/>
      <c r="S800" s="112"/>
      <c r="T800" s="98">
        <f t="shared" si="37"/>
        <v>25000000</v>
      </c>
      <c r="U800" s="24">
        <f t="shared" si="37"/>
        <v>0</v>
      </c>
      <c r="V800" s="25">
        <f t="shared" si="37"/>
        <v>0</v>
      </c>
    </row>
    <row r="801" spans="1:22" ht="15" outlineLevel="3">
      <c r="A801" s="45" t="s">
        <v>404</v>
      </c>
      <c r="B801" s="41" t="s">
        <v>494</v>
      </c>
      <c r="C801" s="41" t="s">
        <v>439</v>
      </c>
      <c r="D801" s="41" t="s">
        <v>653</v>
      </c>
      <c r="E801" s="41" t="s">
        <v>181</v>
      </c>
      <c r="F801" s="42"/>
      <c r="G801" s="42"/>
      <c r="H801" s="42"/>
      <c r="I801" s="42"/>
      <c r="J801" s="63"/>
      <c r="K801" s="63"/>
      <c r="L801" s="112"/>
      <c r="M801" s="112"/>
      <c r="N801" s="112"/>
      <c r="O801" s="112"/>
      <c r="P801" s="112"/>
      <c r="Q801" s="112"/>
      <c r="R801" s="112"/>
      <c r="S801" s="112"/>
      <c r="T801" s="98">
        <f>T802</f>
        <v>25000000</v>
      </c>
      <c r="U801" s="24">
        <f t="shared" si="37"/>
        <v>0</v>
      </c>
      <c r="V801" s="25">
        <f t="shared" si="37"/>
        <v>0</v>
      </c>
    </row>
    <row r="802" spans="1:22" ht="51" outlineLevel="5">
      <c r="A802" s="13" t="s">
        <v>7</v>
      </c>
      <c r="B802" s="41" t="s">
        <v>494</v>
      </c>
      <c r="C802" s="41" t="s">
        <v>439</v>
      </c>
      <c r="D802" s="41" t="s">
        <v>653</v>
      </c>
      <c r="E802" s="41" t="s">
        <v>649</v>
      </c>
      <c r="F802" s="42"/>
      <c r="G802" s="42"/>
      <c r="H802" s="42"/>
      <c r="I802" s="42">
        <v>25000000</v>
      </c>
      <c r="J802" s="63"/>
      <c r="K802" s="63"/>
      <c r="L802" s="112"/>
      <c r="M802" s="112"/>
      <c r="N802" s="112"/>
      <c r="O802" s="112"/>
      <c r="P802" s="112"/>
      <c r="Q802" s="112"/>
      <c r="R802" s="112"/>
      <c r="S802" s="112"/>
      <c r="T802" s="98">
        <f>F802+G802+H802+I802+J802+K802+L802+M802+N802+O802+P802+Q802+R802</f>
        <v>25000000</v>
      </c>
      <c r="U802" s="24">
        <v>0</v>
      </c>
      <c r="V802" s="25">
        <v>0</v>
      </c>
    </row>
    <row r="803" spans="1:22" ht="15">
      <c r="A803" s="13" t="s">
        <v>10</v>
      </c>
      <c r="B803" s="41" t="s">
        <v>507</v>
      </c>
      <c r="C803" s="41" t="s">
        <v>177</v>
      </c>
      <c r="D803" s="41" t="s">
        <v>177</v>
      </c>
      <c r="E803" s="41" t="s">
        <v>177</v>
      </c>
      <c r="F803" s="42"/>
      <c r="G803" s="42"/>
      <c r="H803" s="42"/>
      <c r="I803" s="42"/>
      <c r="J803" s="63"/>
      <c r="K803" s="63"/>
      <c r="L803" s="112"/>
      <c r="M803" s="112"/>
      <c r="N803" s="112"/>
      <c r="O803" s="112"/>
      <c r="P803" s="112"/>
      <c r="Q803" s="98">
        <f>Q804+Q810+Q838+Q868</f>
        <v>4926605</v>
      </c>
      <c r="R803" s="98"/>
      <c r="S803" s="98"/>
      <c r="T803" s="98">
        <f>T804+T810+T838+T868</f>
        <v>51364322</v>
      </c>
      <c r="U803" s="24">
        <f>U804+U810+U838+U868</f>
        <v>44890800</v>
      </c>
      <c r="V803" s="25">
        <f>V804+V810+V838+V868</f>
        <v>51440100</v>
      </c>
    </row>
    <row r="804" spans="1:22" ht="15" outlineLevel="1">
      <c r="A804" s="13" t="s">
        <v>11</v>
      </c>
      <c r="B804" s="41" t="s">
        <v>507</v>
      </c>
      <c r="C804" s="41" t="s">
        <v>439</v>
      </c>
      <c r="D804" s="41" t="s">
        <v>177</v>
      </c>
      <c r="E804" s="41" t="s">
        <v>177</v>
      </c>
      <c r="F804" s="42"/>
      <c r="G804" s="42"/>
      <c r="H804" s="42"/>
      <c r="I804" s="42"/>
      <c r="J804" s="63"/>
      <c r="K804" s="63"/>
      <c r="L804" s="112"/>
      <c r="M804" s="112"/>
      <c r="N804" s="112"/>
      <c r="O804" s="112"/>
      <c r="P804" s="112"/>
      <c r="Q804" s="112"/>
      <c r="R804" s="112"/>
      <c r="S804" s="112"/>
      <c r="T804" s="98">
        <f aca="true" t="shared" si="38" ref="T804:V806">T805</f>
        <v>3336343.12</v>
      </c>
      <c r="U804" s="24">
        <f t="shared" si="38"/>
        <v>3245100</v>
      </c>
      <c r="V804" s="25">
        <f t="shared" si="38"/>
        <v>3407400</v>
      </c>
    </row>
    <row r="805" spans="1:22" ht="38.25" outlineLevel="2">
      <c r="A805" s="13" t="s">
        <v>12</v>
      </c>
      <c r="B805" s="41" t="s">
        <v>507</v>
      </c>
      <c r="C805" s="41" t="s">
        <v>439</v>
      </c>
      <c r="D805" s="41" t="s">
        <v>657</v>
      </c>
      <c r="E805" s="41" t="s">
        <v>177</v>
      </c>
      <c r="F805" s="42"/>
      <c r="G805" s="42"/>
      <c r="H805" s="42"/>
      <c r="I805" s="42"/>
      <c r="J805" s="63"/>
      <c r="K805" s="63"/>
      <c r="L805" s="112"/>
      <c r="M805" s="112"/>
      <c r="N805" s="112"/>
      <c r="O805" s="112"/>
      <c r="P805" s="112"/>
      <c r="Q805" s="112"/>
      <c r="R805" s="112"/>
      <c r="S805" s="112"/>
      <c r="T805" s="98">
        <f t="shared" si="38"/>
        <v>3336343.12</v>
      </c>
      <c r="U805" s="24">
        <f t="shared" si="38"/>
        <v>3245100</v>
      </c>
      <c r="V805" s="25">
        <f t="shared" si="38"/>
        <v>3407400</v>
      </c>
    </row>
    <row r="806" spans="1:22" ht="51" outlineLevel="3">
      <c r="A806" s="13" t="s">
        <v>13</v>
      </c>
      <c r="B806" s="41" t="s">
        <v>507</v>
      </c>
      <c r="C806" s="41" t="s">
        <v>439</v>
      </c>
      <c r="D806" s="41" t="s">
        <v>659</v>
      </c>
      <c r="E806" s="41" t="s">
        <v>177</v>
      </c>
      <c r="F806" s="42"/>
      <c r="G806" s="42"/>
      <c r="H806" s="42"/>
      <c r="I806" s="42"/>
      <c r="J806" s="63"/>
      <c r="K806" s="63"/>
      <c r="L806" s="112"/>
      <c r="M806" s="112"/>
      <c r="N806" s="112"/>
      <c r="O806" s="112"/>
      <c r="P806" s="112"/>
      <c r="Q806" s="112"/>
      <c r="R806" s="112"/>
      <c r="S806" s="112"/>
      <c r="T806" s="98">
        <f t="shared" si="38"/>
        <v>3336343.12</v>
      </c>
      <c r="U806" s="24">
        <f t="shared" si="38"/>
        <v>3245100</v>
      </c>
      <c r="V806" s="25">
        <f t="shared" si="38"/>
        <v>3407400</v>
      </c>
    </row>
    <row r="807" spans="1:22" ht="25.5" outlineLevel="3">
      <c r="A807" s="45" t="s">
        <v>406</v>
      </c>
      <c r="B807" s="41" t="s">
        <v>507</v>
      </c>
      <c r="C807" s="41" t="s">
        <v>439</v>
      </c>
      <c r="D807" s="41" t="s">
        <v>659</v>
      </c>
      <c r="E807" s="41" t="s">
        <v>183</v>
      </c>
      <c r="F807" s="42"/>
      <c r="G807" s="42"/>
      <c r="H807" s="42"/>
      <c r="I807" s="42"/>
      <c r="J807" s="63"/>
      <c r="K807" s="63"/>
      <c r="L807" s="112"/>
      <c r="M807" s="112"/>
      <c r="N807" s="112"/>
      <c r="O807" s="112"/>
      <c r="P807" s="112"/>
      <c r="Q807" s="112"/>
      <c r="R807" s="112"/>
      <c r="S807" s="112"/>
      <c r="T807" s="98">
        <f>T808</f>
        <v>3336343.12</v>
      </c>
      <c r="U807" s="24">
        <f>U809</f>
        <v>3245100</v>
      </c>
      <c r="V807" s="25">
        <f>V809</f>
        <v>3407400</v>
      </c>
    </row>
    <row r="808" spans="1:22" ht="25.5" outlineLevel="3">
      <c r="A808" s="45" t="s">
        <v>38</v>
      </c>
      <c r="B808" s="41" t="s">
        <v>507</v>
      </c>
      <c r="C808" s="41" t="s">
        <v>439</v>
      </c>
      <c r="D808" s="41" t="s">
        <v>659</v>
      </c>
      <c r="E808" s="41" t="s">
        <v>570</v>
      </c>
      <c r="F808" s="42"/>
      <c r="G808" s="42"/>
      <c r="H808" s="42"/>
      <c r="I808" s="42"/>
      <c r="J808" s="63"/>
      <c r="K808" s="63"/>
      <c r="L808" s="112"/>
      <c r="M808" s="112"/>
      <c r="N808" s="112"/>
      <c r="O808" s="112"/>
      <c r="P808" s="112"/>
      <c r="Q808" s="112"/>
      <c r="R808" s="112"/>
      <c r="S808" s="112"/>
      <c r="T808" s="98">
        <f>T809</f>
        <v>3336343.12</v>
      </c>
      <c r="U808" s="24"/>
      <c r="V808" s="25"/>
    </row>
    <row r="809" spans="1:22" ht="38.25" outlineLevel="5">
      <c r="A809" s="13" t="s">
        <v>14</v>
      </c>
      <c r="B809" s="41" t="s">
        <v>507</v>
      </c>
      <c r="C809" s="41" t="s">
        <v>439</v>
      </c>
      <c r="D809" s="41" t="s">
        <v>659</v>
      </c>
      <c r="E809" s="41" t="s">
        <v>661</v>
      </c>
      <c r="F809" s="42">
        <v>3090600</v>
      </c>
      <c r="G809" s="42"/>
      <c r="H809" s="42"/>
      <c r="I809" s="42"/>
      <c r="J809" s="63"/>
      <c r="K809" s="63"/>
      <c r="L809" s="112"/>
      <c r="M809" s="112"/>
      <c r="N809" s="112"/>
      <c r="O809" s="112"/>
      <c r="P809" s="112"/>
      <c r="Q809" s="112"/>
      <c r="R809" s="112"/>
      <c r="S809" s="112">
        <v>245743.12</v>
      </c>
      <c r="T809" s="98">
        <f>F809+G809+H809+I809+J809+K809+L809+M809+N809+O809+P809+Q809+R809+S809</f>
        <v>3336343.12</v>
      </c>
      <c r="U809" s="24">
        <v>3245100</v>
      </c>
      <c r="V809" s="25">
        <v>3407400</v>
      </c>
    </row>
    <row r="810" spans="1:22" ht="15" outlineLevel="1">
      <c r="A810" s="13" t="s">
        <v>15</v>
      </c>
      <c r="B810" s="41" t="s">
        <v>507</v>
      </c>
      <c r="C810" s="41" t="s">
        <v>441</v>
      </c>
      <c r="D810" s="41"/>
      <c r="E810" s="41"/>
      <c r="F810" s="42"/>
      <c r="G810" s="42"/>
      <c r="H810" s="42"/>
      <c r="I810" s="42"/>
      <c r="J810" s="63"/>
      <c r="K810" s="63"/>
      <c r="L810" s="112"/>
      <c r="M810" s="112"/>
      <c r="N810" s="112"/>
      <c r="O810" s="112"/>
      <c r="P810" s="112"/>
      <c r="Q810" s="98">
        <f>Q819+Q824+Q811+Q815+Q829</f>
        <v>4926605</v>
      </c>
      <c r="R810" s="98"/>
      <c r="S810" s="98"/>
      <c r="T810" s="98">
        <f>T819+T824+T811+T815+T829+T834</f>
        <v>7438728</v>
      </c>
      <c r="U810" s="24">
        <f>U819+U824</f>
        <v>872200</v>
      </c>
      <c r="V810" s="25">
        <f>V819+V824</f>
        <v>972200</v>
      </c>
    </row>
    <row r="811" spans="1:22" ht="15" outlineLevel="1">
      <c r="A811" s="13" t="s">
        <v>464</v>
      </c>
      <c r="B811" s="41" t="s">
        <v>507</v>
      </c>
      <c r="C811" s="41" t="s">
        <v>441</v>
      </c>
      <c r="D811" s="41" t="s">
        <v>465</v>
      </c>
      <c r="E811" s="41"/>
      <c r="F811" s="42"/>
      <c r="G811" s="42"/>
      <c r="H811" s="42"/>
      <c r="I811" s="42"/>
      <c r="J811" s="63"/>
      <c r="K811" s="63"/>
      <c r="L811" s="112"/>
      <c r="M811" s="112"/>
      <c r="N811" s="112"/>
      <c r="O811" s="112"/>
      <c r="P811" s="112"/>
      <c r="Q811" s="98">
        <f aca="true" t="shared" si="39" ref="Q811:T813">Q812</f>
        <v>5000</v>
      </c>
      <c r="R811" s="98"/>
      <c r="S811" s="98"/>
      <c r="T811" s="98">
        <f t="shared" si="39"/>
        <v>622353</v>
      </c>
      <c r="U811" s="24"/>
      <c r="V811" s="25"/>
    </row>
    <row r="812" spans="1:22" ht="25.5" outlineLevel="1">
      <c r="A812" s="13" t="s">
        <v>466</v>
      </c>
      <c r="B812" s="41" t="s">
        <v>507</v>
      </c>
      <c r="C812" s="41" t="s">
        <v>441</v>
      </c>
      <c r="D812" s="41" t="s">
        <v>467</v>
      </c>
      <c r="E812" s="41"/>
      <c r="F812" s="42"/>
      <c r="G812" s="42"/>
      <c r="H812" s="42"/>
      <c r="I812" s="42"/>
      <c r="J812" s="63"/>
      <c r="K812" s="63"/>
      <c r="L812" s="112"/>
      <c r="M812" s="112"/>
      <c r="N812" s="112"/>
      <c r="O812" s="112"/>
      <c r="P812" s="112"/>
      <c r="Q812" s="98">
        <f t="shared" si="39"/>
        <v>5000</v>
      </c>
      <c r="R812" s="98"/>
      <c r="S812" s="98"/>
      <c r="T812" s="98">
        <f t="shared" si="39"/>
        <v>622353</v>
      </c>
      <c r="U812" s="24"/>
      <c r="V812" s="25"/>
    </row>
    <row r="813" spans="1:22" ht="15" outlineLevel="1">
      <c r="A813" s="45" t="s">
        <v>403</v>
      </c>
      <c r="B813" s="41" t="s">
        <v>507</v>
      </c>
      <c r="C813" s="41" t="s">
        <v>441</v>
      </c>
      <c r="D813" s="41" t="s">
        <v>467</v>
      </c>
      <c r="E813" s="41" t="s">
        <v>180</v>
      </c>
      <c r="F813" s="42"/>
      <c r="G813" s="42"/>
      <c r="H813" s="42"/>
      <c r="I813" s="42"/>
      <c r="J813" s="63"/>
      <c r="K813" s="63"/>
      <c r="L813" s="112"/>
      <c r="M813" s="112"/>
      <c r="N813" s="112"/>
      <c r="O813" s="112"/>
      <c r="P813" s="112"/>
      <c r="Q813" s="98">
        <f t="shared" si="39"/>
        <v>5000</v>
      </c>
      <c r="R813" s="98"/>
      <c r="S813" s="98"/>
      <c r="T813" s="98">
        <f t="shared" si="39"/>
        <v>622353</v>
      </c>
      <c r="U813" s="24"/>
      <c r="V813" s="25"/>
    </row>
    <row r="814" spans="1:22" ht="15" outlineLevel="1">
      <c r="A814" s="13" t="s">
        <v>468</v>
      </c>
      <c r="B814" s="41" t="s">
        <v>507</v>
      </c>
      <c r="C814" s="41" t="s">
        <v>441</v>
      </c>
      <c r="D814" s="41" t="s">
        <v>467</v>
      </c>
      <c r="E814" s="41" t="s">
        <v>469</v>
      </c>
      <c r="F814" s="42"/>
      <c r="G814" s="42"/>
      <c r="H814" s="42"/>
      <c r="I814" s="42">
        <v>7000</v>
      </c>
      <c r="J814" s="63"/>
      <c r="K814" s="63">
        <v>109000</v>
      </c>
      <c r="L814" s="112">
        <v>43400</v>
      </c>
      <c r="M814" s="112">
        <v>263953</v>
      </c>
      <c r="N814" s="112"/>
      <c r="O814" s="112">
        <v>134000</v>
      </c>
      <c r="P814" s="112">
        <v>5000</v>
      </c>
      <c r="Q814" s="112">
        <v>5000</v>
      </c>
      <c r="R814" s="112">
        <v>55000</v>
      </c>
      <c r="S814" s="112"/>
      <c r="T814" s="98">
        <f>F814+G814+H814+I814+J814+K814+L814+M814+N814+O814+P814+Q814+R814</f>
        <v>622353</v>
      </c>
      <c r="U814" s="24"/>
      <c r="V814" s="25"/>
    </row>
    <row r="815" spans="1:22" ht="89.25" outlineLevel="1">
      <c r="A815" s="13" t="s">
        <v>769</v>
      </c>
      <c r="B815" s="41" t="s">
        <v>507</v>
      </c>
      <c r="C815" s="41" t="s">
        <v>441</v>
      </c>
      <c r="D815" s="41" t="s">
        <v>770</v>
      </c>
      <c r="E815" s="41"/>
      <c r="F815" s="42"/>
      <c r="G815" s="42"/>
      <c r="H815" s="42"/>
      <c r="I815" s="42"/>
      <c r="J815" s="63"/>
      <c r="K815" s="63"/>
      <c r="L815" s="112"/>
      <c r="M815" s="112"/>
      <c r="N815" s="112"/>
      <c r="O815" s="112"/>
      <c r="P815" s="112"/>
      <c r="Q815" s="98">
        <f aca="true" t="shared" si="40" ref="Q815:T817">Q816</f>
        <v>676620</v>
      </c>
      <c r="R815" s="98"/>
      <c r="S815" s="98"/>
      <c r="T815" s="98">
        <f t="shared" si="40"/>
        <v>676620</v>
      </c>
      <c r="U815" s="24"/>
      <c r="V815" s="25"/>
    </row>
    <row r="816" spans="1:22" ht="25.5" outlineLevel="1">
      <c r="A816" s="45" t="s">
        <v>406</v>
      </c>
      <c r="B816" s="41" t="s">
        <v>507</v>
      </c>
      <c r="C816" s="41" t="s">
        <v>441</v>
      </c>
      <c r="D816" s="41" t="s">
        <v>770</v>
      </c>
      <c r="E816" s="41" t="s">
        <v>183</v>
      </c>
      <c r="F816" s="42"/>
      <c r="G816" s="42"/>
      <c r="H816" s="42"/>
      <c r="I816" s="42"/>
      <c r="J816" s="63"/>
      <c r="K816" s="63"/>
      <c r="L816" s="112"/>
      <c r="M816" s="112"/>
      <c r="N816" s="112"/>
      <c r="O816" s="112"/>
      <c r="P816" s="112"/>
      <c r="Q816" s="98">
        <f t="shared" si="40"/>
        <v>676620</v>
      </c>
      <c r="R816" s="98"/>
      <c r="S816" s="98"/>
      <c r="T816" s="98">
        <f t="shared" si="40"/>
        <v>676620</v>
      </c>
      <c r="U816" s="24"/>
      <c r="V816" s="25"/>
    </row>
    <row r="817" spans="1:22" ht="38.25" outlineLevel="1">
      <c r="A817" s="45" t="s">
        <v>39</v>
      </c>
      <c r="B817" s="41" t="s">
        <v>507</v>
      </c>
      <c r="C817" s="41" t="s">
        <v>441</v>
      </c>
      <c r="D817" s="41" t="s">
        <v>770</v>
      </c>
      <c r="E817" s="41" t="s">
        <v>40</v>
      </c>
      <c r="F817" s="42"/>
      <c r="G817" s="42"/>
      <c r="H817" s="42"/>
      <c r="I817" s="42"/>
      <c r="J817" s="63"/>
      <c r="K817" s="63"/>
      <c r="L817" s="112"/>
      <c r="M817" s="112"/>
      <c r="N817" s="112"/>
      <c r="O817" s="112"/>
      <c r="P817" s="112"/>
      <c r="Q817" s="98">
        <f t="shared" si="40"/>
        <v>676620</v>
      </c>
      <c r="R817" s="98"/>
      <c r="S817" s="98"/>
      <c r="T817" s="98">
        <f t="shared" si="40"/>
        <v>676620</v>
      </c>
      <c r="U817" s="24"/>
      <c r="V817" s="25"/>
    </row>
    <row r="818" spans="1:22" ht="25.5" outlineLevel="1">
      <c r="A818" s="13" t="s">
        <v>671</v>
      </c>
      <c r="B818" s="41" t="s">
        <v>507</v>
      </c>
      <c r="C818" s="41" t="s">
        <v>441</v>
      </c>
      <c r="D818" s="41" t="s">
        <v>770</v>
      </c>
      <c r="E818" s="41" t="s">
        <v>672</v>
      </c>
      <c r="F818" s="42"/>
      <c r="G818" s="42"/>
      <c r="H818" s="42"/>
      <c r="I818" s="42"/>
      <c r="J818" s="63"/>
      <c r="K818" s="63"/>
      <c r="L818" s="112"/>
      <c r="M818" s="112"/>
      <c r="N818" s="112"/>
      <c r="O818" s="112"/>
      <c r="P818" s="112"/>
      <c r="Q818" s="112">
        <v>676620</v>
      </c>
      <c r="R818" s="112"/>
      <c r="S818" s="112"/>
      <c r="T818" s="98">
        <f>F818+G818+H818+I818+J818+K818+L818+M818+N818+O818+P818+Q818+R818</f>
        <v>676620</v>
      </c>
      <c r="U818" s="24"/>
      <c r="V818" s="25"/>
    </row>
    <row r="819" spans="1:22" ht="15" outlineLevel="2">
      <c r="A819" s="13" t="s">
        <v>16</v>
      </c>
      <c r="B819" s="41" t="s">
        <v>507</v>
      </c>
      <c r="C819" s="41" t="s">
        <v>441</v>
      </c>
      <c r="D819" s="41" t="s">
        <v>664</v>
      </c>
      <c r="E819" s="41" t="s">
        <v>177</v>
      </c>
      <c r="F819" s="42"/>
      <c r="G819" s="42"/>
      <c r="H819" s="42"/>
      <c r="I819" s="42"/>
      <c r="J819" s="63"/>
      <c r="K819" s="63"/>
      <c r="L819" s="112"/>
      <c r="M819" s="112"/>
      <c r="N819" s="112"/>
      <c r="O819" s="112"/>
      <c r="P819" s="112"/>
      <c r="Q819" s="112"/>
      <c r="R819" s="112"/>
      <c r="S819" s="112"/>
      <c r="T819" s="98">
        <f aca="true" t="shared" si="41" ref="T819:V820">T820</f>
        <v>171000</v>
      </c>
      <c r="U819" s="24">
        <f t="shared" si="41"/>
        <v>172200</v>
      </c>
      <c r="V819" s="25">
        <f t="shared" si="41"/>
        <v>172200</v>
      </c>
    </row>
    <row r="820" spans="1:22" ht="51" outlineLevel="3">
      <c r="A820" s="13" t="s">
        <v>17</v>
      </c>
      <c r="B820" s="41" t="s">
        <v>507</v>
      </c>
      <c r="C820" s="41" t="s">
        <v>441</v>
      </c>
      <c r="D820" s="41" t="s">
        <v>666</v>
      </c>
      <c r="E820" s="41" t="s">
        <v>177</v>
      </c>
      <c r="F820" s="42"/>
      <c r="G820" s="42"/>
      <c r="H820" s="42"/>
      <c r="I820" s="42"/>
      <c r="J820" s="63"/>
      <c r="K820" s="63"/>
      <c r="L820" s="112"/>
      <c r="M820" s="112"/>
      <c r="N820" s="112"/>
      <c r="O820" s="112"/>
      <c r="P820" s="112"/>
      <c r="Q820" s="112"/>
      <c r="R820" s="112"/>
      <c r="S820" s="112"/>
      <c r="T820" s="98">
        <f t="shared" si="41"/>
        <v>171000</v>
      </c>
      <c r="U820" s="24">
        <f t="shared" si="41"/>
        <v>172200</v>
      </c>
      <c r="V820" s="25">
        <f t="shared" si="41"/>
        <v>172200</v>
      </c>
    </row>
    <row r="821" spans="1:22" ht="25.5" outlineLevel="3">
      <c r="A821" s="45" t="s">
        <v>406</v>
      </c>
      <c r="B821" s="41" t="s">
        <v>507</v>
      </c>
      <c r="C821" s="41" t="s">
        <v>441</v>
      </c>
      <c r="D821" s="41" t="s">
        <v>666</v>
      </c>
      <c r="E821" s="41" t="s">
        <v>183</v>
      </c>
      <c r="F821" s="42"/>
      <c r="G821" s="42"/>
      <c r="H821" s="42"/>
      <c r="I821" s="42"/>
      <c r="J821" s="63"/>
      <c r="K821" s="63"/>
      <c r="L821" s="112"/>
      <c r="M821" s="112"/>
      <c r="N821" s="112"/>
      <c r="O821" s="112"/>
      <c r="P821" s="112"/>
      <c r="Q821" s="112"/>
      <c r="R821" s="112"/>
      <c r="S821" s="112"/>
      <c r="T821" s="98">
        <f>T822</f>
        <v>171000</v>
      </c>
      <c r="U821" s="24">
        <f>U823</f>
        <v>172200</v>
      </c>
      <c r="V821" s="25">
        <f>V823</f>
        <v>172200</v>
      </c>
    </row>
    <row r="822" spans="1:22" ht="38.25" outlineLevel="3">
      <c r="A822" s="45" t="s">
        <v>39</v>
      </c>
      <c r="B822" s="41" t="s">
        <v>507</v>
      </c>
      <c r="C822" s="41" t="s">
        <v>441</v>
      </c>
      <c r="D822" s="41" t="s">
        <v>666</v>
      </c>
      <c r="E822" s="41" t="s">
        <v>40</v>
      </c>
      <c r="F822" s="42"/>
      <c r="G822" s="42"/>
      <c r="H822" s="42"/>
      <c r="I822" s="42"/>
      <c r="J822" s="63"/>
      <c r="K822" s="63"/>
      <c r="L822" s="112"/>
      <c r="M822" s="112"/>
      <c r="N822" s="112"/>
      <c r="O822" s="112"/>
      <c r="P822" s="112"/>
      <c r="Q822" s="112"/>
      <c r="R822" s="112"/>
      <c r="S822" s="112"/>
      <c r="T822" s="98">
        <f>T823</f>
        <v>171000</v>
      </c>
      <c r="U822" s="24"/>
      <c r="V822" s="25"/>
    </row>
    <row r="823" spans="1:22" ht="25.5" outlineLevel="5">
      <c r="A823" s="13" t="s">
        <v>18</v>
      </c>
      <c r="B823" s="41" t="s">
        <v>507</v>
      </c>
      <c r="C823" s="41" t="s">
        <v>441</v>
      </c>
      <c r="D823" s="41" t="s">
        <v>666</v>
      </c>
      <c r="E823" s="41" t="s">
        <v>668</v>
      </c>
      <c r="F823" s="42">
        <v>171000</v>
      </c>
      <c r="G823" s="42"/>
      <c r="H823" s="42"/>
      <c r="I823" s="42"/>
      <c r="J823" s="63"/>
      <c r="K823" s="63"/>
      <c r="L823" s="112"/>
      <c r="M823" s="112"/>
      <c r="N823" s="112"/>
      <c r="O823" s="112"/>
      <c r="P823" s="112"/>
      <c r="Q823" s="112"/>
      <c r="R823" s="112"/>
      <c r="S823" s="112"/>
      <c r="T823" s="98">
        <f>F823+G823+H823+I823+J823+K823+L823+M823+N823+O823+P823+Q823+R823</f>
        <v>171000</v>
      </c>
      <c r="U823" s="24">
        <v>172200</v>
      </c>
      <c r="V823" s="25">
        <v>172200</v>
      </c>
    </row>
    <row r="824" spans="1:22" ht="25.5" outlineLevel="2">
      <c r="A824" s="13" t="s">
        <v>216</v>
      </c>
      <c r="B824" s="41" t="s">
        <v>507</v>
      </c>
      <c r="C824" s="41" t="s">
        <v>441</v>
      </c>
      <c r="D824" s="41" t="s">
        <v>487</v>
      </c>
      <c r="E824" s="41" t="s">
        <v>177</v>
      </c>
      <c r="F824" s="42"/>
      <c r="G824" s="42"/>
      <c r="H824" s="42"/>
      <c r="I824" s="42"/>
      <c r="J824" s="63"/>
      <c r="K824" s="63"/>
      <c r="L824" s="112"/>
      <c r="M824" s="112"/>
      <c r="N824" s="112"/>
      <c r="O824" s="112"/>
      <c r="P824" s="112"/>
      <c r="Q824" s="98">
        <f aca="true" t="shared" si="42" ref="Q824:V825">Q825</f>
        <v>48330</v>
      </c>
      <c r="R824" s="98"/>
      <c r="S824" s="98"/>
      <c r="T824" s="98">
        <f t="shared" si="42"/>
        <v>886050</v>
      </c>
      <c r="U824" s="24">
        <f t="shared" si="42"/>
        <v>700000</v>
      </c>
      <c r="V824" s="25">
        <f t="shared" si="42"/>
        <v>800000</v>
      </c>
    </row>
    <row r="825" spans="1:22" ht="38.25" outlineLevel="4">
      <c r="A825" s="13" t="s">
        <v>19</v>
      </c>
      <c r="B825" s="41" t="s">
        <v>507</v>
      </c>
      <c r="C825" s="41" t="s">
        <v>441</v>
      </c>
      <c r="D825" s="41" t="s">
        <v>670</v>
      </c>
      <c r="E825" s="41" t="s">
        <v>177</v>
      </c>
      <c r="F825" s="42"/>
      <c r="G825" s="42"/>
      <c r="H825" s="42"/>
      <c r="I825" s="42"/>
      <c r="J825" s="63"/>
      <c r="K825" s="63"/>
      <c r="L825" s="112"/>
      <c r="M825" s="112"/>
      <c r="N825" s="112"/>
      <c r="O825" s="112"/>
      <c r="P825" s="112"/>
      <c r="Q825" s="98">
        <f t="shared" si="42"/>
        <v>48330</v>
      </c>
      <c r="R825" s="98"/>
      <c r="S825" s="98"/>
      <c r="T825" s="98">
        <f t="shared" si="42"/>
        <v>886050</v>
      </c>
      <c r="U825" s="24">
        <f t="shared" si="42"/>
        <v>700000</v>
      </c>
      <c r="V825" s="25">
        <f t="shared" si="42"/>
        <v>800000</v>
      </c>
    </row>
    <row r="826" spans="1:22" ht="25.5" outlineLevel="4">
      <c r="A826" s="45" t="s">
        <v>406</v>
      </c>
      <c r="B826" s="41" t="s">
        <v>507</v>
      </c>
      <c r="C826" s="41" t="s">
        <v>441</v>
      </c>
      <c r="D826" s="41" t="s">
        <v>670</v>
      </c>
      <c r="E826" s="41" t="s">
        <v>183</v>
      </c>
      <c r="F826" s="42"/>
      <c r="G826" s="42"/>
      <c r="H826" s="42"/>
      <c r="I826" s="42"/>
      <c r="J826" s="63"/>
      <c r="K826" s="63"/>
      <c r="L826" s="112"/>
      <c r="M826" s="112"/>
      <c r="N826" s="112"/>
      <c r="O826" s="112"/>
      <c r="P826" s="112"/>
      <c r="Q826" s="98">
        <f>Q827</f>
        <v>48330</v>
      </c>
      <c r="R826" s="98"/>
      <c r="S826" s="98"/>
      <c r="T826" s="98">
        <f>T827</f>
        <v>886050</v>
      </c>
      <c r="U826" s="24">
        <f>U828</f>
        <v>700000</v>
      </c>
      <c r="V826" s="25">
        <f>V828</f>
        <v>800000</v>
      </c>
    </row>
    <row r="827" spans="1:22" ht="38.25" outlineLevel="4">
      <c r="A827" s="45" t="s">
        <v>39</v>
      </c>
      <c r="B827" s="41" t="s">
        <v>507</v>
      </c>
      <c r="C827" s="41" t="s">
        <v>441</v>
      </c>
      <c r="D827" s="41" t="s">
        <v>670</v>
      </c>
      <c r="E827" s="41" t="s">
        <v>40</v>
      </c>
      <c r="F827" s="42"/>
      <c r="G827" s="42"/>
      <c r="H827" s="42"/>
      <c r="I827" s="42"/>
      <c r="J827" s="63"/>
      <c r="K827" s="63"/>
      <c r="L827" s="112"/>
      <c r="M827" s="112"/>
      <c r="N827" s="112"/>
      <c r="O827" s="112"/>
      <c r="P827" s="112"/>
      <c r="Q827" s="98">
        <f>Q828</f>
        <v>48330</v>
      </c>
      <c r="R827" s="98"/>
      <c r="S827" s="98"/>
      <c r="T827" s="98">
        <f>T828</f>
        <v>886050</v>
      </c>
      <c r="U827" s="24"/>
      <c r="V827" s="25"/>
    </row>
    <row r="828" spans="1:22" ht="25.5" outlineLevel="5">
      <c r="A828" s="13" t="s">
        <v>20</v>
      </c>
      <c r="B828" s="41" t="s">
        <v>507</v>
      </c>
      <c r="C828" s="41" t="s">
        <v>441</v>
      </c>
      <c r="D828" s="41" t="s">
        <v>670</v>
      </c>
      <c r="E828" s="41" t="s">
        <v>672</v>
      </c>
      <c r="F828" s="42">
        <v>600000</v>
      </c>
      <c r="G828" s="42"/>
      <c r="H828" s="42"/>
      <c r="I828" s="42"/>
      <c r="J828" s="63"/>
      <c r="K828" s="63"/>
      <c r="L828" s="112"/>
      <c r="M828" s="112"/>
      <c r="N828" s="112"/>
      <c r="O828" s="112">
        <v>237720</v>
      </c>
      <c r="P828" s="112"/>
      <c r="Q828" s="112">
        <v>48330</v>
      </c>
      <c r="R828" s="112"/>
      <c r="S828" s="112"/>
      <c r="T828" s="98">
        <f>F828+G828+H828+I828+J828+K828+L828+M828+N828+O828+P828+Q828+R828</f>
        <v>886050</v>
      </c>
      <c r="U828" s="24">
        <v>700000</v>
      </c>
      <c r="V828" s="25">
        <v>800000</v>
      </c>
    </row>
    <row r="829" spans="1:22" ht="51" outlineLevel="5">
      <c r="A829" s="13" t="s">
        <v>650</v>
      </c>
      <c r="B829" s="41" t="s">
        <v>507</v>
      </c>
      <c r="C829" s="41" t="s">
        <v>441</v>
      </c>
      <c r="D829" s="41" t="s">
        <v>651</v>
      </c>
      <c r="E829" s="41"/>
      <c r="F829" s="42"/>
      <c r="G829" s="42"/>
      <c r="H829" s="42"/>
      <c r="I829" s="42"/>
      <c r="J829" s="63"/>
      <c r="K829" s="63"/>
      <c r="L829" s="112"/>
      <c r="M829" s="112"/>
      <c r="N829" s="112"/>
      <c r="O829" s="112"/>
      <c r="P829" s="112"/>
      <c r="Q829" s="98">
        <f aca="true" t="shared" si="43" ref="Q829:T832">Q830</f>
        <v>4196655</v>
      </c>
      <c r="R829" s="98"/>
      <c r="S829" s="98"/>
      <c r="T829" s="98">
        <f t="shared" si="43"/>
        <v>4196655</v>
      </c>
      <c r="U829" s="24"/>
      <c r="V829" s="25"/>
    </row>
    <row r="830" spans="1:22" ht="89.25" outlineLevel="5">
      <c r="A830" s="13" t="s">
        <v>769</v>
      </c>
      <c r="B830" s="41" t="s">
        <v>507</v>
      </c>
      <c r="C830" s="41" t="s">
        <v>441</v>
      </c>
      <c r="D830" s="41" t="s">
        <v>771</v>
      </c>
      <c r="E830" s="41"/>
      <c r="F830" s="42"/>
      <c r="G830" s="42"/>
      <c r="H830" s="42"/>
      <c r="I830" s="42"/>
      <c r="J830" s="63"/>
      <c r="K830" s="63"/>
      <c r="L830" s="112"/>
      <c r="M830" s="112"/>
      <c r="N830" s="112"/>
      <c r="O830" s="112"/>
      <c r="P830" s="112"/>
      <c r="Q830" s="98">
        <f t="shared" si="43"/>
        <v>4196655</v>
      </c>
      <c r="R830" s="98"/>
      <c r="S830" s="98"/>
      <c r="T830" s="98">
        <f t="shared" si="43"/>
        <v>4196655</v>
      </c>
      <c r="U830" s="24"/>
      <c r="V830" s="25"/>
    </row>
    <row r="831" spans="1:22" ht="25.5" outlineLevel="5">
      <c r="A831" s="45" t="s">
        <v>406</v>
      </c>
      <c r="B831" s="41" t="s">
        <v>507</v>
      </c>
      <c r="C831" s="41" t="s">
        <v>441</v>
      </c>
      <c r="D831" s="41" t="s">
        <v>771</v>
      </c>
      <c r="E831" s="41" t="s">
        <v>183</v>
      </c>
      <c r="F831" s="42"/>
      <c r="G831" s="42"/>
      <c r="H831" s="42"/>
      <c r="I831" s="42"/>
      <c r="J831" s="63"/>
      <c r="K831" s="63"/>
      <c r="L831" s="112"/>
      <c r="M831" s="112"/>
      <c r="N831" s="112"/>
      <c r="O831" s="112"/>
      <c r="P831" s="112"/>
      <c r="Q831" s="98">
        <f t="shared" si="43"/>
        <v>4196655</v>
      </c>
      <c r="R831" s="98"/>
      <c r="S831" s="98"/>
      <c r="T831" s="98">
        <f t="shared" si="43"/>
        <v>4196655</v>
      </c>
      <c r="U831" s="24"/>
      <c r="V831" s="25"/>
    </row>
    <row r="832" spans="1:22" ht="38.25" outlineLevel="5">
      <c r="A832" s="45" t="s">
        <v>39</v>
      </c>
      <c r="B832" s="41" t="s">
        <v>507</v>
      </c>
      <c r="C832" s="41" t="s">
        <v>441</v>
      </c>
      <c r="D832" s="41" t="s">
        <v>771</v>
      </c>
      <c r="E832" s="41" t="s">
        <v>40</v>
      </c>
      <c r="F832" s="42"/>
      <c r="G832" s="42"/>
      <c r="H832" s="42"/>
      <c r="I832" s="42"/>
      <c r="J832" s="63"/>
      <c r="K832" s="63"/>
      <c r="L832" s="112"/>
      <c r="M832" s="112"/>
      <c r="N832" s="112"/>
      <c r="O832" s="112"/>
      <c r="P832" s="112"/>
      <c r="Q832" s="98">
        <f t="shared" si="43"/>
        <v>4196655</v>
      </c>
      <c r="R832" s="98"/>
      <c r="S832" s="98"/>
      <c r="T832" s="98">
        <f t="shared" si="43"/>
        <v>4196655</v>
      </c>
      <c r="U832" s="24"/>
      <c r="V832" s="25"/>
    </row>
    <row r="833" spans="1:22" ht="25.5" outlineLevel="5">
      <c r="A833" s="13" t="s">
        <v>671</v>
      </c>
      <c r="B833" s="41" t="s">
        <v>507</v>
      </c>
      <c r="C833" s="41" t="s">
        <v>441</v>
      </c>
      <c r="D833" s="41" t="s">
        <v>771</v>
      </c>
      <c r="E833" s="41" t="s">
        <v>672</v>
      </c>
      <c r="F833" s="42"/>
      <c r="G833" s="42"/>
      <c r="H833" s="42"/>
      <c r="I833" s="42"/>
      <c r="J833" s="63"/>
      <c r="K833" s="63"/>
      <c r="L833" s="112"/>
      <c r="M833" s="112"/>
      <c r="N833" s="112"/>
      <c r="O833" s="112"/>
      <c r="P833" s="112"/>
      <c r="Q833" s="112">
        <v>4196655</v>
      </c>
      <c r="R833" s="112"/>
      <c r="S833" s="112"/>
      <c r="T833" s="98">
        <f>F833+G833+H833+I833+J833+K833+L833+M833+N833+O833+P833+Q833+R833</f>
        <v>4196655</v>
      </c>
      <c r="U833" s="24"/>
      <c r="V833" s="25"/>
    </row>
    <row r="834" spans="1:22" ht="76.5" outlineLevel="5">
      <c r="A834" s="139" t="s">
        <v>773</v>
      </c>
      <c r="B834" s="41" t="s">
        <v>507</v>
      </c>
      <c r="C834" s="41" t="s">
        <v>441</v>
      </c>
      <c r="D834" s="41" t="s">
        <v>774</v>
      </c>
      <c r="E834" s="41"/>
      <c r="F834" s="42"/>
      <c r="G834" s="42"/>
      <c r="H834" s="42"/>
      <c r="I834" s="42"/>
      <c r="J834" s="63"/>
      <c r="K834" s="63"/>
      <c r="L834" s="112"/>
      <c r="M834" s="112"/>
      <c r="N834" s="112"/>
      <c r="O834" s="112"/>
      <c r="P834" s="112"/>
      <c r="Q834" s="112"/>
      <c r="R834" s="112"/>
      <c r="S834" s="112"/>
      <c r="T834" s="98">
        <f>T835</f>
        <v>886050</v>
      </c>
      <c r="U834" s="24"/>
      <c r="V834" s="25"/>
    </row>
    <row r="835" spans="1:22" ht="25.5" outlineLevel="5">
      <c r="A835" s="45" t="s">
        <v>406</v>
      </c>
      <c r="B835" s="41" t="s">
        <v>507</v>
      </c>
      <c r="C835" s="41" t="s">
        <v>441</v>
      </c>
      <c r="D835" s="41" t="s">
        <v>774</v>
      </c>
      <c r="E835" s="41" t="s">
        <v>183</v>
      </c>
      <c r="F835" s="42"/>
      <c r="G835" s="42"/>
      <c r="H835" s="42"/>
      <c r="I835" s="42"/>
      <c r="J835" s="63"/>
      <c r="K835" s="63"/>
      <c r="L835" s="112"/>
      <c r="M835" s="112"/>
      <c r="N835" s="112"/>
      <c r="O835" s="112"/>
      <c r="P835" s="112"/>
      <c r="Q835" s="112"/>
      <c r="R835" s="112"/>
      <c r="S835" s="112"/>
      <c r="T835" s="98">
        <f>T836</f>
        <v>886050</v>
      </c>
      <c r="U835" s="24"/>
      <c r="V835" s="25"/>
    </row>
    <row r="836" spans="1:22" ht="38.25" outlineLevel="5">
      <c r="A836" s="45" t="s">
        <v>39</v>
      </c>
      <c r="B836" s="41" t="s">
        <v>507</v>
      </c>
      <c r="C836" s="41" t="s">
        <v>441</v>
      </c>
      <c r="D836" s="41" t="s">
        <v>774</v>
      </c>
      <c r="E836" s="41" t="s">
        <v>40</v>
      </c>
      <c r="F836" s="42"/>
      <c r="G836" s="42"/>
      <c r="H836" s="42"/>
      <c r="I836" s="42"/>
      <c r="J836" s="63"/>
      <c r="K836" s="63"/>
      <c r="L836" s="112"/>
      <c r="M836" s="112"/>
      <c r="N836" s="112"/>
      <c r="O836" s="112"/>
      <c r="P836" s="112"/>
      <c r="Q836" s="112"/>
      <c r="R836" s="112"/>
      <c r="S836" s="112"/>
      <c r="T836" s="98">
        <f>T837</f>
        <v>886050</v>
      </c>
      <c r="U836" s="24"/>
      <c r="V836" s="25"/>
    </row>
    <row r="837" spans="1:22" ht="25.5" outlineLevel="5">
      <c r="A837" s="13" t="s">
        <v>671</v>
      </c>
      <c r="B837" s="41" t="s">
        <v>507</v>
      </c>
      <c r="C837" s="41" t="s">
        <v>441</v>
      </c>
      <c r="D837" s="41" t="s">
        <v>774</v>
      </c>
      <c r="E837" s="41" t="s">
        <v>672</v>
      </c>
      <c r="F837" s="42"/>
      <c r="G837" s="42"/>
      <c r="H837" s="42"/>
      <c r="I837" s="42"/>
      <c r="J837" s="63"/>
      <c r="K837" s="63"/>
      <c r="L837" s="112"/>
      <c r="M837" s="112"/>
      <c r="N837" s="112"/>
      <c r="O837" s="112"/>
      <c r="P837" s="112"/>
      <c r="Q837" s="112"/>
      <c r="R837" s="112">
        <v>886050</v>
      </c>
      <c r="S837" s="112"/>
      <c r="T837" s="98">
        <f>F837+G837+H837+I837+J837+K837+L837+M837+N837+O837+P837+Q837+R837</f>
        <v>886050</v>
      </c>
      <c r="U837" s="24"/>
      <c r="V837" s="25"/>
    </row>
    <row r="838" spans="1:22" ht="15" outlineLevel="1">
      <c r="A838" s="13" t="s">
        <v>21</v>
      </c>
      <c r="B838" s="41" t="s">
        <v>507</v>
      </c>
      <c r="C838" s="41" t="s">
        <v>459</v>
      </c>
      <c r="D838" s="41" t="s">
        <v>177</v>
      </c>
      <c r="E838" s="41" t="s">
        <v>177</v>
      </c>
      <c r="F838" s="42"/>
      <c r="G838" s="42"/>
      <c r="H838" s="42"/>
      <c r="I838" s="42"/>
      <c r="J838" s="63"/>
      <c r="K838" s="63"/>
      <c r="L838" s="112"/>
      <c r="M838" s="112"/>
      <c r="N838" s="112"/>
      <c r="O838" s="112"/>
      <c r="P838" s="112"/>
      <c r="Q838" s="112"/>
      <c r="R838" s="112"/>
      <c r="S838" s="112"/>
      <c r="T838" s="98">
        <f>T839+T857</f>
        <v>38171266.879999995</v>
      </c>
      <c r="U838" s="24">
        <v>38477500</v>
      </c>
      <c r="V838" s="25">
        <v>44764500</v>
      </c>
    </row>
    <row r="839" spans="1:22" ht="15" outlineLevel="2">
      <c r="A839" s="13" t="s">
        <v>16</v>
      </c>
      <c r="B839" s="41" t="s">
        <v>507</v>
      </c>
      <c r="C839" s="41" t="s">
        <v>459</v>
      </c>
      <c r="D839" s="41" t="s">
        <v>664</v>
      </c>
      <c r="E839" s="41" t="s">
        <v>177</v>
      </c>
      <c r="F839" s="42"/>
      <c r="G839" s="42"/>
      <c r="H839" s="42"/>
      <c r="I839" s="42"/>
      <c r="J839" s="63"/>
      <c r="K839" s="63"/>
      <c r="L839" s="112"/>
      <c r="M839" s="112"/>
      <c r="N839" s="112"/>
      <c r="O839" s="112"/>
      <c r="P839" s="112"/>
      <c r="Q839" s="112"/>
      <c r="R839" s="112"/>
      <c r="S839" s="112"/>
      <c r="T839" s="98">
        <f>T840+T845</f>
        <v>16646666.879999999</v>
      </c>
      <c r="U839" s="25">
        <f>U840+U845+U853</f>
        <v>14599600</v>
      </c>
      <c r="V839" s="25">
        <f>V840+V845+V853</f>
        <v>14633000</v>
      </c>
    </row>
    <row r="840" spans="1:22" ht="38.25" outlineLevel="3">
      <c r="A840" s="13" t="s">
        <v>22</v>
      </c>
      <c r="B840" s="41" t="s">
        <v>507</v>
      </c>
      <c r="C840" s="41" t="s">
        <v>459</v>
      </c>
      <c r="D840" s="41" t="s">
        <v>675</v>
      </c>
      <c r="E840" s="41" t="s">
        <v>177</v>
      </c>
      <c r="F840" s="42"/>
      <c r="G840" s="42"/>
      <c r="H840" s="42"/>
      <c r="I840" s="42"/>
      <c r="J840" s="63"/>
      <c r="K840" s="63"/>
      <c r="L840" s="112"/>
      <c r="M840" s="112"/>
      <c r="N840" s="112"/>
      <c r="O840" s="112"/>
      <c r="P840" s="112"/>
      <c r="Q840" s="112"/>
      <c r="R840" s="112"/>
      <c r="S840" s="112"/>
      <c r="T840" s="98">
        <f aca="true" t="shared" si="44" ref="T840:V841">T841</f>
        <v>365000</v>
      </c>
      <c r="U840" s="24">
        <f t="shared" si="44"/>
        <v>667300</v>
      </c>
      <c r="V840" s="25">
        <f t="shared" si="44"/>
        <v>700700</v>
      </c>
    </row>
    <row r="841" spans="1:22" ht="51" outlineLevel="4">
      <c r="A841" s="13" t="s">
        <v>23</v>
      </c>
      <c r="B841" s="41" t="s">
        <v>507</v>
      </c>
      <c r="C841" s="41" t="s">
        <v>459</v>
      </c>
      <c r="D841" s="41" t="s">
        <v>677</v>
      </c>
      <c r="E841" s="41" t="s">
        <v>177</v>
      </c>
      <c r="F841" s="42"/>
      <c r="G841" s="42"/>
      <c r="H841" s="42"/>
      <c r="I841" s="42"/>
      <c r="J841" s="63"/>
      <c r="K841" s="63"/>
      <c r="L841" s="112"/>
      <c r="M841" s="112"/>
      <c r="N841" s="112"/>
      <c r="O841" s="112"/>
      <c r="P841" s="112"/>
      <c r="Q841" s="112"/>
      <c r="R841" s="112"/>
      <c r="S841" s="112"/>
      <c r="T841" s="98">
        <f t="shared" si="44"/>
        <v>365000</v>
      </c>
      <c r="U841" s="24">
        <f t="shared" si="44"/>
        <v>667300</v>
      </c>
      <c r="V841" s="25">
        <f t="shared" si="44"/>
        <v>700700</v>
      </c>
    </row>
    <row r="842" spans="1:22" ht="25.5" outlineLevel="4">
      <c r="A842" s="45" t="s">
        <v>406</v>
      </c>
      <c r="B842" s="41" t="s">
        <v>507</v>
      </c>
      <c r="C842" s="41" t="s">
        <v>459</v>
      </c>
      <c r="D842" s="41" t="s">
        <v>677</v>
      </c>
      <c r="E842" s="41" t="s">
        <v>183</v>
      </c>
      <c r="F842" s="42"/>
      <c r="G842" s="42"/>
      <c r="H842" s="42"/>
      <c r="I842" s="42"/>
      <c r="J842" s="63"/>
      <c r="K842" s="63"/>
      <c r="L842" s="112"/>
      <c r="M842" s="112"/>
      <c r="N842" s="112"/>
      <c r="O842" s="112"/>
      <c r="P842" s="112"/>
      <c r="Q842" s="112"/>
      <c r="R842" s="112"/>
      <c r="S842" s="112"/>
      <c r="T842" s="98">
        <f>T843</f>
        <v>365000</v>
      </c>
      <c r="U842" s="24">
        <f>U844</f>
        <v>667300</v>
      </c>
      <c r="V842" s="25">
        <f>V844</f>
        <v>700700</v>
      </c>
    </row>
    <row r="843" spans="1:22" ht="25.5" outlineLevel="4">
      <c r="A843" s="45" t="s">
        <v>38</v>
      </c>
      <c r="B843" s="41" t="s">
        <v>507</v>
      </c>
      <c r="C843" s="41" t="s">
        <v>459</v>
      </c>
      <c r="D843" s="41" t="s">
        <v>677</v>
      </c>
      <c r="E843" s="41" t="s">
        <v>570</v>
      </c>
      <c r="F843" s="42"/>
      <c r="G843" s="42"/>
      <c r="H843" s="42"/>
      <c r="I843" s="42"/>
      <c r="J843" s="63"/>
      <c r="K843" s="63"/>
      <c r="L843" s="112"/>
      <c r="M843" s="112"/>
      <c r="N843" s="112"/>
      <c r="O843" s="112"/>
      <c r="P843" s="112"/>
      <c r="Q843" s="112"/>
      <c r="R843" s="112"/>
      <c r="S843" s="112"/>
      <c r="T843" s="98">
        <f>T844</f>
        <v>365000</v>
      </c>
      <c r="U843" s="24"/>
      <c r="V843" s="25"/>
    </row>
    <row r="844" spans="1:22" ht="38.25" outlineLevel="5">
      <c r="A844" s="13" t="s">
        <v>24</v>
      </c>
      <c r="B844" s="41" t="s">
        <v>507</v>
      </c>
      <c r="C844" s="41" t="s">
        <v>459</v>
      </c>
      <c r="D844" s="41" t="s">
        <v>677</v>
      </c>
      <c r="E844" s="41" t="s">
        <v>679</v>
      </c>
      <c r="F844" s="42">
        <v>635500</v>
      </c>
      <c r="G844" s="42"/>
      <c r="H844" s="42"/>
      <c r="I844" s="42"/>
      <c r="J844" s="63"/>
      <c r="K844" s="63"/>
      <c r="L844" s="112"/>
      <c r="M844" s="112"/>
      <c r="N844" s="112">
        <v>-170000</v>
      </c>
      <c r="O844" s="112"/>
      <c r="P844" s="112"/>
      <c r="Q844" s="112"/>
      <c r="R844" s="112"/>
      <c r="S844" s="112">
        <v>-100500</v>
      </c>
      <c r="T844" s="98">
        <f>F844+G844+H844+I844+J844+K844+L844+M844+N844+O844+P844+Q844+R844+S844</f>
        <v>365000</v>
      </c>
      <c r="U844" s="24">
        <v>667300</v>
      </c>
      <c r="V844" s="25">
        <v>700700</v>
      </c>
    </row>
    <row r="845" spans="1:22" ht="63.75" outlineLevel="3">
      <c r="A845" s="13" t="s">
        <v>25</v>
      </c>
      <c r="B845" s="41" t="s">
        <v>507</v>
      </c>
      <c r="C845" s="41" t="s">
        <v>459</v>
      </c>
      <c r="D845" s="41" t="s">
        <v>681</v>
      </c>
      <c r="E845" s="41" t="s">
        <v>177</v>
      </c>
      <c r="F845" s="42"/>
      <c r="G845" s="42"/>
      <c r="H845" s="42"/>
      <c r="I845" s="42"/>
      <c r="J845" s="63"/>
      <c r="K845" s="63"/>
      <c r="L845" s="112"/>
      <c r="M845" s="112"/>
      <c r="N845" s="112"/>
      <c r="O845" s="112"/>
      <c r="P845" s="112"/>
      <c r="Q845" s="112"/>
      <c r="R845" s="112"/>
      <c r="S845" s="112"/>
      <c r="T845" s="98">
        <f>T846+T853</f>
        <v>16281666.879999999</v>
      </c>
      <c r="U845" s="24">
        <f aca="true" t="shared" si="45" ref="T845:V846">U846</f>
        <v>0</v>
      </c>
      <c r="V845" s="25">
        <f t="shared" si="45"/>
        <v>0</v>
      </c>
    </row>
    <row r="846" spans="1:22" ht="76.5" outlineLevel="4">
      <c r="A846" s="13" t="s">
        <v>26</v>
      </c>
      <c r="B846" s="41" t="s">
        <v>507</v>
      </c>
      <c r="C846" s="41" t="s">
        <v>459</v>
      </c>
      <c r="D846" s="41" t="s">
        <v>683</v>
      </c>
      <c r="E846" s="41" t="s">
        <v>177</v>
      </c>
      <c r="F846" s="42"/>
      <c r="G846" s="42"/>
      <c r="H846" s="42"/>
      <c r="I846" s="42"/>
      <c r="J846" s="63"/>
      <c r="K846" s="63"/>
      <c r="L846" s="112"/>
      <c r="M846" s="112"/>
      <c r="N846" s="112"/>
      <c r="O846" s="112"/>
      <c r="P846" s="112"/>
      <c r="Q846" s="112"/>
      <c r="R846" s="112"/>
      <c r="S846" s="112"/>
      <c r="T846" s="98">
        <f t="shared" si="45"/>
        <v>6779666.88</v>
      </c>
      <c r="U846" s="24">
        <f t="shared" si="45"/>
        <v>0</v>
      </c>
      <c r="V846" s="25">
        <f t="shared" si="45"/>
        <v>0</v>
      </c>
    </row>
    <row r="847" spans="1:22" ht="25.5" outlineLevel="4">
      <c r="A847" s="45" t="s">
        <v>406</v>
      </c>
      <c r="B847" s="41" t="s">
        <v>507</v>
      </c>
      <c r="C847" s="41" t="s">
        <v>459</v>
      </c>
      <c r="D847" s="41" t="s">
        <v>683</v>
      </c>
      <c r="E847" s="41" t="s">
        <v>183</v>
      </c>
      <c r="F847" s="42"/>
      <c r="G847" s="42"/>
      <c r="H847" s="42"/>
      <c r="I847" s="42"/>
      <c r="J847" s="63"/>
      <c r="K847" s="63"/>
      <c r="L847" s="112"/>
      <c r="M847" s="112"/>
      <c r="N847" s="112"/>
      <c r="O847" s="112"/>
      <c r="P847" s="112"/>
      <c r="Q847" s="112"/>
      <c r="R847" s="112"/>
      <c r="S847" s="112"/>
      <c r="T847" s="98">
        <f>T848</f>
        <v>6779666.88</v>
      </c>
      <c r="U847" s="24">
        <f>U849</f>
        <v>0</v>
      </c>
      <c r="V847" s="25">
        <f>V849</f>
        <v>0</v>
      </c>
    </row>
    <row r="848" spans="1:22" ht="38.25" outlineLevel="4">
      <c r="A848" s="45" t="s">
        <v>39</v>
      </c>
      <c r="B848" s="41" t="s">
        <v>507</v>
      </c>
      <c r="C848" s="41" t="s">
        <v>459</v>
      </c>
      <c r="D848" s="41" t="s">
        <v>683</v>
      </c>
      <c r="E848" s="41" t="s">
        <v>40</v>
      </c>
      <c r="F848" s="42"/>
      <c r="G848" s="42"/>
      <c r="H848" s="42"/>
      <c r="I848" s="42"/>
      <c r="J848" s="63"/>
      <c r="K848" s="63"/>
      <c r="L848" s="112"/>
      <c r="M848" s="112"/>
      <c r="N848" s="112"/>
      <c r="O848" s="112"/>
      <c r="P848" s="112"/>
      <c r="Q848" s="112"/>
      <c r="R848" s="112"/>
      <c r="S848" s="112"/>
      <c r="T848" s="98">
        <f>T849</f>
        <v>6779666.88</v>
      </c>
      <c r="U848" s="24"/>
      <c r="V848" s="25"/>
    </row>
    <row r="849" spans="1:22" ht="25.5" outlineLevel="5">
      <c r="A849" s="13" t="s">
        <v>18</v>
      </c>
      <c r="B849" s="41" t="s">
        <v>507</v>
      </c>
      <c r="C849" s="41" t="s">
        <v>459</v>
      </c>
      <c r="D849" s="41" t="s">
        <v>683</v>
      </c>
      <c r="E849" s="41" t="s">
        <v>668</v>
      </c>
      <c r="F849" s="42">
        <v>0</v>
      </c>
      <c r="G849" s="42"/>
      <c r="H849" s="42">
        <v>9502000</v>
      </c>
      <c r="I849" s="42"/>
      <c r="J849" s="63">
        <v>-9502000</v>
      </c>
      <c r="K849" s="63">
        <v>6779666.88</v>
      </c>
      <c r="L849" s="112"/>
      <c r="M849" s="112"/>
      <c r="N849" s="112"/>
      <c r="O849" s="112"/>
      <c r="P849" s="112"/>
      <c r="Q849" s="112"/>
      <c r="R849" s="112"/>
      <c r="S849" s="112"/>
      <c r="T849" s="98">
        <f>F849+G849+H849+I849+J849+K849+L849+M849+N849+O849+P849+Q849+R849</f>
        <v>6779666.88</v>
      </c>
      <c r="U849" s="24">
        <v>0</v>
      </c>
      <c r="V849" s="25">
        <v>0</v>
      </c>
    </row>
    <row r="850" spans="1:22" ht="102" hidden="1" outlineLevel="5">
      <c r="A850" s="13" t="s">
        <v>423</v>
      </c>
      <c r="B850" s="41" t="s">
        <v>507</v>
      </c>
      <c r="C850" s="41" t="s">
        <v>459</v>
      </c>
      <c r="D850" s="41" t="s">
        <v>420</v>
      </c>
      <c r="E850" s="41"/>
      <c r="F850" s="42"/>
      <c r="G850" s="42"/>
      <c r="H850" s="42"/>
      <c r="I850" s="42"/>
      <c r="J850" s="63"/>
      <c r="K850" s="63"/>
      <c r="L850" s="112"/>
      <c r="M850" s="112"/>
      <c r="N850" s="112"/>
      <c r="O850" s="112"/>
      <c r="P850" s="112"/>
      <c r="Q850" s="112"/>
      <c r="R850" s="112"/>
      <c r="S850" s="112"/>
      <c r="T850" s="98"/>
      <c r="U850" s="24"/>
      <c r="V850" s="25"/>
    </row>
    <row r="851" spans="1:22" ht="25.5" hidden="1" outlineLevel="5">
      <c r="A851" s="45" t="s">
        <v>406</v>
      </c>
      <c r="B851" s="41" t="s">
        <v>507</v>
      </c>
      <c r="C851" s="41" t="s">
        <v>459</v>
      </c>
      <c r="D851" s="41" t="s">
        <v>420</v>
      </c>
      <c r="E851" s="41" t="s">
        <v>183</v>
      </c>
      <c r="F851" s="42"/>
      <c r="G851" s="42"/>
      <c r="H851" s="42"/>
      <c r="I851" s="42"/>
      <c r="J851" s="63"/>
      <c r="K851" s="63"/>
      <c r="L851" s="112"/>
      <c r="M851" s="112"/>
      <c r="N851" s="112"/>
      <c r="O851" s="112"/>
      <c r="P851" s="112"/>
      <c r="Q851" s="112"/>
      <c r="R851" s="112"/>
      <c r="S851" s="112"/>
      <c r="T851" s="98">
        <f>T852</f>
        <v>0</v>
      </c>
      <c r="U851" s="24"/>
      <c r="V851" s="25"/>
    </row>
    <row r="852" spans="1:22" ht="25.5" hidden="1" outlineLevel="5">
      <c r="A852" s="13" t="s">
        <v>18</v>
      </c>
      <c r="B852" s="41" t="s">
        <v>507</v>
      </c>
      <c r="C852" s="41" t="s">
        <v>459</v>
      </c>
      <c r="D852" s="41" t="s">
        <v>420</v>
      </c>
      <c r="E852" s="41" t="s">
        <v>668</v>
      </c>
      <c r="F852" s="42">
        <v>9502000</v>
      </c>
      <c r="G852" s="42"/>
      <c r="H852" s="42">
        <v>-9502000</v>
      </c>
      <c r="I852" s="42"/>
      <c r="J852" s="63"/>
      <c r="K852" s="63"/>
      <c r="L852" s="112"/>
      <c r="M852" s="112"/>
      <c r="N852" s="112"/>
      <c r="O852" s="112"/>
      <c r="P852" s="112"/>
      <c r="Q852" s="112"/>
      <c r="R852" s="112"/>
      <c r="S852" s="112"/>
      <c r="T852" s="98">
        <f>F852+G852+H852+I852+J852+K852</f>
        <v>0</v>
      </c>
      <c r="U852" s="24"/>
      <c r="V852" s="25"/>
    </row>
    <row r="853" spans="1:22" ht="76.5" outlineLevel="5">
      <c r="A853" s="13" t="s">
        <v>144</v>
      </c>
      <c r="B853" s="41" t="s">
        <v>507</v>
      </c>
      <c r="C853" s="41" t="s">
        <v>459</v>
      </c>
      <c r="D853" s="41" t="s">
        <v>139</v>
      </c>
      <c r="E853" s="41"/>
      <c r="F853" s="42"/>
      <c r="G853" s="42"/>
      <c r="H853" s="42"/>
      <c r="I853" s="42"/>
      <c r="J853" s="63"/>
      <c r="K853" s="63"/>
      <c r="L853" s="112"/>
      <c r="M853" s="112"/>
      <c r="N853" s="112"/>
      <c r="O853" s="112"/>
      <c r="P853" s="112"/>
      <c r="Q853" s="112"/>
      <c r="R853" s="112"/>
      <c r="S853" s="112"/>
      <c r="T853" s="98">
        <f>T854</f>
        <v>9502000</v>
      </c>
      <c r="U853" s="25">
        <f>U854</f>
        <v>13932300</v>
      </c>
      <c r="V853" s="25">
        <f>V854</f>
        <v>13932300</v>
      </c>
    </row>
    <row r="854" spans="1:22" ht="25.5" outlineLevel="5">
      <c r="A854" s="45" t="s">
        <v>406</v>
      </c>
      <c r="B854" s="41" t="s">
        <v>507</v>
      </c>
      <c r="C854" s="41" t="s">
        <v>459</v>
      </c>
      <c r="D854" s="41" t="s">
        <v>139</v>
      </c>
      <c r="E854" s="41" t="s">
        <v>183</v>
      </c>
      <c r="F854" s="42"/>
      <c r="G854" s="42"/>
      <c r="H854" s="42"/>
      <c r="I854" s="42"/>
      <c r="J854" s="63"/>
      <c r="K854" s="63"/>
      <c r="L854" s="112"/>
      <c r="M854" s="112"/>
      <c r="N854" s="112"/>
      <c r="O854" s="112"/>
      <c r="P854" s="112"/>
      <c r="Q854" s="112"/>
      <c r="R854" s="112"/>
      <c r="S854" s="112"/>
      <c r="T854" s="98">
        <f>T855</f>
        <v>9502000</v>
      </c>
      <c r="U854" s="25">
        <f>U856</f>
        <v>13932300</v>
      </c>
      <c r="V854" s="25">
        <f>V856</f>
        <v>13932300</v>
      </c>
    </row>
    <row r="855" spans="1:22" ht="38.25" outlineLevel="5">
      <c r="A855" s="45" t="s">
        <v>39</v>
      </c>
      <c r="B855" s="41" t="s">
        <v>507</v>
      </c>
      <c r="C855" s="41" t="s">
        <v>459</v>
      </c>
      <c r="D855" s="41" t="s">
        <v>139</v>
      </c>
      <c r="E855" s="41" t="s">
        <v>40</v>
      </c>
      <c r="F855" s="42"/>
      <c r="G855" s="42"/>
      <c r="H855" s="42"/>
      <c r="I855" s="42"/>
      <c r="J855" s="63"/>
      <c r="K855" s="63"/>
      <c r="L855" s="112"/>
      <c r="M855" s="112"/>
      <c r="N855" s="112"/>
      <c r="O855" s="112"/>
      <c r="P855" s="112"/>
      <c r="Q855" s="112"/>
      <c r="R855" s="112"/>
      <c r="S855" s="112"/>
      <c r="T855" s="98">
        <f>T856</f>
        <v>9502000</v>
      </c>
      <c r="U855" s="64"/>
      <c r="V855" s="25"/>
    </row>
    <row r="856" spans="1:22" ht="25.5" outlineLevel="5">
      <c r="A856" s="13" t="s">
        <v>667</v>
      </c>
      <c r="B856" s="41" t="s">
        <v>507</v>
      </c>
      <c r="C856" s="41" t="s">
        <v>459</v>
      </c>
      <c r="D856" s="41" t="s">
        <v>139</v>
      </c>
      <c r="E856" s="41" t="s">
        <v>668</v>
      </c>
      <c r="F856" s="42"/>
      <c r="G856" s="42"/>
      <c r="H856" s="42"/>
      <c r="I856" s="42"/>
      <c r="J856" s="63">
        <v>9502000</v>
      </c>
      <c r="K856" s="63"/>
      <c r="L856" s="112"/>
      <c r="M856" s="112"/>
      <c r="N856" s="112"/>
      <c r="O856" s="112"/>
      <c r="P856" s="112"/>
      <c r="Q856" s="112"/>
      <c r="R856" s="112"/>
      <c r="S856" s="112"/>
      <c r="T856" s="98">
        <f>F856+G856+H856+I856+J856+K856+L856+M856+N856+O856+P856+Q856+R856</f>
        <v>9502000</v>
      </c>
      <c r="U856" s="24">
        <v>13932300</v>
      </c>
      <c r="V856" s="25">
        <v>13932300</v>
      </c>
    </row>
    <row r="857" spans="1:22" ht="25.5" outlineLevel="2">
      <c r="A857" s="13" t="s">
        <v>304</v>
      </c>
      <c r="B857" s="41" t="s">
        <v>507</v>
      </c>
      <c r="C857" s="41" t="s">
        <v>459</v>
      </c>
      <c r="D857" s="41" t="s">
        <v>685</v>
      </c>
      <c r="E857" s="41" t="s">
        <v>177</v>
      </c>
      <c r="F857" s="42"/>
      <c r="G857" s="42"/>
      <c r="H857" s="42"/>
      <c r="I857" s="42"/>
      <c r="J857" s="63"/>
      <c r="K857" s="63"/>
      <c r="L857" s="112"/>
      <c r="M857" s="112"/>
      <c r="N857" s="112"/>
      <c r="O857" s="112"/>
      <c r="P857" s="112"/>
      <c r="Q857" s="112"/>
      <c r="R857" s="112"/>
      <c r="S857" s="112"/>
      <c r="T857" s="98">
        <f>T858+T862+T865</f>
        <v>21524600</v>
      </c>
      <c r="U857" s="24">
        <f>U858+U862+U865</f>
        <v>23877900</v>
      </c>
      <c r="V857" s="25">
        <f>V858+V862+V865</f>
        <v>30131500</v>
      </c>
    </row>
    <row r="858" spans="1:22" ht="38.25" outlineLevel="3">
      <c r="A858" s="13" t="s">
        <v>27</v>
      </c>
      <c r="B858" s="41" t="s">
        <v>507</v>
      </c>
      <c r="C858" s="41" t="s">
        <v>459</v>
      </c>
      <c r="D858" s="41" t="s">
        <v>133</v>
      </c>
      <c r="E858" s="41" t="s">
        <v>177</v>
      </c>
      <c r="F858" s="42"/>
      <c r="G858" s="42"/>
      <c r="H858" s="42"/>
      <c r="I858" s="42"/>
      <c r="J858" s="63"/>
      <c r="K858" s="63"/>
      <c r="L858" s="112"/>
      <c r="M858" s="112"/>
      <c r="N858" s="112"/>
      <c r="O858" s="112"/>
      <c r="P858" s="112"/>
      <c r="Q858" s="112"/>
      <c r="R858" s="112"/>
      <c r="S858" s="112"/>
      <c r="T858" s="98">
        <f>T859</f>
        <v>4261500</v>
      </c>
      <c r="U858" s="24">
        <f>U859</f>
        <v>4261500</v>
      </c>
      <c r="V858" s="25">
        <f>V859</f>
        <v>4261500</v>
      </c>
    </row>
    <row r="859" spans="1:22" ht="25.5" outlineLevel="3">
      <c r="A859" s="45" t="s">
        <v>406</v>
      </c>
      <c r="B859" s="41" t="s">
        <v>507</v>
      </c>
      <c r="C859" s="41" t="s">
        <v>459</v>
      </c>
      <c r="D859" s="41" t="s">
        <v>133</v>
      </c>
      <c r="E859" s="41" t="s">
        <v>183</v>
      </c>
      <c r="F859" s="42"/>
      <c r="G859" s="42"/>
      <c r="H859" s="42"/>
      <c r="I859" s="42"/>
      <c r="J859" s="63"/>
      <c r="K859" s="63"/>
      <c r="L859" s="112"/>
      <c r="M859" s="112"/>
      <c r="N859" s="112"/>
      <c r="O859" s="112"/>
      <c r="P859" s="112"/>
      <c r="Q859" s="112"/>
      <c r="R859" s="112"/>
      <c r="S859" s="112"/>
      <c r="T859" s="98">
        <f>T860</f>
        <v>4261500</v>
      </c>
      <c r="U859" s="24">
        <f>U861</f>
        <v>4261500</v>
      </c>
      <c r="V859" s="25">
        <f>V861</f>
        <v>4261500</v>
      </c>
    </row>
    <row r="860" spans="1:22" ht="25.5" outlineLevel="3">
      <c r="A860" s="45" t="s">
        <v>38</v>
      </c>
      <c r="B860" s="41" t="s">
        <v>507</v>
      </c>
      <c r="C860" s="41" t="s">
        <v>459</v>
      </c>
      <c r="D860" s="41" t="s">
        <v>133</v>
      </c>
      <c r="E860" s="41" t="s">
        <v>570</v>
      </c>
      <c r="F860" s="42"/>
      <c r="G860" s="42"/>
      <c r="H860" s="42"/>
      <c r="I860" s="42"/>
      <c r="J860" s="63"/>
      <c r="K860" s="63"/>
      <c r="L860" s="112"/>
      <c r="M860" s="112"/>
      <c r="N860" s="112"/>
      <c r="O860" s="112"/>
      <c r="P860" s="112"/>
      <c r="Q860" s="112"/>
      <c r="R860" s="112"/>
      <c r="S860" s="112"/>
      <c r="T860" s="98">
        <f>T861</f>
        <v>4261500</v>
      </c>
      <c r="U860" s="24"/>
      <c r="V860" s="25"/>
    </row>
    <row r="861" spans="1:22" ht="38.25" outlineLevel="5">
      <c r="A861" s="13" t="s">
        <v>24</v>
      </c>
      <c r="B861" s="41" t="s">
        <v>507</v>
      </c>
      <c r="C861" s="41" t="s">
        <v>459</v>
      </c>
      <c r="D861" s="41" t="s">
        <v>133</v>
      </c>
      <c r="E861" s="41" t="s">
        <v>679</v>
      </c>
      <c r="F861" s="42">
        <v>4261500</v>
      </c>
      <c r="G861" s="42"/>
      <c r="H861" s="42"/>
      <c r="I861" s="42"/>
      <c r="J861" s="63"/>
      <c r="K861" s="63"/>
      <c r="L861" s="112"/>
      <c r="M861" s="112"/>
      <c r="N861" s="112"/>
      <c r="O861" s="112"/>
      <c r="P861" s="112"/>
      <c r="Q861" s="112"/>
      <c r="R861" s="112"/>
      <c r="S861" s="112"/>
      <c r="T861" s="98">
        <f>F861+G861+H861+I861+J861+K861+L861+M861+N861+O861+P861+Q861+R861</f>
        <v>4261500</v>
      </c>
      <c r="U861" s="24">
        <v>4261500</v>
      </c>
      <c r="V861" s="25">
        <v>4261500</v>
      </c>
    </row>
    <row r="862" spans="1:22" ht="76.5" outlineLevel="3">
      <c r="A862" s="13" t="s">
        <v>378</v>
      </c>
      <c r="B862" s="41" t="s">
        <v>507</v>
      </c>
      <c r="C862" s="41" t="s">
        <v>459</v>
      </c>
      <c r="D862" s="41" t="s">
        <v>687</v>
      </c>
      <c r="E862" s="41" t="s">
        <v>177</v>
      </c>
      <c r="F862" s="42"/>
      <c r="G862" s="42"/>
      <c r="H862" s="42"/>
      <c r="I862" s="42"/>
      <c r="J862" s="63"/>
      <c r="K862" s="63"/>
      <c r="L862" s="112"/>
      <c r="M862" s="112"/>
      <c r="N862" s="112"/>
      <c r="O862" s="112"/>
      <c r="P862" s="112"/>
      <c r="Q862" s="112"/>
      <c r="R862" s="112"/>
      <c r="S862" s="112"/>
      <c r="T862" s="98">
        <f aca="true" t="shared" si="46" ref="T862:V863">T863</f>
        <v>1760000</v>
      </c>
      <c r="U862" s="24">
        <f t="shared" si="46"/>
        <v>0</v>
      </c>
      <c r="V862" s="25">
        <f t="shared" si="46"/>
        <v>0</v>
      </c>
    </row>
    <row r="863" spans="1:22" ht="25.5" outlineLevel="3">
      <c r="A863" s="45" t="s">
        <v>401</v>
      </c>
      <c r="B863" s="41" t="s">
        <v>507</v>
      </c>
      <c r="C863" s="41" t="s">
        <v>459</v>
      </c>
      <c r="D863" s="41" t="s">
        <v>687</v>
      </c>
      <c r="E863" s="41" t="s">
        <v>179</v>
      </c>
      <c r="F863" s="42"/>
      <c r="G863" s="42"/>
      <c r="H863" s="42"/>
      <c r="I863" s="42"/>
      <c r="J863" s="63"/>
      <c r="K863" s="63"/>
      <c r="L863" s="112"/>
      <c r="M863" s="112"/>
      <c r="N863" s="112"/>
      <c r="O863" s="112"/>
      <c r="P863" s="112"/>
      <c r="Q863" s="112"/>
      <c r="R863" s="112"/>
      <c r="S863" s="112"/>
      <c r="T863" s="98">
        <f>T864</f>
        <v>1760000</v>
      </c>
      <c r="U863" s="24">
        <f t="shared" si="46"/>
        <v>0</v>
      </c>
      <c r="V863" s="25">
        <f t="shared" si="46"/>
        <v>0</v>
      </c>
    </row>
    <row r="864" spans="1:22" ht="25.5" outlineLevel="5">
      <c r="A864" s="13" t="s">
        <v>238</v>
      </c>
      <c r="B864" s="41" t="s">
        <v>507</v>
      </c>
      <c r="C864" s="41" t="s">
        <v>459</v>
      </c>
      <c r="D864" s="41" t="s">
        <v>687</v>
      </c>
      <c r="E864" s="41" t="s">
        <v>529</v>
      </c>
      <c r="F864" s="42"/>
      <c r="G864" s="42"/>
      <c r="H864" s="42">
        <v>1760000</v>
      </c>
      <c r="I864" s="42"/>
      <c r="J864" s="63"/>
      <c r="K864" s="63"/>
      <c r="L864" s="112"/>
      <c r="M864" s="112"/>
      <c r="N864" s="112"/>
      <c r="O864" s="112"/>
      <c r="P864" s="112"/>
      <c r="Q864" s="112"/>
      <c r="R864" s="112"/>
      <c r="S864" s="112"/>
      <c r="T864" s="98">
        <f>F864+G864+H864+I864+J864+K864+L864+M864+N864+O864+P864+Q864+R864</f>
        <v>1760000</v>
      </c>
      <c r="U864" s="24">
        <v>0</v>
      </c>
      <c r="V864" s="25">
        <v>0</v>
      </c>
    </row>
    <row r="865" spans="1:22" ht="25.5" outlineLevel="5">
      <c r="A865" s="45" t="s">
        <v>406</v>
      </c>
      <c r="B865" s="41" t="s">
        <v>507</v>
      </c>
      <c r="C865" s="41" t="s">
        <v>459</v>
      </c>
      <c r="D865" s="41" t="s">
        <v>687</v>
      </c>
      <c r="E865" s="41" t="s">
        <v>183</v>
      </c>
      <c r="F865" s="42"/>
      <c r="G865" s="42"/>
      <c r="H865" s="42"/>
      <c r="I865" s="42"/>
      <c r="J865" s="63"/>
      <c r="K865" s="63"/>
      <c r="L865" s="112"/>
      <c r="M865" s="112"/>
      <c r="N865" s="112"/>
      <c r="O865" s="112"/>
      <c r="P865" s="112"/>
      <c r="Q865" s="112"/>
      <c r="R865" s="112"/>
      <c r="S865" s="112"/>
      <c r="T865" s="98">
        <f>T866</f>
        <v>15503100</v>
      </c>
      <c r="U865" s="24">
        <f>U867</f>
        <v>19616400</v>
      </c>
      <c r="V865" s="25">
        <f>V867</f>
        <v>25870000</v>
      </c>
    </row>
    <row r="866" spans="1:22" ht="25.5" outlineLevel="5">
      <c r="A866" s="45" t="s">
        <v>38</v>
      </c>
      <c r="B866" s="41" t="s">
        <v>507</v>
      </c>
      <c r="C866" s="41" t="s">
        <v>459</v>
      </c>
      <c r="D866" s="41" t="s">
        <v>687</v>
      </c>
      <c r="E866" s="41" t="s">
        <v>570</v>
      </c>
      <c r="F866" s="42"/>
      <c r="G866" s="42"/>
      <c r="H866" s="42"/>
      <c r="I866" s="42"/>
      <c r="J866" s="63"/>
      <c r="K866" s="63"/>
      <c r="L866" s="112"/>
      <c r="M866" s="112"/>
      <c r="N866" s="112"/>
      <c r="O866" s="112"/>
      <c r="P866" s="112"/>
      <c r="Q866" s="112"/>
      <c r="R866" s="112"/>
      <c r="S866" s="112"/>
      <c r="T866" s="98">
        <f>T867</f>
        <v>15503100</v>
      </c>
      <c r="U866" s="24"/>
      <c r="V866" s="25"/>
    </row>
    <row r="867" spans="1:22" ht="38.25" outlineLevel="5">
      <c r="A867" s="13" t="s">
        <v>24</v>
      </c>
      <c r="B867" s="41" t="s">
        <v>507</v>
      </c>
      <c r="C867" s="41" t="s">
        <v>459</v>
      </c>
      <c r="D867" s="41" t="s">
        <v>687</v>
      </c>
      <c r="E867" s="41" t="s">
        <v>679</v>
      </c>
      <c r="F867" s="42">
        <v>17263100</v>
      </c>
      <c r="G867" s="42"/>
      <c r="H867" s="42">
        <v>-1760000</v>
      </c>
      <c r="I867" s="42"/>
      <c r="J867" s="63"/>
      <c r="K867" s="63"/>
      <c r="L867" s="112"/>
      <c r="M867" s="112"/>
      <c r="N867" s="112"/>
      <c r="O867" s="112"/>
      <c r="P867" s="112"/>
      <c r="Q867" s="112"/>
      <c r="R867" s="112"/>
      <c r="S867" s="112"/>
      <c r="T867" s="98">
        <f>F867+G867+H867+I867+J867+K867+L867+M867+N867+O867+P867+Q867+R867</f>
        <v>15503100</v>
      </c>
      <c r="U867" s="24">
        <v>19616400</v>
      </c>
      <c r="V867" s="25">
        <v>25870000</v>
      </c>
    </row>
    <row r="868" spans="1:22" ht="25.5" outlineLevel="1">
      <c r="A868" s="13" t="s">
        <v>379</v>
      </c>
      <c r="B868" s="41" t="s">
        <v>507</v>
      </c>
      <c r="C868" s="41" t="s">
        <v>471</v>
      </c>
      <c r="D868" s="41" t="s">
        <v>177</v>
      </c>
      <c r="E868" s="41" t="s">
        <v>177</v>
      </c>
      <c r="F868" s="42"/>
      <c r="G868" s="42"/>
      <c r="H868" s="42"/>
      <c r="I868" s="42"/>
      <c r="J868" s="63"/>
      <c r="K868" s="63"/>
      <c r="L868" s="112"/>
      <c r="M868" s="112"/>
      <c r="N868" s="112"/>
      <c r="O868" s="112"/>
      <c r="P868" s="112"/>
      <c r="Q868" s="112"/>
      <c r="R868" s="112"/>
      <c r="S868" s="112"/>
      <c r="T868" s="98">
        <f>T876+T869</f>
        <v>2417984</v>
      </c>
      <c r="U868" s="24">
        <f>U876</f>
        <v>2296000</v>
      </c>
      <c r="V868" s="25">
        <f>V876</f>
        <v>2296000</v>
      </c>
    </row>
    <row r="869" spans="1:22" ht="63.75" outlineLevel="1">
      <c r="A869" s="13" t="s">
        <v>442</v>
      </c>
      <c r="B869" s="41" t="s">
        <v>507</v>
      </c>
      <c r="C869" s="41" t="s">
        <v>471</v>
      </c>
      <c r="D869" s="41" t="s">
        <v>443</v>
      </c>
      <c r="E869" s="41"/>
      <c r="F869" s="42"/>
      <c r="G869" s="42"/>
      <c r="H869" s="42"/>
      <c r="I869" s="24"/>
      <c r="J869" s="24"/>
      <c r="K869" s="64"/>
      <c r="L869" s="98"/>
      <c r="M869" s="77"/>
      <c r="N869" s="77"/>
      <c r="O869" s="77"/>
      <c r="P869" s="77"/>
      <c r="Q869" s="77"/>
      <c r="R869" s="77"/>
      <c r="S869" s="77"/>
      <c r="T869" s="98">
        <f>T870</f>
        <v>121984</v>
      </c>
      <c r="U869" s="24"/>
      <c r="V869" s="25"/>
    </row>
    <row r="870" spans="1:22" ht="15" outlineLevel="1">
      <c r="A870" s="13" t="s">
        <v>444</v>
      </c>
      <c r="B870" s="41" t="s">
        <v>507</v>
      </c>
      <c r="C870" s="41" t="s">
        <v>471</v>
      </c>
      <c r="D870" s="41" t="s">
        <v>445</v>
      </c>
      <c r="E870" s="41"/>
      <c r="F870" s="42"/>
      <c r="G870" s="42"/>
      <c r="H870" s="42"/>
      <c r="I870" s="24"/>
      <c r="J870" s="24"/>
      <c r="K870" s="64"/>
      <c r="L870" s="98"/>
      <c r="M870" s="77"/>
      <c r="N870" s="77"/>
      <c r="O870" s="77"/>
      <c r="P870" s="77"/>
      <c r="Q870" s="77"/>
      <c r="R870" s="77"/>
      <c r="S870" s="77"/>
      <c r="T870" s="98">
        <f>T871</f>
        <v>121984</v>
      </c>
      <c r="U870" s="24"/>
      <c r="V870" s="25"/>
    </row>
    <row r="871" spans="1:22" ht="25.5" outlineLevel="1">
      <c r="A871" s="13" t="s">
        <v>460</v>
      </c>
      <c r="B871" s="41" t="s">
        <v>507</v>
      </c>
      <c r="C871" s="41" t="s">
        <v>471</v>
      </c>
      <c r="D871" s="41" t="s">
        <v>461</v>
      </c>
      <c r="E871" s="41"/>
      <c r="F871" s="42"/>
      <c r="G871" s="42"/>
      <c r="H871" s="42"/>
      <c r="I871" s="24"/>
      <c r="J871" s="24"/>
      <c r="K871" s="64"/>
      <c r="L871" s="98"/>
      <c r="M871" s="77"/>
      <c r="N871" s="77"/>
      <c r="O871" s="77"/>
      <c r="P871" s="77"/>
      <c r="Q871" s="77"/>
      <c r="R871" s="77"/>
      <c r="S871" s="77"/>
      <c r="T871" s="98">
        <f>T872</f>
        <v>121984</v>
      </c>
      <c r="U871" s="24"/>
      <c r="V871" s="25"/>
    </row>
    <row r="872" spans="1:22" ht="51" outlineLevel="1">
      <c r="A872" s="44" t="s">
        <v>400</v>
      </c>
      <c r="B872" s="41" t="s">
        <v>507</v>
      </c>
      <c r="C872" s="41" t="s">
        <v>471</v>
      </c>
      <c r="D872" s="41" t="s">
        <v>461</v>
      </c>
      <c r="E872" s="41" t="s">
        <v>178</v>
      </c>
      <c r="F872" s="42"/>
      <c r="G872" s="42"/>
      <c r="H872" s="42"/>
      <c r="I872" s="24"/>
      <c r="J872" s="24"/>
      <c r="K872" s="64"/>
      <c r="L872" s="98"/>
      <c r="M872" s="77"/>
      <c r="N872" s="77"/>
      <c r="O872" s="77"/>
      <c r="P872" s="77"/>
      <c r="Q872" s="77"/>
      <c r="R872" s="77"/>
      <c r="S872" s="77"/>
      <c r="T872" s="98">
        <f>T873</f>
        <v>121984</v>
      </c>
      <c r="U872" s="24"/>
      <c r="V872" s="25"/>
    </row>
    <row r="873" spans="1:22" ht="25.5" outlineLevel="1">
      <c r="A873" s="44" t="s">
        <v>160</v>
      </c>
      <c r="B873" s="41" t="s">
        <v>507</v>
      </c>
      <c r="C873" s="41" t="s">
        <v>471</v>
      </c>
      <c r="D873" s="41" t="s">
        <v>461</v>
      </c>
      <c r="E873" s="41" t="s">
        <v>158</v>
      </c>
      <c r="F873" s="42"/>
      <c r="G873" s="42"/>
      <c r="H873" s="42"/>
      <c r="I873" s="24"/>
      <c r="J873" s="24"/>
      <c r="K873" s="64"/>
      <c r="L873" s="98"/>
      <c r="M873" s="77"/>
      <c r="N873" s="77"/>
      <c r="O873" s="77"/>
      <c r="P873" s="77"/>
      <c r="Q873" s="77"/>
      <c r="R873" s="77"/>
      <c r="S873" s="77"/>
      <c r="T873" s="98">
        <f>T874+T875</f>
        <v>121984</v>
      </c>
      <c r="U873" s="24"/>
      <c r="V873" s="25"/>
    </row>
    <row r="874" spans="1:22" ht="25.5" outlineLevel="1">
      <c r="A874" s="13" t="s">
        <v>446</v>
      </c>
      <c r="B874" s="41" t="s">
        <v>507</v>
      </c>
      <c r="C874" s="41" t="s">
        <v>471</v>
      </c>
      <c r="D874" s="41" t="s">
        <v>461</v>
      </c>
      <c r="E874" s="41" t="s">
        <v>447</v>
      </c>
      <c r="F874" s="42"/>
      <c r="G874" s="42"/>
      <c r="H874" s="42"/>
      <c r="I874" s="24"/>
      <c r="J874" s="24"/>
      <c r="K874" s="64"/>
      <c r="L874" s="98"/>
      <c r="M874" s="77"/>
      <c r="N874" s="77"/>
      <c r="O874" s="77"/>
      <c r="P874" s="77">
        <v>28294</v>
      </c>
      <c r="Q874" s="77"/>
      <c r="R874" s="77"/>
      <c r="S874" s="77"/>
      <c r="T874" s="98">
        <f>F874+G874+H874+I874+J874+K874+L874+M874+N874+O874+P874+Q874+R874</f>
        <v>28294</v>
      </c>
      <c r="U874" s="24"/>
      <c r="V874" s="25"/>
    </row>
    <row r="875" spans="1:22" ht="25.5" outlineLevel="1">
      <c r="A875" s="13" t="s">
        <v>448</v>
      </c>
      <c r="B875" s="41" t="s">
        <v>507</v>
      </c>
      <c r="C875" s="41" t="s">
        <v>471</v>
      </c>
      <c r="D875" s="41" t="s">
        <v>461</v>
      </c>
      <c r="E875" s="41" t="s">
        <v>449</v>
      </c>
      <c r="F875" s="42"/>
      <c r="G875" s="42"/>
      <c r="H875" s="42"/>
      <c r="I875" s="24"/>
      <c r="J875" s="24"/>
      <c r="K875" s="64"/>
      <c r="L875" s="98"/>
      <c r="M875" s="77"/>
      <c r="N875" s="77"/>
      <c r="O875" s="77"/>
      <c r="P875" s="77">
        <v>93690</v>
      </c>
      <c r="Q875" s="77"/>
      <c r="R875" s="77"/>
      <c r="S875" s="77"/>
      <c r="T875" s="98">
        <f>F875+G875+H875+I875+J875+K875+L875+M875+N875+O875+P875+Q875+R875</f>
        <v>93690</v>
      </c>
      <c r="U875" s="24"/>
      <c r="V875" s="25"/>
    </row>
    <row r="876" spans="1:22" ht="15" outlineLevel="2">
      <c r="A876" s="13" t="s">
        <v>212</v>
      </c>
      <c r="B876" s="41" t="s">
        <v>507</v>
      </c>
      <c r="C876" s="41" t="s">
        <v>471</v>
      </c>
      <c r="D876" s="41" t="s">
        <v>479</v>
      </c>
      <c r="E876" s="41" t="s">
        <v>177</v>
      </c>
      <c r="F876" s="42"/>
      <c r="G876" s="42"/>
      <c r="H876" s="42"/>
      <c r="I876" s="42"/>
      <c r="J876" s="63"/>
      <c r="K876" s="63"/>
      <c r="L876" s="112"/>
      <c r="M876" s="112"/>
      <c r="N876" s="112"/>
      <c r="O876" s="112"/>
      <c r="P876" s="112"/>
      <c r="Q876" s="112"/>
      <c r="R876" s="112"/>
      <c r="S876" s="112"/>
      <c r="T876" s="98">
        <f>T877</f>
        <v>2296000</v>
      </c>
      <c r="U876" s="24">
        <f>U877</f>
        <v>2296000</v>
      </c>
      <c r="V876" s="25">
        <f>V877</f>
        <v>2296000</v>
      </c>
    </row>
    <row r="877" spans="1:22" ht="127.5" outlineLevel="3">
      <c r="A877" s="13" t="s">
        <v>213</v>
      </c>
      <c r="B877" s="41" t="s">
        <v>507</v>
      </c>
      <c r="C877" s="41" t="s">
        <v>471</v>
      </c>
      <c r="D877" s="41" t="s">
        <v>481</v>
      </c>
      <c r="E877" s="41" t="s">
        <v>177</v>
      </c>
      <c r="F877" s="42"/>
      <c r="G877" s="42"/>
      <c r="H877" s="42"/>
      <c r="I877" s="42"/>
      <c r="J877" s="63"/>
      <c r="K877" s="63"/>
      <c r="L877" s="112"/>
      <c r="M877" s="112"/>
      <c r="N877" s="112"/>
      <c r="O877" s="112"/>
      <c r="P877" s="112"/>
      <c r="Q877" s="112"/>
      <c r="R877" s="112"/>
      <c r="S877" s="112"/>
      <c r="T877" s="98">
        <f>T878+T885</f>
        <v>2296000</v>
      </c>
      <c r="U877" s="24">
        <f>U878+U885</f>
        <v>2296000</v>
      </c>
      <c r="V877" s="25">
        <f>V878+V885</f>
        <v>2296000</v>
      </c>
    </row>
    <row r="878" spans="1:22" ht="38.25" outlineLevel="4">
      <c r="A878" s="13" t="s">
        <v>380</v>
      </c>
      <c r="B878" s="41" t="s">
        <v>507</v>
      </c>
      <c r="C878" s="41" t="s">
        <v>471</v>
      </c>
      <c r="D878" s="41" t="s">
        <v>690</v>
      </c>
      <c r="E878" s="41" t="s">
        <v>177</v>
      </c>
      <c r="F878" s="42"/>
      <c r="G878" s="42"/>
      <c r="H878" s="42"/>
      <c r="I878" s="42"/>
      <c r="J878" s="63"/>
      <c r="K878" s="63"/>
      <c r="L878" s="112"/>
      <c r="M878" s="112"/>
      <c r="N878" s="112"/>
      <c r="O878" s="112"/>
      <c r="P878" s="112"/>
      <c r="Q878" s="112"/>
      <c r="R878" s="112"/>
      <c r="S878" s="112"/>
      <c r="T878" s="98">
        <f>T879+T882</f>
        <v>861000</v>
      </c>
      <c r="U878" s="24">
        <f>U879+U882</f>
        <v>861000</v>
      </c>
      <c r="V878" s="25">
        <f>V879+V882</f>
        <v>861000</v>
      </c>
    </row>
    <row r="879" spans="1:22" ht="51" outlineLevel="4">
      <c r="A879" s="44" t="s">
        <v>400</v>
      </c>
      <c r="B879" s="41" t="s">
        <v>507</v>
      </c>
      <c r="C879" s="41" t="s">
        <v>471</v>
      </c>
      <c r="D879" s="41" t="s">
        <v>690</v>
      </c>
      <c r="E879" s="41" t="s">
        <v>178</v>
      </c>
      <c r="F879" s="42"/>
      <c r="G879" s="42"/>
      <c r="H879" s="42"/>
      <c r="I879" s="42"/>
      <c r="J879" s="63"/>
      <c r="K879" s="63"/>
      <c r="L879" s="112"/>
      <c r="M879" s="112"/>
      <c r="N879" s="112"/>
      <c r="O879" s="112"/>
      <c r="P879" s="112"/>
      <c r="Q879" s="112"/>
      <c r="R879" s="112"/>
      <c r="S879" s="112"/>
      <c r="T879" s="98">
        <f aca="true" t="shared" si="47" ref="T879:V880">T880</f>
        <v>839538.05</v>
      </c>
      <c r="U879" s="25">
        <f t="shared" si="47"/>
        <v>844100</v>
      </c>
      <c r="V879" s="25">
        <f t="shared" si="47"/>
        <v>844100</v>
      </c>
    </row>
    <row r="880" spans="1:22" ht="25.5" outlineLevel="4">
      <c r="A880" s="44" t="s">
        <v>160</v>
      </c>
      <c r="B880" s="41" t="s">
        <v>507</v>
      </c>
      <c r="C880" s="41" t="s">
        <v>471</v>
      </c>
      <c r="D880" s="41" t="s">
        <v>690</v>
      </c>
      <c r="E880" s="41" t="s">
        <v>158</v>
      </c>
      <c r="F880" s="42"/>
      <c r="G880" s="42"/>
      <c r="H880" s="42"/>
      <c r="I880" s="42"/>
      <c r="J880" s="63"/>
      <c r="K880" s="63"/>
      <c r="L880" s="112"/>
      <c r="M880" s="112"/>
      <c r="N880" s="112"/>
      <c r="O880" s="112"/>
      <c r="P880" s="112"/>
      <c r="Q880" s="112"/>
      <c r="R880" s="112"/>
      <c r="S880" s="112"/>
      <c r="T880" s="98">
        <f t="shared" si="47"/>
        <v>839538.05</v>
      </c>
      <c r="U880" s="25">
        <f t="shared" si="47"/>
        <v>844100</v>
      </c>
      <c r="V880" s="25">
        <f t="shared" si="47"/>
        <v>844100</v>
      </c>
    </row>
    <row r="881" spans="1:22" ht="25.5" outlineLevel="5">
      <c r="A881" s="13" t="s">
        <v>193</v>
      </c>
      <c r="B881" s="41" t="s">
        <v>507</v>
      </c>
      <c r="C881" s="41" t="s">
        <v>471</v>
      </c>
      <c r="D881" s="41" t="s">
        <v>690</v>
      </c>
      <c r="E881" s="41" t="s">
        <v>447</v>
      </c>
      <c r="F881" s="42">
        <v>844100</v>
      </c>
      <c r="G881" s="42"/>
      <c r="H881" s="42"/>
      <c r="I881" s="42"/>
      <c r="J881" s="63"/>
      <c r="K881" s="63"/>
      <c r="L881" s="112"/>
      <c r="M881" s="112"/>
      <c r="N881" s="112"/>
      <c r="O881" s="112"/>
      <c r="P881" s="112"/>
      <c r="Q881" s="112"/>
      <c r="R881" s="112">
        <v>-4561.95</v>
      </c>
      <c r="S881" s="112"/>
      <c r="T881" s="98">
        <f>F881+G881+H881+I881+J881+K881+L881+M881+N881+O881+P881+Q881+R881</f>
        <v>839538.05</v>
      </c>
      <c r="U881" s="24">
        <v>844100</v>
      </c>
      <c r="V881" s="25">
        <v>844100</v>
      </c>
    </row>
    <row r="882" spans="1:22" ht="25.5" outlineLevel="5">
      <c r="A882" s="45" t="s">
        <v>401</v>
      </c>
      <c r="B882" s="41" t="s">
        <v>507</v>
      </c>
      <c r="C882" s="41" t="s">
        <v>471</v>
      </c>
      <c r="D882" s="41" t="s">
        <v>690</v>
      </c>
      <c r="E882" s="41" t="s">
        <v>179</v>
      </c>
      <c r="F882" s="42"/>
      <c r="G882" s="42"/>
      <c r="H882" s="42"/>
      <c r="I882" s="42"/>
      <c r="J882" s="63"/>
      <c r="K882" s="63"/>
      <c r="L882" s="112"/>
      <c r="M882" s="112"/>
      <c r="N882" s="112"/>
      <c r="O882" s="112"/>
      <c r="P882" s="112"/>
      <c r="Q882" s="112"/>
      <c r="R882" s="112"/>
      <c r="S882" s="112"/>
      <c r="T882" s="98">
        <f>T883+T884</f>
        <v>21461.95</v>
      </c>
      <c r="U882" s="24">
        <f>U883+U884</f>
        <v>16900</v>
      </c>
      <c r="V882" s="25">
        <f>V883+V884</f>
        <v>16900</v>
      </c>
    </row>
    <row r="883" spans="1:22" ht="25.5" outlineLevel="5">
      <c r="A883" s="45" t="s">
        <v>402</v>
      </c>
      <c r="B883" s="41" t="s">
        <v>507</v>
      </c>
      <c r="C883" s="41" t="s">
        <v>471</v>
      </c>
      <c r="D883" s="41" t="s">
        <v>690</v>
      </c>
      <c r="E883" s="41" t="s">
        <v>529</v>
      </c>
      <c r="F883" s="42"/>
      <c r="G883" s="42"/>
      <c r="H883" s="42"/>
      <c r="I883" s="42">
        <v>16900</v>
      </c>
      <c r="J883" s="63"/>
      <c r="K883" s="63"/>
      <c r="L883" s="112"/>
      <c r="M883" s="112"/>
      <c r="N883" s="112"/>
      <c r="O883" s="112"/>
      <c r="P883" s="112"/>
      <c r="Q883" s="112"/>
      <c r="R883" s="112">
        <v>4561.95</v>
      </c>
      <c r="S883" s="112"/>
      <c r="T883" s="98">
        <f>F883+G883+H883+I883+J883+K883+L883+M883+N883+O883+P883+Q883+R883</f>
        <v>21461.95</v>
      </c>
      <c r="U883" s="24">
        <v>16900</v>
      </c>
      <c r="V883" s="25">
        <v>16900</v>
      </c>
    </row>
    <row r="884" spans="1:22" ht="25.5" customHeight="1" hidden="1" outlineLevel="5">
      <c r="A884" s="13" t="s">
        <v>195</v>
      </c>
      <c r="B884" s="41" t="s">
        <v>507</v>
      </c>
      <c r="C884" s="41" t="s">
        <v>471</v>
      </c>
      <c r="D884" s="41" t="s">
        <v>690</v>
      </c>
      <c r="E884" s="41" t="s">
        <v>451</v>
      </c>
      <c r="F884" s="42">
        <v>16900</v>
      </c>
      <c r="G884" s="42"/>
      <c r="H884" s="42"/>
      <c r="I884" s="42">
        <v>-16900</v>
      </c>
      <c r="J884" s="63"/>
      <c r="K884" s="63"/>
      <c r="L884" s="112"/>
      <c r="M884" s="112"/>
      <c r="N884" s="112"/>
      <c r="O884" s="112"/>
      <c r="P884" s="112"/>
      <c r="Q884" s="112"/>
      <c r="R884" s="112"/>
      <c r="S884" s="112"/>
      <c r="T884" s="98">
        <f>F884+G884+H884+I884</f>
        <v>0</v>
      </c>
      <c r="U884" s="24">
        <v>0</v>
      </c>
      <c r="V884" s="25">
        <v>0</v>
      </c>
    </row>
    <row r="885" spans="1:22" ht="38.25" outlineLevel="4" collapsed="1">
      <c r="A885" s="13" t="s">
        <v>381</v>
      </c>
      <c r="B885" s="41" t="s">
        <v>507</v>
      </c>
      <c r="C885" s="41" t="s">
        <v>471</v>
      </c>
      <c r="D885" s="41" t="s">
        <v>692</v>
      </c>
      <c r="E885" s="41" t="s">
        <v>177</v>
      </c>
      <c r="F885" s="42"/>
      <c r="G885" s="42"/>
      <c r="H885" s="42"/>
      <c r="I885" s="42"/>
      <c r="J885" s="63"/>
      <c r="K885" s="63"/>
      <c r="L885" s="112"/>
      <c r="M885" s="112"/>
      <c r="N885" s="112"/>
      <c r="O885" s="112"/>
      <c r="P885" s="112"/>
      <c r="Q885" s="112"/>
      <c r="R885" s="112"/>
      <c r="S885" s="112"/>
      <c r="T885" s="98">
        <v>1435000</v>
      </c>
      <c r="U885" s="24">
        <v>1435000</v>
      </c>
      <c r="V885" s="25">
        <v>1435000</v>
      </c>
    </row>
    <row r="886" spans="1:22" ht="51" outlineLevel="4">
      <c r="A886" s="44" t="s">
        <v>400</v>
      </c>
      <c r="B886" s="41" t="s">
        <v>507</v>
      </c>
      <c r="C886" s="41" t="s">
        <v>471</v>
      </c>
      <c r="D886" s="41" t="s">
        <v>692</v>
      </c>
      <c r="E886" s="41" t="s">
        <v>178</v>
      </c>
      <c r="F886" s="42"/>
      <c r="G886" s="42"/>
      <c r="H886" s="42"/>
      <c r="I886" s="42"/>
      <c r="J886" s="63"/>
      <c r="K886" s="63"/>
      <c r="L886" s="112"/>
      <c r="M886" s="112"/>
      <c r="N886" s="112"/>
      <c r="O886" s="112"/>
      <c r="P886" s="112"/>
      <c r="Q886" s="112"/>
      <c r="R886" s="112"/>
      <c r="S886" s="112"/>
      <c r="T886" s="98">
        <f aca="true" t="shared" si="48" ref="T886:V887">T887</f>
        <v>1435000</v>
      </c>
      <c r="U886" s="25">
        <f t="shared" si="48"/>
        <v>1435000</v>
      </c>
      <c r="V886" s="25">
        <f t="shared" si="48"/>
        <v>1435000</v>
      </c>
    </row>
    <row r="887" spans="1:22" ht="25.5" outlineLevel="4">
      <c r="A887" s="44" t="s">
        <v>160</v>
      </c>
      <c r="B887" s="41" t="s">
        <v>507</v>
      </c>
      <c r="C887" s="41" t="s">
        <v>471</v>
      </c>
      <c r="D887" s="41" t="s">
        <v>692</v>
      </c>
      <c r="E887" s="41" t="s">
        <v>158</v>
      </c>
      <c r="F887" s="42"/>
      <c r="G887" s="42"/>
      <c r="H887" s="42"/>
      <c r="I887" s="42"/>
      <c r="J887" s="63"/>
      <c r="K887" s="63"/>
      <c r="L887" s="112"/>
      <c r="M887" s="112"/>
      <c r="N887" s="112"/>
      <c r="O887" s="112"/>
      <c r="P887" s="112"/>
      <c r="Q887" s="112"/>
      <c r="R887" s="112"/>
      <c r="S887" s="112"/>
      <c r="T887" s="98">
        <f t="shared" si="48"/>
        <v>1435000</v>
      </c>
      <c r="U887" s="25">
        <f t="shared" si="48"/>
        <v>1435000</v>
      </c>
      <c r="V887" s="25">
        <f t="shared" si="48"/>
        <v>1435000</v>
      </c>
    </row>
    <row r="888" spans="1:22" ht="25.5" outlineLevel="5">
      <c r="A888" s="13" t="s">
        <v>193</v>
      </c>
      <c r="B888" s="41" t="s">
        <v>507</v>
      </c>
      <c r="C888" s="41" t="s">
        <v>471</v>
      </c>
      <c r="D888" s="41" t="s">
        <v>692</v>
      </c>
      <c r="E888" s="41" t="s">
        <v>447</v>
      </c>
      <c r="F888" s="42">
        <v>1435000</v>
      </c>
      <c r="G888" s="42"/>
      <c r="H888" s="42"/>
      <c r="I888" s="42"/>
      <c r="J888" s="63"/>
      <c r="K888" s="63"/>
      <c r="L888" s="112"/>
      <c r="M888" s="112"/>
      <c r="N888" s="112"/>
      <c r="O888" s="112"/>
      <c r="P888" s="112"/>
      <c r="Q888" s="112"/>
      <c r="R888" s="112"/>
      <c r="S888" s="112"/>
      <c r="T888" s="98">
        <f>F888+G888+H888+I888+J888+K888+L888+M888+N888+O888+P888+Q888+R888</f>
        <v>1435000</v>
      </c>
      <c r="U888" s="24">
        <v>1435000</v>
      </c>
      <c r="V888" s="25">
        <v>1435000</v>
      </c>
    </row>
    <row r="889" spans="1:22" ht="15">
      <c r="A889" s="13" t="s">
        <v>382</v>
      </c>
      <c r="B889" s="41" t="s">
        <v>475</v>
      </c>
      <c r="C889" s="41" t="s">
        <v>177</v>
      </c>
      <c r="D889" s="41" t="s">
        <v>177</v>
      </c>
      <c r="E889" s="41" t="s">
        <v>177</v>
      </c>
      <c r="F889" s="42"/>
      <c r="G889" s="42"/>
      <c r="H889" s="42"/>
      <c r="I889" s="42"/>
      <c r="J889" s="63"/>
      <c r="K889" s="63"/>
      <c r="L889" s="112"/>
      <c r="M889" s="112"/>
      <c r="N889" s="112"/>
      <c r="O889" s="112"/>
      <c r="P889" s="112"/>
      <c r="Q889" s="112"/>
      <c r="R889" s="112"/>
      <c r="S889" s="112"/>
      <c r="T889" s="98">
        <f>T890</f>
        <v>134647421.68</v>
      </c>
      <c r="U889" s="24">
        <f>U890</f>
        <v>11177900</v>
      </c>
      <c r="V889" s="25">
        <f>V890</f>
        <v>10917900</v>
      </c>
    </row>
    <row r="890" spans="1:22" ht="15" outlineLevel="1">
      <c r="A890" s="13" t="s">
        <v>383</v>
      </c>
      <c r="B890" s="41" t="s">
        <v>475</v>
      </c>
      <c r="C890" s="41" t="s">
        <v>439</v>
      </c>
      <c r="D890" s="41" t="s">
        <v>177</v>
      </c>
      <c r="E890" s="41" t="s">
        <v>177</v>
      </c>
      <c r="F890" s="42"/>
      <c r="G890" s="42"/>
      <c r="H890" s="42"/>
      <c r="I890" s="42"/>
      <c r="J890" s="63"/>
      <c r="K890" s="63"/>
      <c r="L890" s="112"/>
      <c r="M890" s="112"/>
      <c r="N890" s="112"/>
      <c r="O890" s="112"/>
      <c r="P890" s="112"/>
      <c r="Q890" s="112"/>
      <c r="R890" s="112"/>
      <c r="S890" s="112"/>
      <c r="T890" s="98">
        <f>T895+T900+T891</f>
        <v>134647421.68</v>
      </c>
      <c r="U890" s="24">
        <f>U895+U900+U891</f>
        <v>11177900</v>
      </c>
      <c r="V890" s="25">
        <f>V895+V900+V891</f>
        <v>10917900</v>
      </c>
    </row>
    <row r="891" spans="1:22" ht="38.25" outlineLevel="1">
      <c r="A891" s="13" t="s">
        <v>277</v>
      </c>
      <c r="B891" s="41" t="s">
        <v>475</v>
      </c>
      <c r="C891" s="41" t="s">
        <v>439</v>
      </c>
      <c r="D891" s="41" t="s">
        <v>428</v>
      </c>
      <c r="E891" s="41"/>
      <c r="F891" s="42"/>
      <c r="G891" s="42"/>
      <c r="H891" s="42"/>
      <c r="I891" s="42"/>
      <c r="J891" s="63"/>
      <c r="K891" s="63"/>
      <c r="L891" s="112"/>
      <c r="M891" s="112"/>
      <c r="N891" s="112"/>
      <c r="O891" s="112"/>
      <c r="P891" s="112"/>
      <c r="Q891" s="112"/>
      <c r="R891" s="112"/>
      <c r="S891" s="112"/>
      <c r="T891" s="98">
        <f>T892</f>
        <v>2000000</v>
      </c>
      <c r="U891" s="24">
        <f>U893</f>
        <v>10000000</v>
      </c>
      <c r="V891" s="25">
        <f>V893</f>
        <v>10000000</v>
      </c>
    </row>
    <row r="892" spans="1:22" ht="38.25" outlineLevel="1">
      <c r="A892" s="13" t="s">
        <v>278</v>
      </c>
      <c r="B892" s="41" t="s">
        <v>475</v>
      </c>
      <c r="C892" s="41" t="s">
        <v>439</v>
      </c>
      <c r="D892" s="41" t="s">
        <v>429</v>
      </c>
      <c r="E892" s="41"/>
      <c r="F892" s="42"/>
      <c r="G892" s="42"/>
      <c r="H892" s="42"/>
      <c r="I892" s="42"/>
      <c r="J892" s="63"/>
      <c r="K892" s="63"/>
      <c r="L892" s="112"/>
      <c r="M892" s="112"/>
      <c r="N892" s="112"/>
      <c r="O892" s="112"/>
      <c r="P892" s="112"/>
      <c r="Q892" s="112"/>
      <c r="R892" s="112"/>
      <c r="S892" s="112"/>
      <c r="T892" s="98">
        <f>T893</f>
        <v>2000000</v>
      </c>
      <c r="U892" s="24">
        <f>U893</f>
        <v>10000000</v>
      </c>
      <c r="V892" s="25">
        <f>V893</f>
        <v>10000000</v>
      </c>
    </row>
    <row r="893" spans="1:22" ht="15" outlineLevel="1">
      <c r="A893" s="45" t="s">
        <v>404</v>
      </c>
      <c r="B893" s="41" t="s">
        <v>475</v>
      </c>
      <c r="C893" s="41" t="s">
        <v>439</v>
      </c>
      <c r="D893" s="41" t="s">
        <v>429</v>
      </c>
      <c r="E893" s="41" t="s">
        <v>181</v>
      </c>
      <c r="F893" s="42"/>
      <c r="G893" s="42"/>
      <c r="H893" s="42"/>
      <c r="I893" s="42"/>
      <c r="J893" s="63"/>
      <c r="K893" s="63"/>
      <c r="L893" s="112"/>
      <c r="M893" s="112"/>
      <c r="N893" s="112"/>
      <c r="O893" s="112"/>
      <c r="P893" s="112"/>
      <c r="Q893" s="112"/>
      <c r="R893" s="112"/>
      <c r="S893" s="112"/>
      <c r="T893" s="98">
        <f>T894</f>
        <v>2000000</v>
      </c>
      <c r="U893" s="24">
        <f>U894</f>
        <v>10000000</v>
      </c>
      <c r="V893" s="25">
        <f>V894</f>
        <v>10000000</v>
      </c>
    </row>
    <row r="894" spans="1:22" ht="51" outlineLevel="1">
      <c r="A894" s="13" t="s">
        <v>7</v>
      </c>
      <c r="B894" s="41" t="s">
        <v>475</v>
      </c>
      <c r="C894" s="41" t="s">
        <v>439</v>
      </c>
      <c r="D894" s="41" t="s">
        <v>429</v>
      </c>
      <c r="E894" s="41" t="s">
        <v>649</v>
      </c>
      <c r="F894" s="42"/>
      <c r="G894" s="42"/>
      <c r="H894" s="42"/>
      <c r="I894" s="42">
        <v>2000000</v>
      </c>
      <c r="J894" s="63"/>
      <c r="K894" s="63"/>
      <c r="L894" s="112"/>
      <c r="M894" s="112"/>
      <c r="N894" s="112"/>
      <c r="O894" s="112"/>
      <c r="P894" s="112"/>
      <c r="Q894" s="112"/>
      <c r="R894" s="112"/>
      <c r="S894" s="112"/>
      <c r="T894" s="98">
        <f>F894+G894+H894+I894+J894+K894+L894+M894+N894+O894+P894+Q894+R894</f>
        <v>2000000</v>
      </c>
      <c r="U894" s="24">
        <v>10000000</v>
      </c>
      <c r="V894" s="25">
        <v>10000000</v>
      </c>
    </row>
    <row r="895" spans="1:22" ht="25.5" outlineLevel="2">
      <c r="A895" s="13" t="s">
        <v>384</v>
      </c>
      <c r="B895" s="41" t="s">
        <v>475</v>
      </c>
      <c r="C895" s="41" t="s">
        <v>439</v>
      </c>
      <c r="D895" s="41" t="s">
        <v>696</v>
      </c>
      <c r="E895" s="41" t="s">
        <v>177</v>
      </c>
      <c r="F895" s="42"/>
      <c r="G895" s="42"/>
      <c r="H895" s="42"/>
      <c r="I895" s="42"/>
      <c r="J895" s="63"/>
      <c r="K895" s="63"/>
      <c r="L895" s="112"/>
      <c r="M895" s="112"/>
      <c r="N895" s="112"/>
      <c r="O895" s="112"/>
      <c r="P895" s="112"/>
      <c r="Q895" s="112"/>
      <c r="R895" s="112"/>
      <c r="S895" s="112"/>
      <c r="T895" s="98">
        <f aca="true" t="shared" si="49" ref="T895:V896">T896</f>
        <v>917900</v>
      </c>
      <c r="U895" s="24">
        <f t="shared" si="49"/>
        <v>917900</v>
      </c>
      <c r="V895" s="25">
        <f t="shared" si="49"/>
        <v>917900</v>
      </c>
    </row>
    <row r="896" spans="1:22" ht="25.5" outlineLevel="3">
      <c r="A896" s="13" t="s">
        <v>385</v>
      </c>
      <c r="B896" s="41" t="s">
        <v>475</v>
      </c>
      <c r="C896" s="41" t="s">
        <v>439</v>
      </c>
      <c r="D896" s="41" t="s">
        <v>698</v>
      </c>
      <c r="E896" s="41" t="s">
        <v>177</v>
      </c>
      <c r="F896" s="42"/>
      <c r="G896" s="42"/>
      <c r="H896" s="42"/>
      <c r="I896" s="42"/>
      <c r="J896" s="63"/>
      <c r="K896" s="63"/>
      <c r="L896" s="112"/>
      <c r="M896" s="112"/>
      <c r="N896" s="112"/>
      <c r="O896" s="112"/>
      <c r="P896" s="112"/>
      <c r="Q896" s="112"/>
      <c r="R896" s="112"/>
      <c r="S896" s="112"/>
      <c r="T896" s="98">
        <f t="shared" si="49"/>
        <v>917900</v>
      </c>
      <c r="U896" s="24">
        <f t="shared" si="49"/>
        <v>917900</v>
      </c>
      <c r="V896" s="25">
        <f t="shared" si="49"/>
        <v>917900</v>
      </c>
    </row>
    <row r="897" spans="1:22" ht="25.5" outlineLevel="3">
      <c r="A897" s="45" t="s">
        <v>401</v>
      </c>
      <c r="B897" s="41" t="s">
        <v>475</v>
      </c>
      <c r="C897" s="41" t="s">
        <v>439</v>
      </c>
      <c r="D897" s="41" t="s">
        <v>698</v>
      </c>
      <c r="E897" s="41" t="s">
        <v>179</v>
      </c>
      <c r="F897" s="42"/>
      <c r="G897" s="42"/>
      <c r="H897" s="42"/>
      <c r="I897" s="42"/>
      <c r="J897" s="63"/>
      <c r="K897" s="63"/>
      <c r="L897" s="112"/>
      <c r="M897" s="112"/>
      <c r="N897" s="112"/>
      <c r="O897" s="112"/>
      <c r="P897" s="112"/>
      <c r="Q897" s="112"/>
      <c r="R897" s="112"/>
      <c r="S897" s="112"/>
      <c r="T897" s="98">
        <f>T898+T899</f>
        <v>917900</v>
      </c>
      <c r="U897" s="24">
        <f>U898+U899</f>
        <v>917900</v>
      </c>
      <c r="V897" s="25">
        <f>V898+V899</f>
        <v>917900</v>
      </c>
    </row>
    <row r="898" spans="1:22" ht="25.5" outlineLevel="3">
      <c r="A898" s="45" t="s">
        <v>402</v>
      </c>
      <c r="B898" s="41" t="s">
        <v>475</v>
      </c>
      <c r="C898" s="41" t="s">
        <v>439</v>
      </c>
      <c r="D898" s="41" t="s">
        <v>698</v>
      </c>
      <c r="E898" s="41" t="s">
        <v>529</v>
      </c>
      <c r="F898" s="42"/>
      <c r="G898" s="42"/>
      <c r="H898" s="42"/>
      <c r="I898" s="42">
        <v>917900</v>
      </c>
      <c r="J898" s="63"/>
      <c r="K898" s="63"/>
      <c r="L898" s="112"/>
      <c r="M898" s="112"/>
      <c r="N898" s="112"/>
      <c r="O898" s="112"/>
      <c r="P898" s="112"/>
      <c r="Q898" s="112"/>
      <c r="R898" s="112"/>
      <c r="S898" s="112"/>
      <c r="T898" s="98">
        <f>F898+G898+H898+I898+J898+K898+L898+M898+N898+O898+P898+Q898+R898</f>
        <v>917900</v>
      </c>
      <c r="U898" s="24">
        <v>917900</v>
      </c>
      <c r="V898" s="25">
        <v>917900</v>
      </c>
    </row>
    <row r="899" spans="1:22" ht="25.5" hidden="1" outlineLevel="5">
      <c r="A899" s="13" t="s">
        <v>195</v>
      </c>
      <c r="B899" s="41" t="s">
        <v>475</v>
      </c>
      <c r="C899" s="41" t="s">
        <v>439</v>
      </c>
      <c r="D899" s="41" t="s">
        <v>698</v>
      </c>
      <c r="E899" s="41" t="s">
        <v>451</v>
      </c>
      <c r="F899" s="42">
        <v>917900</v>
      </c>
      <c r="G899" s="42"/>
      <c r="H899" s="42"/>
      <c r="I899" s="42">
        <v>-917900</v>
      </c>
      <c r="J899" s="63"/>
      <c r="K899" s="63"/>
      <c r="L899" s="112"/>
      <c r="M899" s="112"/>
      <c r="N899" s="112"/>
      <c r="O899" s="112"/>
      <c r="P899" s="112"/>
      <c r="Q899" s="112"/>
      <c r="R899" s="112"/>
      <c r="S899" s="112"/>
      <c r="T899" s="98">
        <f>F899+G899+H899+I899</f>
        <v>0</v>
      </c>
      <c r="U899" s="24">
        <v>0</v>
      </c>
      <c r="V899" s="25">
        <v>0</v>
      </c>
    </row>
    <row r="900" spans="1:22" ht="25.5" outlineLevel="2" collapsed="1">
      <c r="A900" s="13" t="s">
        <v>216</v>
      </c>
      <c r="B900" s="41" t="s">
        <v>475</v>
      </c>
      <c r="C900" s="41" t="s">
        <v>439</v>
      </c>
      <c r="D900" s="41" t="s">
        <v>487</v>
      </c>
      <c r="E900" s="41" t="s">
        <v>177</v>
      </c>
      <c r="F900" s="42"/>
      <c r="G900" s="42"/>
      <c r="H900" s="42"/>
      <c r="I900" s="42"/>
      <c r="J900" s="63"/>
      <c r="K900" s="63"/>
      <c r="L900" s="112"/>
      <c r="M900" s="112"/>
      <c r="N900" s="112"/>
      <c r="O900" s="112"/>
      <c r="P900" s="112"/>
      <c r="Q900" s="112"/>
      <c r="R900" s="112"/>
      <c r="S900" s="112"/>
      <c r="T900" s="98">
        <f>T901</f>
        <v>131729521.68</v>
      </c>
      <c r="U900" s="24">
        <f>U901</f>
        <v>260000</v>
      </c>
      <c r="V900" s="25">
        <f>V901</f>
        <v>0</v>
      </c>
    </row>
    <row r="901" spans="1:22" ht="51" outlineLevel="4">
      <c r="A901" s="13" t="s">
        <v>386</v>
      </c>
      <c r="B901" s="41" t="s">
        <v>475</v>
      </c>
      <c r="C901" s="41" t="s">
        <v>439</v>
      </c>
      <c r="D901" s="41" t="s">
        <v>700</v>
      </c>
      <c r="E901" s="41" t="s">
        <v>177</v>
      </c>
      <c r="F901" s="42"/>
      <c r="G901" s="42"/>
      <c r="H901" s="42"/>
      <c r="I901" s="42"/>
      <c r="J901" s="63"/>
      <c r="K901" s="63"/>
      <c r="L901" s="112"/>
      <c r="M901" s="112"/>
      <c r="N901" s="112"/>
      <c r="O901" s="112"/>
      <c r="P901" s="112"/>
      <c r="Q901" s="112"/>
      <c r="R901" s="112"/>
      <c r="S901" s="112"/>
      <c r="T901" s="98">
        <f>T904+T902</f>
        <v>131729521.68</v>
      </c>
      <c r="U901" s="24">
        <f>U904</f>
        <v>260000</v>
      </c>
      <c r="V901" s="25">
        <f>V904</f>
        <v>0</v>
      </c>
    </row>
    <row r="902" spans="1:22" ht="25.5" outlineLevel="4">
      <c r="A902" s="45" t="s">
        <v>401</v>
      </c>
      <c r="B902" s="41" t="s">
        <v>475</v>
      </c>
      <c r="C902" s="41" t="s">
        <v>439</v>
      </c>
      <c r="D902" s="41" t="s">
        <v>700</v>
      </c>
      <c r="E902" s="41" t="s">
        <v>179</v>
      </c>
      <c r="F902" s="42"/>
      <c r="G902" s="42"/>
      <c r="H902" s="42"/>
      <c r="I902" s="42"/>
      <c r="J902" s="63"/>
      <c r="K902" s="63"/>
      <c r="L902" s="112"/>
      <c r="M902" s="112"/>
      <c r="N902" s="112"/>
      <c r="O902" s="112"/>
      <c r="P902" s="112"/>
      <c r="Q902" s="112"/>
      <c r="R902" s="112"/>
      <c r="S902" s="112"/>
      <c r="T902" s="98">
        <f>T903</f>
        <v>98521.68</v>
      </c>
      <c r="U902" s="24"/>
      <c r="V902" s="25"/>
    </row>
    <row r="903" spans="1:22" ht="25.5" outlineLevel="4">
      <c r="A903" s="45" t="s">
        <v>402</v>
      </c>
      <c r="B903" s="41" t="s">
        <v>475</v>
      </c>
      <c r="C903" s="41" t="s">
        <v>439</v>
      </c>
      <c r="D903" s="41" t="s">
        <v>700</v>
      </c>
      <c r="E903" s="41" t="s">
        <v>529</v>
      </c>
      <c r="F903" s="42"/>
      <c r="G903" s="42"/>
      <c r="H903" s="42"/>
      <c r="I903" s="42"/>
      <c r="J903" s="63">
        <v>27000</v>
      </c>
      <c r="K903" s="63"/>
      <c r="L903" s="112"/>
      <c r="M903" s="112"/>
      <c r="N903" s="112"/>
      <c r="O903" s="112">
        <v>71521.68</v>
      </c>
      <c r="P903" s="112"/>
      <c r="Q903" s="112"/>
      <c r="R903" s="112"/>
      <c r="S903" s="112"/>
      <c r="T903" s="98">
        <f>F903+G903+H903+I903+J903+K903+L903+M903+N903+O903+P903+Q903+R903</f>
        <v>98521.68</v>
      </c>
      <c r="U903" s="24"/>
      <c r="V903" s="25"/>
    </row>
    <row r="904" spans="1:22" ht="15" outlineLevel="4">
      <c r="A904" s="45" t="s">
        <v>404</v>
      </c>
      <c r="B904" s="41" t="s">
        <v>475</v>
      </c>
      <c r="C904" s="41" t="s">
        <v>439</v>
      </c>
      <c r="D904" s="41" t="s">
        <v>700</v>
      </c>
      <c r="E904" s="41" t="s">
        <v>181</v>
      </c>
      <c r="F904" s="42"/>
      <c r="G904" s="42"/>
      <c r="H904" s="42"/>
      <c r="I904" s="42"/>
      <c r="J904" s="63"/>
      <c r="K904" s="63"/>
      <c r="L904" s="112"/>
      <c r="M904" s="112"/>
      <c r="N904" s="112"/>
      <c r="O904" s="112"/>
      <c r="P904" s="112"/>
      <c r="Q904" s="112"/>
      <c r="R904" s="112"/>
      <c r="S904" s="112"/>
      <c r="T904" s="98">
        <f>T905</f>
        <v>131631000</v>
      </c>
      <c r="U904" s="24">
        <f>U905</f>
        <v>260000</v>
      </c>
      <c r="V904" s="25">
        <f>V905</f>
        <v>0</v>
      </c>
    </row>
    <row r="905" spans="1:22" ht="51" outlineLevel="5">
      <c r="A905" s="13" t="s">
        <v>7</v>
      </c>
      <c r="B905" s="41" t="s">
        <v>475</v>
      </c>
      <c r="C905" s="41" t="s">
        <v>439</v>
      </c>
      <c r="D905" s="41" t="s">
        <v>700</v>
      </c>
      <c r="E905" s="41" t="s">
        <v>649</v>
      </c>
      <c r="F905" s="42">
        <v>926000</v>
      </c>
      <c r="G905" s="42"/>
      <c r="H905" s="42"/>
      <c r="I905" s="42"/>
      <c r="J905" s="63"/>
      <c r="K905" s="63"/>
      <c r="L905" s="112"/>
      <c r="M905" s="112">
        <v>40000000</v>
      </c>
      <c r="N905" s="112">
        <v>30525000</v>
      </c>
      <c r="O905" s="112"/>
      <c r="P905" s="112"/>
      <c r="Q905" s="112"/>
      <c r="R905" s="112"/>
      <c r="S905" s="112">
        <v>60180000</v>
      </c>
      <c r="T905" s="98">
        <f>F905+G905+H905+I905+J905+K905+L905+M905+N905+O905+P905+Q905+R905+S905</f>
        <v>131631000</v>
      </c>
      <c r="U905" s="24">
        <v>260000</v>
      </c>
      <c r="V905" s="25">
        <v>0</v>
      </c>
    </row>
    <row r="906" spans="1:22" ht="25.5">
      <c r="A906" s="13" t="s">
        <v>387</v>
      </c>
      <c r="B906" s="41" t="s">
        <v>477</v>
      </c>
      <c r="C906" s="41" t="s">
        <v>437</v>
      </c>
      <c r="D906" s="41" t="s">
        <v>177</v>
      </c>
      <c r="E906" s="41" t="s">
        <v>177</v>
      </c>
      <c r="F906" s="42"/>
      <c r="G906" s="42"/>
      <c r="H906" s="42"/>
      <c r="I906" s="42"/>
      <c r="J906" s="63"/>
      <c r="K906" s="63"/>
      <c r="L906" s="112"/>
      <c r="M906" s="98"/>
      <c r="N906" s="98"/>
      <c r="O906" s="98"/>
      <c r="P906" s="98"/>
      <c r="Q906" s="98">
        <f aca="true" t="shared" si="50" ref="Q906:V910">Q907</f>
        <v>871872</v>
      </c>
      <c r="R906" s="98"/>
      <c r="S906" s="98"/>
      <c r="T906" s="98">
        <f t="shared" si="50"/>
        <v>4640975</v>
      </c>
      <c r="U906" s="24">
        <f t="shared" si="50"/>
        <v>160000</v>
      </c>
      <c r="V906" s="25">
        <f t="shared" si="50"/>
        <v>0</v>
      </c>
    </row>
    <row r="907" spans="1:22" ht="25.5" outlineLevel="1">
      <c r="A907" s="13" t="s">
        <v>388</v>
      </c>
      <c r="B907" s="41" t="s">
        <v>477</v>
      </c>
      <c r="C907" s="41" t="s">
        <v>439</v>
      </c>
      <c r="D907" s="41" t="s">
        <v>177</v>
      </c>
      <c r="E907" s="41" t="s">
        <v>177</v>
      </c>
      <c r="F907" s="42"/>
      <c r="G907" s="42"/>
      <c r="H907" s="42"/>
      <c r="I907" s="42"/>
      <c r="J907" s="63"/>
      <c r="K907" s="63"/>
      <c r="L907" s="112"/>
      <c r="M907" s="98"/>
      <c r="N907" s="98"/>
      <c r="O907" s="98"/>
      <c r="P907" s="98"/>
      <c r="Q907" s="98">
        <f t="shared" si="50"/>
        <v>871872</v>
      </c>
      <c r="R907" s="98"/>
      <c r="S907" s="98"/>
      <c r="T907" s="98">
        <f t="shared" si="50"/>
        <v>4640975</v>
      </c>
      <c r="U907" s="24">
        <f t="shared" si="50"/>
        <v>160000</v>
      </c>
      <c r="V907" s="25">
        <f t="shared" si="50"/>
        <v>0</v>
      </c>
    </row>
    <row r="908" spans="1:22" ht="25.5" outlineLevel="2">
      <c r="A908" s="13" t="s">
        <v>389</v>
      </c>
      <c r="B908" s="41" t="s">
        <v>477</v>
      </c>
      <c r="C908" s="41" t="s">
        <v>439</v>
      </c>
      <c r="D908" s="41" t="s">
        <v>164</v>
      </c>
      <c r="E908" s="41" t="s">
        <v>177</v>
      </c>
      <c r="F908" s="42"/>
      <c r="G908" s="42"/>
      <c r="H908" s="42"/>
      <c r="I908" s="42"/>
      <c r="J908" s="63"/>
      <c r="K908" s="63"/>
      <c r="L908" s="112"/>
      <c r="M908" s="98"/>
      <c r="N908" s="98"/>
      <c r="O908" s="98"/>
      <c r="P908" s="98"/>
      <c r="Q908" s="98">
        <f t="shared" si="50"/>
        <v>871872</v>
      </c>
      <c r="R908" s="98"/>
      <c r="S908" s="98"/>
      <c r="T908" s="98">
        <f t="shared" si="50"/>
        <v>4640975</v>
      </c>
      <c r="U908" s="24">
        <f t="shared" si="50"/>
        <v>160000</v>
      </c>
      <c r="V908" s="25">
        <f t="shared" si="50"/>
        <v>0</v>
      </c>
    </row>
    <row r="909" spans="1:22" ht="25.5" outlineLevel="3">
      <c r="A909" s="13" t="s">
        <v>390</v>
      </c>
      <c r="B909" s="41" t="s">
        <v>477</v>
      </c>
      <c r="C909" s="41" t="s">
        <v>439</v>
      </c>
      <c r="D909" s="41" t="s">
        <v>166</v>
      </c>
      <c r="E909" s="41" t="s">
        <v>177</v>
      </c>
      <c r="F909" s="42"/>
      <c r="G909" s="42"/>
      <c r="H909" s="42"/>
      <c r="I909" s="42"/>
      <c r="J909" s="63"/>
      <c r="K909" s="63"/>
      <c r="L909" s="112"/>
      <c r="M909" s="98"/>
      <c r="N909" s="98"/>
      <c r="O909" s="98"/>
      <c r="P909" s="98"/>
      <c r="Q909" s="98">
        <f t="shared" si="50"/>
        <v>871872</v>
      </c>
      <c r="R909" s="98"/>
      <c r="S909" s="98"/>
      <c r="T909" s="98">
        <f t="shared" si="50"/>
        <v>4640975</v>
      </c>
      <c r="U909" s="24">
        <f t="shared" si="50"/>
        <v>160000</v>
      </c>
      <c r="V909" s="25">
        <f t="shared" si="50"/>
        <v>0</v>
      </c>
    </row>
    <row r="910" spans="1:22" ht="25.5" outlineLevel="3">
      <c r="A910" s="45" t="s">
        <v>407</v>
      </c>
      <c r="B910" s="41" t="s">
        <v>477</v>
      </c>
      <c r="C910" s="41" t="s">
        <v>439</v>
      </c>
      <c r="D910" s="41" t="s">
        <v>166</v>
      </c>
      <c r="E910" s="41" t="s">
        <v>188</v>
      </c>
      <c r="F910" s="42"/>
      <c r="G910" s="42"/>
      <c r="H910" s="42"/>
      <c r="I910" s="42"/>
      <c r="J910" s="63"/>
      <c r="K910" s="63"/>
      <c r="L910" s="112"/>
      <c r="M910" s="98"/>
      <c r="N910" s="98"/>
      <c r="O910" s="98"/>
      <c r="P910" s="98"/>
      <c r="Q910" s="98">
        <f>Q911</f>
        <v>871872</v>
      </c>
      <c r="R910" s="98"/>
      <c r="S910" s="98"/>
      <c r="T910" s="98">
        <f>T911</f>
        <v>4640975</v>
      </c>
      <c r="U910" s="24">
        <f t="shared" si="50"/>
        <v>160000</v>
      </c>
      <c r="V910" s="25">
        <f t="shared" si="50"/>
        <v>0</v>
      </c>
    </row>
    <row r="911" spans="1:22" ht="26.25" outlineLevel="5" thickBot="1">
      <c r="A911" s="13" t="s">
        <v>391</v>
      </c>
      <c r="B911" s="41" t="s">
        <v>477</v>
      </c>
      <c r="C911" s="41" t="s">
        <v>439</v>
      </c>
      <c r="D911" s="41" t="s">
        <v>166</v>
      </c>
      <c r="E911" s="41" t="s">
        <v>168</v>
      </c>
      <c r="F911" s="42">
        <v>2197500</v>
      </c>
      <c r="G911" s="42"/>
      <c r="H911" s="42"/>
      <c r="I911" s="42"/>
      <c r="J911" s="63"/>
      <c r="K911" s="63"/>
      <c r="L911" s="112"/>
      <c r="M911" s="112">
        <v>502990</v>
      </c>
      <c r="N911" s="112"/>
      <c r="O911" s="112">
        <v>1068613</v>
      </c>
      <c r="P911" s="112"/>
      <c r="Q911" s="112">
        <v>871872</v>
      </c>
      <c r="R911" s="112"/>
      <c r="S911" s="112"/>
      <c r="T911" s="98">
        <f>F911+G911+H911+I911+J911+K911+L911+M911+N911+O911+P911+Q911+R911</f>
        <v>4640975</v>
      </c>
      <c r="U911" s="24">
        <v>160000</v>
      </c>
      <c r="V911" s="25">
        <v>0</v>
      </c>
    </row>
    <row r="912" spans="1:22" ht="15.75" hidden="1" thickBot="1">
      <c r="A912" s="35" t="s">
        <v>392</v>
      </c>
      <c r="B912" s="36" t="s">
        <v>170</v>
      </c>
      <c r="C912" s="36" t="s">
        <v>177</v>
      </c>
      <c r="D912" s="36" t="s">
        <v>177</v>
      </c>
      <c r="E912" s="36" t="s">
        <v>177</v>
      </c>
      <c r="F912" s="37"/>
      <c r="G912" s="37"/>
      <c r="H912" s="37"/>
      <c r="I912" s="37"/>
      <c r="J912" s="62"/>
      <c r="K912" s="62"/>
      <c r="L912" s="109"/>
      <c r="M912" s="109"/>
      <c r="N912" s="109"/>
      <c r="O912" s="109"/>
      <c r="P912" s="109"/>
      <c r="Q912" s="109"/>
      <c r="R912" s="109"/>
      <c r="S912" s="109"/>
      <c r="T912" s="100"/>
      <c r="U912" s="24">
        <f aca="true" t="shared" si="51" ref="U912:V914">U913</f>
        <v>36208770</v>
      </c>
      <c r="V912" s="25">
        <f t="shared" si="51"/>
        <v>79636030</v>
      </c>
    </row>
    <row r="913" spans="1:22" ht="15.75" hidden="1" outlineLevel="1" thickBot="1">
      <c r="A913" s="13" t="s">
        <v>169</v>
      </c>
      <c r="B913" s="41" t="s">
        <v>170</v>
      </c>
      <c r="C913" s="41" t="s">
        <v>170</v>
      </c>
      <c r="D913" s="41" t="s">
        <v>177</v>
      </c>
      <c r="E913" s="41" t="s">
        <v>177</v>
      </c>
      <c r="F913" s="42"/>
      <c r="G913" s="42"/>
      <c r="H913" s="42"/>
      <c r="I913" s="42"/>
      <c r="J913" s="63"/>
      <c r="K913" s="63"/>
      <c r="L913" s="112"/>
      <c r="M913" s="112"/>
      <c r="N913" s="112"/>
      <c r="O913" s="112"/>
      <c r="P913" s="112"/>
      <c r="Q913" s="112"/>
      <c r="R913" s="112"/>
      <c r="S913" s="112"/>
      <c r="T913" s="98"/>
      <c r="U913" s="24">
        <f t="shared" si="51"/>
        <v>36208770</v>
      </c>
      <c r="V913" s="25">
        <f t="shared" si="51"/>
        <v>79636030</v>
      </c>
    </row>
    <row r="914" spans="1:22" ht="15.75" hidden="1" outlineLevel="2" thickBot="1">
      <c r="A914" s="13" t="s">
        <v>171</v>
      </c>
      <c r="B914" s="41" t="s">
        <v>170</v>
      </c>
      <c r="C914" s="41" t="s">
        <v>170</v>
      </c>
      <c r="D914" s="41" t="s">
        <v>173</v>
      </c>
      <c r="E914" s="41" t="s">
        <v>177</v>
      </c>
      <c r="F914" s="42"/>
      <c r="G914" s="42"/>
      <c r="H914" s="42"/>
      <c r="I914" s="42"/>
      <c r="J914" s="63"/>
      <c r="K914" s="63"/>
      <c r="L914" s="112"/>
      <c r="M914" s="112"/>
      <c r="N914" s="112"/>
      <c r="O914" s="112"/>
      <c r="P914" s="112"/>
      <c r="Q914" s="112"/>
      <c r="R914" s="112"/>
      <c r="S914" s="112"/>
      <c r="T914" s="98"/>
      <c r="U914" s="24">
        <f t="shared" si="51"/>
        <v>36208770</v>
      </c>
      <c r="V914" s="25">
        <f t="shared" si="51"/>
        <v>79636030</v>
      </c>
    </row>
    <row r="915" spans="1:22" ht="26.25" hidden="1" outlineLevel="5" thickBot="1">
      <c r="A915" s="46" t="s">
        <v>393</v>
      </c>
      <c r="B915" s="47" t="s">
        <v>170</v>
      </c>
      <c r="C915" s="47" t="s">
        <v>170</v>
      </c>
      <c r="D915" s="47" t="s">
        <v>173</v>
      </c>
      <c r="E915" s="47" t="s">
        <v>175</v>
      </c>
      <c r="F915" s="48"/>
      <c r="G915" s="48"/>
      <c r="H915" s="48"/>
      <c r="I915" s="48"/>
      <c r="J915" s="67"/>
      <c r="K915" s="67"/>
      <c r="L915" s="111"/>
      <c r="M915" s="111"/>
      <c r="N915" s="111"/>
      <c r="O915" s="111"/>
      <c r="P915" s="111"/>
      <c r="Q915" s="111"/>
      <c r="R915" s="111"/>
      <c r="S915" s="111"/>
      <c r="T915" s="99"/>
      <c r="U915" s="49">
        <v>36208770</v>
      </c>
      <c r="V915" s="26">
        <v>79636030</v>
      </c>
    </row>
    <row r="916" spans="1:22" ht="15.75" collapsed="1" thickBot="1">
      <c r="A916" s="148" t="s">
        <v>176</v>
      </c>
      <c r="B916" s="149"/>
      <c r="C916" s="149"/>
      <c r="D916" s="149"/>
      <c r="E916" s="150"/>
      <c r="F916" s="136"/>
      <c r="G916" s="136"/>
      <c r="H916" s="136"/>
      <c r="I916" s="136">
        <f>SUM(I9:I915)</f>
        <v>89504104</v>
      </c>
      <c r="J916" s="136"/>
      <c r="K916" s="136"/>
      <c r="L916" s="113"/>
      <c r="M916" s="113">
        <f>SUM(M9:M915)</f>
        <v>69647788.5</v>
      </c>
      <c r="N916" s="113"/>
      <c r="O916" s="113"/>
      <c r="P916" s="113"/>
      <c r="Q916" s="53">
        <f>Q9+Q148+Q195+Q265+Q363+Q370+Q739+Q790+Q803+Q889+Q906+Q912</f>
        <v>51133147</v>
      </c>
      <c r="R916" s="53"/>
      <c r="S916" s="53"/>
      <c r="T916" s="53">
        <f>T9+T148+T195+T265+T363+T370+T739+T790+T803+T889+T906+T912</f>
        <v>1093097137.91</v>
      </c>
      <c r="U916" s="27">
        <f>U9+U148+U195+U265+U363+U370+U739+U790+U803+U889+U906+U912</f>
        <v>625776521.8299999</v>
      </c>
      <c r="V916" s="27">
        <f>V9+V148+V195+V265+V363+V370+V739+V790+V803+V889+V906+V912</f>
        <v>686689374.89</v>
      </c>
    </row>
    <row r="917" spans="1:22" ht="15">
      <c r="A917" s="56"/>
      <c r="B917" s="56"/>
      <c r="C917" s="56"/>
      <c r="D917" s="56"/>
      <c r="E917" s="56"/>
      <c r="F917" s="56"/>
      <c r="G917" s="56"/>
      <c r="H917" s="56"/>
      <c r="I917" s="56"/>
      <c r="J917" s="56"/>
      <c r="K917" s="56"/>
      <c r="L917" s="56"/>
      <c r="M917" s="56"/>
      <c r="N917" s="56"/>
      <c r="O917" s="56"/>
      <c r="P917" s="56"/>
      <c r="Q917" s="56"/>
      <c r="R917" s="56"/>
      <c r="S917" s="56"/>
      <c r="T917" s="56"/>
      <c r="U917" s="56"/>
      <c r="V917" s="56"/>
    </row>
    <row r="918" spans="1:22" ht="15">
      <c r="A918" s="157"/>
      <c r="B918" s="157"/>
      <c r="C918" s="157"/>
      <c r="D918" s="157"/>
      <c r="E918" s="157"/>
      <c r="F918" s="157"/>
      <c r="G918" s="157"/>
      <c r="H918" s="157"/>
      <c r="I918" s="157"/>
      <c r="J918" s="157"/>
      <c r="K918" s="157"/>
      <c r="L918" s="157"/>
      <c r="M918" s="157"/>
      <c r="N918" s="157"/>
      <c r="O918" s="157"/>
      <c r="P918" s="157"/>
      <c r="Q918" s="157"/>
      <c r="R918" s="157"/>
      <c r="S918" s="157"/>
      <c r="T918" s="157"/>
      <c r="U918" s="157"/>
      <c r="V918" s="157"/>
    </row>
    <row r="919" spans="1:22" ht="15">
      <c r="A919" s="57"/>
      <c r="B919" s="57"/>
      <c r="C919" s="57"/>
      <c r="D919" s="57"/>
      <c r="E919" s="57"/>
      <c r="F919" s="57"/>
      <c r="G919" s="57"/>
      <c r="H919" s="57"/>
      <c r="I919" s="57"/>
      <c r="J919" s="57"/>
      <c r="K919" s="57"/>
      <c r="L919" s="57"/>
      <c r="M919" s="57"/>
      <c r="N919" s="57"/>
      <c r="O919" s="57"/>
      <c r="P919" s="57"/>
      <c r="Q919" s="57"/>
      <c r="R919" s="57"/>
      <c r="S919" s="57"/>
      <c r="T919" s="57"/>
      <c r="U919" s="57"/>
      <c r="V919" s="57"/>
    </row>
    <row r="920" spans="1:22" ht="15">
      <c r="A920" s="57"/>
      <c r="B920" s="57"/>
      <c r="C920" s="57"/>
      <c r="D920" s="57"/>
      <c r="E920" s="57"/>
      <c r="F920" s="58">
        <v>594106644.14</v>
      </c>
      <c r="G920" s="58">
        <v>1490000</v>
      </c>
      <c r="H920" s="58">
        <v>53222576.37</v>
      </c>
      <c r="I920" s="58"/>
      <c r="J920" s="58"/>
      <c r="K920" s="58"/>
      <c r="L920" s="58"/>
      <c r="M920" s="58"/>
      <c r="N920" s="58"/>
      <c r="O920" s="58"/>
      <c r="P920" s="58"/>
      <c r="Q920" s="58"/>
      <c r="R920" s="58"/>
      <c r="S920" s="58"/>
      <c r="T920" s="58"/>
      <c r="U920" s="59" t="s">
        <v>177</v>
      </c>
      <c r="V920" s="59" t="s">
        <v>177</v>
      </c>
    </row>
    <row r="921" spans="1:22" ht="15.75">
      <c r="A921" s="22" t="s">
        <v>56</v>
      </c>
      <c r="B921" s="22"/>
      <c r="C921" s="23"/>
      <c r="D921" s="23" t="s">
        <v>57</v>
      </c>
      <c r="E921" s="23"/>
      <c r="F921" s="57"/>
      <c r="G921" s="57"/>
      <c r="H921" s="57"/>
      <c r="I921" s="57"/>
      <c r="J921" s="57"/>
      <c r="K921" s="57"/>
      <c r="L921" s="57"/>
      <c r="M921" s="57"/>
      <c r="N921" s="57"/>
      <c r="O921" s="57"/>
      <c r="P921" s="57"/>
      <c r="Q921" s="57"/>
      <c r="R921" s="57"/>
      <c r="S921" s="57"/>
      <c r="T921" s="57"/>
      <c r="U921" s="57"/>
      <c r="V921" s="57"/>
    </row>
    <row r="922" spans="1:22" ht="15">
      <c r="A922" s="57"/>
      <c r="B922" s="57"/>
      <c r="C922" s="57"/>
      <c r="D922" s="57"/>
      <c r="E922" s="57"/>
      <c r="F922" s="57"/>
      <c r="G922" s="57"/>
      <c r="H922" s="57"/>
      <c r="I922" s="57"/>
      <c r="J922" s="57"/>
      <c r="K922" s="57"/>
      <c r="L922" s="57"/>
      <c r="M922" s="57"/>
      <c r="N922" s="57"/>
      <c r="O922" s="57"/>
      <c r="P922" s="57"/>
      <c r="Q922" s="57"/>
      <c r="R922" s="57"/>
      <c r="S922" s="57"/>
      <c r="T922" s="57" t="s">
        <v>177</v>
      </c>
      <c r="U922" s="57"/>
      <c r="V922" s="57"/>
    </row>
    <row r="923" spans="1:22" ht="15">
      <c r="A923" s="57"/>
      <c r="B923" s="57"/>
      <c r="C923" s="57"/>
      <c r="D923" s="57"/>
      <c r="E923" s="57"/>
      <c r="F923" s="57"/>
      <c r="G923" s="57"/>
      <c r="H923" s="57"/>
      <c r="I923" s="57" t="s">
        <v>177</v>
      </c>
      <c r="J923" s="57"/>
      <c r="K923" s="57"/>
      <c r="L923" s="57"/>
      <c r="M923" s="57"/>
      <c r="N923" s="57"/>
      <c r="O923" s="57"/>
      <c r="P923" s="57"/>
      <c r="Q923" s="57"/>
      <c r="R923" s="57"/>
      <c r="S923" s="57"/>
      <c r="T923" s="58" t="s">
        <v>177</v>
      </c>
      <c r="U923" s="57"/>
      <c r="V923" s="57"/>
    </row>
    <row r="924" spans="1:22" ht="15">
      <c r="A924" s="57"/>
      <c r="B924" s="57"/>
      <c r="C924" s="57"/>
      <c r="D924" s="57"/>
      <c r="E924" s="57"/>
      <c r="F924" s="57"/>
      <c r="G924" s="57"/>
      <c r="H924" s="57"/>
      <c r="I924" s="58" t="s">
        <v>177</v>
      </c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7"/>
      <c r="U924" s="57"/>
      <c r="V924" s="57"/>
    </row>
  </sheetData>
  <sheetProtection/>
  <mergeCells count="4">
    <mergeCell ref="B2:T2"/>
    <mergeCell ref="A5:T5"/>
    <mergeCell ref="A916:E916"/>
    <mergeCell ref="A918:V918"/>
  </mergeCells>
  <printOptions/>
  <pageMargins left="0.7086614173228347" right="0.7086614173228347" top="0.15748031496062992" bottom="0.7480314960629921" header="0.31496062992125984" footer="0.31496062992125984"/>
  <pageSetup horizontalDpi="600" verticalDpi="600" orientation="portrait" paperSize="9" scale="65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91"/>
  <sheetViews>
    <sheetView tabSelected="1" zoomScalePageLayoutView="0" workbookViewId="0" topLeftCell="A1271">
      <selection activeCell="D1289" sqref="D1289"/>
    </sheetView>
  </sheetViews>
  <sheetFormatPr defaultColWidth="9.140625" defaultRowHeight="15" outlineLevelRow="6"/>
  <cols>
    <col min="1" max="1" width="40.00390625" style="141" customWidth="1"/>
    <col min="2" max="2" width="6.7109375" style="141" customWidth="1"/>
    <col min="3" max="3" width="7.421875" style="141" customWidth="1"/>
    <col min="4" max="4" width="6.57421875" style="141" customWidth="1"/>
    <col min="5" max="5" width="4.7109375" style="141" customWidth="1"/>
    <col min="6" max="6" width="4.8515625" style="141" customWidth="1"/>
    <col min="7" max="7" width="9.7109375" style="141" customWidth="1"/>
    <col min="8" max="8" width="6.00390625" style="141" customWidth="1"/>
    <col min="9" max="11" width="13.57421875" style="141" hidden="1" customWidth="1"/>
    <col min="12" max="12" width="13.421875" style="141" hidden="1" customWidth="1"/>
    <col min="13" max="13" width="15.140625" style="141" hidden="1" customWidth="1"/>
    <col min="14" max="14" width="14.421875" style="9" hidden="1" customWidth="1"/>
    <col min="15" max="20" width="12.7109375" style="9" hidden="1" customWidth="1"/>
    <col min="21" max="22" width="12.28125" style="9" hidden="1" customWidth="1"/>
    <col min="23" max="23" width="15.00390625" style="141" customWidth="1"/>
    <col min="24" max="25" width="13.140625" style="141" hidden="1" customWidth="1"/>
    <col min="26" max="26" width="24.421875" style="6" customWidth="1"/>
    <col min="27" max="27" width="20.140625" style="141" customWidth="1"/>
    <col min="28" max="28" width="17.57421875" style="141" customWidth="1"/>
    <col min="29" max="16384" width="9.140625" style="141" customWidth="1"/>
  </cols>
  <sheetData>
    <row r="1" ht="15">
      <c r="A1" s="141" t="s">
        <v>177</v>
      </c>
    </row>
    <row r="2" spans="4:25" ht="121.5" customHeight="1">
      <c r="D2" s="158" t="s">
        <v>789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4" spans="1:25" ht="83.25" customHeight="1">
      <c r="A4" s="147" t="s">
        <v>55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</row>
    <row r="6" ht="15.75" thickBot="1">
      <c r="W6" s="5" t="s">
        <v>416</v>
      </c>
    </row>
    <row r="7" spans="1:25" ht="209.25" customHeight="1" thickBot="1">
      <c r="A7" s="29" t="s">
        <v>408</v>
      </c>
      <c r="B7" s="30" t="s">
        <v>759</v>
      </c>
      <c r="C7" s="30" t="s">
        <v>760</v>
      </c>
      <c r="D7" s="30" t="s">
        <v>415</v>
      </c>
      <c r="E7" s="31" t="s">
        <v>409</v>
      </c>
      <c r="F7" s="30" t="s">
        <v>410</v>
      </c>
      <c r="G7" s="31" t="s">
        <v>411</v>
      </c>
      <c r="H7" s="30" t="s">
        <v>412</v>
      </c>
      <c r="I7" s="32" t="s">
        <v>417</v>
      </c>
      <c r="J7" s="33" t="s">
        <v>421</v>
      </c>
      <c r="K7" s="33" t="s">
        <v>419</v>
      </c>
      <c r="L7" s="34" t="s">
        <v>145</v>
      </c>
      <c r="M7" s="34" t="s">
        <v>154</v>
      </c>
      <c r="N7" s="84" t="s">
        <v>153</v>
      </c>
      <c r="O7" s="84" t="s">
        <v>574</v>
      </c>
      <c r="P7" s="84" t="s">
        <v>341</v>
      </c>
      <c r="Q7" s="84" t="s">
        <v>763</v>
      </c>
      <c r="R7" s="84" t="s">
        <v>767</v>
      </c>
      <c r="S7" s="84"/>
      <c r="T7" s="84"/>
      <c r="U7" s="84"/>
      <c r="V7" s="84"/>
      <c r="W7" s="12" t="s">
        <v>432</v>
      </c>
      <c r="X7" s="16" t="s">
        <v>433</v>
      </c>
      <c r="Y7" s="15" t="s">
        <v>434</v>
      </c>
    </row>
    <row r="8" spans="1:25" ht="28.5" customHeight="1" hidden="1" thickBot="1">
      <c r="A8" s="68"/>
      <c r="B8" s="69"/>
      <c r="C8" s="69"/>
      <c r="D8" s="69"/>
      <c r="E8" s="69"/>
      <c r="F8" s="69"/>
      <c r="G8" s="69"/>
      <c r="H8" s="69"/>
      <c r="I8" s="69"/>
      <c r="J8" s="70"/>
      <c r="K8" s="70"/>
      <c r="L8" s="20">
        <f>L9+L690</f>
        <v>63352872.99999999</v>
      </c>
      <c r="M8" s="20"/>
      <c r="N8" s="88"/>
      <c r="O8" s="88"/>
      <c r="P8" s="88"/>
      <c r="Q8" s="88"/>
      <c r="R8" s="88"/>
      <c r="S8" s="88"/>
      <c r="T8" s="88"/>
      <c r="U8" s="88"/>
      <c r="V8" s="88"/>
      <c r="W8" s="21">
        <f>W9+W690+W672</f>
        <v>645363371.78</v>
      </c>
      <c r="X8" s="78">
        <f>X9+X690</f>
        <v>194370390</v>
      </c>
      <c r="Y8" s="20">
        <f>Y9+Y690</f>
        <v>202286430</v>
      </c>
    </row>
    <row r="9" spans="1:28" ht="69" customHeight="1">
      <c r="A9" s="71" t="s">
        <v>761</v>
      </c>
      <c r="B9" s="41" t="s">
        <v>439</v>
      </c>
      <c r="C9" s="102"/>
      <c r="D9" s="102"/>
      <c r="E9" s="102"/>
      <c r="F9" s="102"/>
      <c r="G9" s="102"/>
      <c r="H9" s="102"/>
      <c r="I9" s="72"/>
      <c r="J9" s="73"/>
      <c r="K9" s="73"/>
      <c r="L9" s="17">
        <f>L10+L534+L578+L607+L620+L630+L638+L646+L659</f>
        <v>63730228.39999999</v>
      </c>
      <c r="M9" s="17"/>
      <c r="N9" s="82"/>
      <c r="O9" s="114"/>
      <c r="P9" s="118"/>
      <c r="Q9" s="114"/>
      <c r="R9" s="114"/>
      <c r="S9" s="114"/>
      <c r="T9" s="114"/>
      <c r="U9" s="114"/>
      <c r="V9" s="114"/>
      <c r="W9" s="117">
        <f>W10+W534+W578+W607+W620+W630+W638+W646+W659+W666+W571</f>
        <v>636032903.56</v>
      </c>
      <c r="X9" s="90">
        <f>X10+X534+X578+X607+X620+X630+X638+X646+X659</f>
        <v>183910390</v>
      </c>
      <c r="Y9" s="91">
        <f>Y10+Y534+Y578+Y607+Y620+Y630+Y638+Y646+Y659</f>
        <v>191826430</v>
      </c>
      <c r="AA9" s="6"/>
      <c r="AB9" s="6"/>
    </row>
    <row r="10" spans="1:25" ht="42.75" customHeight="1">
      <c r="A10" s="71" t="s">
        <v>47</v>
      </c>
      <c r="B10" s="41" t="s">
        <v>439</v>
      </c>
      <c r="C10" s="41" t="s">
        <v>439</v>
      </c>
      <c r="D10" s="102"/>
      <c r="E10" s="102"/>
      <c r="F10" s="102"/>
      <c r="G10" s="102"/>
      <c r="H10" s="102"/>
      <c r="I10" s="72"/>
      <c r="J10" s="73"/>
      <c r="K10" s="73"/>
      <c r="L10" s="17">
        <f>L11</f>
        <v>61651242.4</v>
      </c>
      <c r="M10" s="17"/>
      <c r="N10" s="82"/>
      <c r="O10" s="110"/>
      <c r="P10" s="118"/>
      <c r="Q10" s="110"/>
      <c r="R10" s="110"/>
      <c r="S10" s="110"/>
      <c r="T10" s="110"/>
      <c r="U10" s="110"/>
      <c r="V10" s="110"/>
      <c r="W10" s="101">
        <f>W11</f>
        <v>539281870.37</v>
      </c>
      <c r="X10" s="90">
        <f>X11</f>
        <v>153288898</v>
      </c>
      <c r="Y10" s="91">
        <f>Y11</f>
        <v>157424538</v>
      </c>
    </row>
    <row r="11" spans="1:25" ht="25.5">
      <c r="A11" s="13" t="s">
        <v>435</v>
      </c>
      <c r="B11" s="41" t="s">
        <v>439</v>
      </c>
      <c r="C11" s="41" t="s">
        <v>439</v>
      </c>
      <c r="D11" s="41" t="s">
        <v>436</v>
      </c>
      <c r="E11" s="41"/>
      <c r="F11" s="41"/>
      <c r="G11" s="41"/>
      <c r="H11" s="41"/>
      <c r="I11" s="42"/>
      <c r="J11" s="42"/>
      <c r="K11" s="42"/>
      <c r="L11" s="43">
        <f>L12+L155+L216+L318+L373+L423+L436+L517+L311</f>
        <v>61651242.4</v>
      </c>
      <c r="M11" s="43"/>
      <c r="N11" s="64"/>
      <c r="O11" s="93"/>
      <c r="P11" s="24"/>
      <c r="Q11" s="93"/>
      <c r="R11" s="93"/>
      <c r="S11" s="93"/>
      <c r="T11" s="93"/>
      <c r="U11" s="93"/>
      <c r="V11" s="93"/>
      <c r="W11" s="77">
        <f>W12+W155+W216+W318+W373+W423+W436+W517+W311+W145+W150</f>
        <v>539281870.37</v>
      </c>
      <c r="X11" s="75">
        <f>X12+X155+X216+X318+X373+X423+X436+X517+X311</f>
        <v>153288898</v>
      </c>
      <c r="Y11" s="43">
        <f>Y12+Y155+Y216+Y318+Y373+Y423+Y436+Y517+Y311</f>
        <v>157424538</v>
      </c>
    </row>
    <row r="12" spans="1:25" ht="15" outlineLevel="1">
      <c r="A12" s="13" t="s">
        <v>438</v>
      </c>
      <c r="B12" s="41" t="s">
        <v>439</v>
      </c>
      <c r="C12" s="41" t="s">
        <v>439</v>
      </c>
      <c r="D12" s="41" t="s">
        <v>436</v>
      </c>
      <c r="E12" s="41" t="s">
        <v>439</v>
      </c>
      <c r="F12" s="41"/>
      <c r="G12" s="41"/>
      <c r="H12" s="41"/>
      <c r="I12" s="42"/>
      <c r="J12" s="42"/>
      <c r="K12" s="42" t="s">
        <v>177</v>
      </c>
      <c r="L12" s="43">
        <f>L32+L77</f>
        <v>724404</v>
      </c>
      <c r="M12" s="43"/>
      <c r="N12" s="64"/>
      <c r="O12" s="93"/>
      <c r="P12" s="24"/>
      <c r="Q12" s="93"/>
      <c r="R12" s="93"/>
      <c r="S12" s="93"/>
      <c r="T12" s="93"/>
      <c r="U12" s="93"/>
      <c r="V12" s="93"/>
      <c r="W12" s="77">
        <f>W32+W77</f>
        <v>41677250</v>
      </c>
      <c r="X12" s="75">
        <f>X32+X77</f>
        <v>31973600</v>
      </c>
      <c r="Y12" s="43">
        <f>Y32+Y77</f>
        <v>31948500</v>
      </c>
    </row>
    <row r="13" spans="1:25" ht="25.5" hidden="1" outlineLevel="1">
      <c r="A13" s="13" t="s">
        <v>49</v>
      </c>
      <c r="B13" s="41" t="s">
        <v>170</v>
      </c>
      <c r="C13" s="41" t="s">
        <v>437</v>
      </c>
      <c r="D13" s="41"/>
      <c r="E13" s="41"/>
      <c r="F13" s="41"/>
      <c r="G13" s="41"/>
      <c r="H13" s="41"/>
      <c r="I13" s="42"/>
      <c r="J13" s="42"/>
      <c r="K13" s="42"/>
      <c r="L13" s="43"/>
      <c r="M13" s="43"/>
      <c r="N13" s="64"/>
      <c r="O13" s="93"/>
      <c r="P13" s="24"/>
      <c r="Q13" s="93"/>
      <c r="R13" s="93"/>
      <c r="S13" s="93"/>
      <c r="T13" s="93"/>
      <c r="U13" s="93"/>
      <c r="V13" s="93"/>
      <c r="W13" s="77"/>
      <c r="X13" s="75"/>
      <c r="Y13" s="28"/>
    </row>
    <row r="14" spans="1:25" ht="63.75" hidden="1" outlineLevel="2">
      <c r="A14" s="13" t="s">
        <v>440</v>
      </c>
      <c r="B14" s="41" t="s">
        <v>170</v>
      </c>
      <c r="C14" s="41" t="s">
        <v>437</v>
      </c>
      <c r="D14" s="41" t="s">
        <v>436</v>
      </c>
      <c r="E14" s="41" t="s">
        <v>439</v>
      </c>
      <c r="F14" s="41" t="s">
        <v>441</v>
      </c>
      <c r="G14" s="41"/>
      <c r="H14" s="41"/>
      <c r="I14" s="42"/>
      <c r="J14" s="42"/>
      <c r="K14" s="42"/>
      <c r="L14" s="43">
        <f>L15</f>
        <v>0</v>
      </c>
      <c r="M14" s="43"/>
      <c r="N14" s="64"/>
      <c r="O14" s="93"/>
      <c r="P14" s="24"/>
      <c r="Q14" s="93"/>
      <c r="R14" s="93"/>
      <c r="S14" s="93"/>
      <c r="T14" s="93"/>
      <c r="U14" s="93"/>
      <c r="V14" s="93"/>
      <c r="W14" s="77">
        <f>W15</f>
        <v>3832100</v>
      </c>
      <c r="X14" s="75">
        <f>X15</f>
        <v>3753100</v>
      </c>
      <c r="Y14" s="28">
        <f>Y15</f>
        <v>3753100</v>
      </c>
    </row>
    <row r="15" spans="1:25" ht="63.75" hidden="1" outlineLevel="3">
      <c r="A15" s="13" t="s">
        <v>442</v>
      </c>
      <c r="B15" s="41" t="s">
        <v>170</v>
      </c>
      <c r="C15" s="41" t="s">
        <v>437</v>
      </c>
      <c r="D15" s="41" t="s">
        <v>436</v>
      </c>
      <c r="E15" s="41" t="s">
        <v>439</v>
      </c>
      <c r="F15" s="41" t="s">
        <v>441</v>
      </c>
      <c r="G15" s="41" t="s">
        <v>443</v>
      </c>
      <c r="H15" s="41"/>
      <c r="I15" s="42"/>
      <c r="J15" s="42"/>
      <c r="K15" s="42"/>
      <c r="L15" s="43">
        <f>L16+L26</f>
        <v>0</v>
      </c>
      <c r="M15" s="43"/>
      <c r="N15" s="64"/>
      <c r="O15" s="93"/>
      <c r="P15" s="24"/>
      <c r="Q15" s="93"/>
      <c r="R15" s="93"/>
      <c r="S15" s="93"/>
      <c r="T15" s="93"/>
      <c r="U15" s="93"/>
      <c r="V15" s="93"/>
      <c r="W15" s="77">
        <f>W16+W26</f>
        <v>3832100</v>
      </c>
      <c r="X15" s="75">
        <f>X16+X26</f>
        <v>3753100</v>
      </c>
      <c r="Y15" s="28">
        <f>Y16+Y26</f>
        <v>3753100</v>
      </c>
    </row>
    <row r="16" spans="1:25" ht="15" hidden="1" outlineLevel="4">
      <c r="A16" s="13" t="s">
        <v>444</v>
      </c>
      <c r="B16" s="41" t="s">
        <v>170</v>
      </c>
      <c r="C16" s="41" t="s">
        <v>437</v>
      </c>
      <c r="D16" s="41" t="s">
        <v>436</v>
      </c>
      <c r="E16" s="41" t="s">
        <v>439</v>
      </c>
      <c r="F16" s="41" t="s">
        <v>441</v>
      </c>
      <c r="G16" s="41" t="s">
        <v>445</v>
      </c>
      <c r="H16" s="41"/>
      <c r="I16" s="42"/>
      <c r="J16" s="42"/>
      <c r="K16" s="42"/>
      <c r="L16" s="43">
        <f>L17+L20+L23</f>
        <v>0</v>
      </c>
      <c r="M16" s="43"/>
      <c r="N16" s="64"/>
      <c r="O16" s="93"/>
      <c r="P16" s="24"/>
      <c r="Q16" s="93"/>
      <c r="R16" s="93"/>
      <c r="S16" s="93"/>
      <c r="T16" s="93"/>
      <c r="U16" s="93"/>
      <c r="V16" s="93"/>
      <c r="W16" s="77">
        <f>W17+W20+W23</f>
        <v>2121700</v>
      </c>
      <c r="X16" s="75">
        <f>X17+X20+X23</f>
        <v>2042700</v>
      </c>
      <c r="Y16" s="28">
        <f>Y17+Y20+Y23</f>
        <v>2042700</v>
      </c>
    </row>
    <row r="17" spans="1:25" ht="51" hidden="1" outlineLevel="4">
      <c r="A17" s="44" t="s">
        <v>400</v>
      </c>
      <c r="B17" s="41" t="s">
        <v>170</v>
      </c>
      <c r="C17" s="41" t="s">
        <v>437</v>
      </c>
      <c r="D17" s="41"/>
      <c r="E17" s="41"/>
      <c r="F17" s="41"/>
      <c r="G17" s="41"/>
      <c r="H17" s="41" t="s">
        <v>178</v>
      </c>
      <c r="I17" s="42"/>
      <c r="J17" s="42"/>
      <c r="K17" s="42"/>
      <c r="L17" s="43">
        <f>L18+L19</f>
        <v>0</v>
      </c>
      <c r="M17" s="43"/>
      <c r="N17" s="64"/>
      <c r="O17" s="93"/>
      <c r="P17" s="24"/>
      <c r="Q17" s="93"/>
      <c r="R17" s="93"/>
      <c r="S17" s="93"/>
      <c r="T17" s="93"/>
      <c r="U17" s="93"/>
      <c r="V17" s="93"/>
      <c r="W17" s="77">
        <f>W18+W19</f>
        <v>1338300</v>
      </c>
      <c r="X17" s="75">
        <f>X18+X19</f>
        <v>1338300</v>
      </c>
      <c r="Y17" s="28">
        <f>Y18+Y19</f>
        <v>1338300</v>
      </c>
    </row>
    <row r="18" spans="1:25" ht="25.5" hidden="1" outlineLevel="6">
      <c r="A18" s="13" t="s">
        <v>446</v>
      </c>
      <c r="B18" s="41" t="s">
        <v>170</v>
      </c>
      <c r="C18" s="41" t="s">
        <v>437</v>
      </c>
      <c r="D18" s="41" t="s">
        <v>436</v>
      </c>
      <c r="E18" s="41" t="s">
        <v>439</v>
      </c>
      <c r="F18" s="41" t="s">
        <v>441</v>
      </c>
      <c r="G18" s="41" t="s">
        <v>445</v>
      </c>
      <c r="H18" s="41" t="s">
        <v>447</v>
      </c>
      <c r="I18" s="42">
        <v>1280900</v>
      </c>
      <c r="J18" s="42"/>
      <c r="K18" s="42"/>
      <c r="L18" s="43"/>
      <c r="M18" s="43"/>
      <c r="N18" s="64"/>
      <c r="O18" s="93"/>
      <c r="P18" s="24"/>
      <c r="Q18" s="93"/>
      <c r="R18" s="93"/>
      <c r="S18" s="93"/>
      <c r="T18" s="93"/>
      <c r="U18" s="93"/>
      <c r="V18" s="93"/>
      <c r="W18" s="77">
        <f>L18+K18+J18+I18</f>
        <v>1280900</v>
      </c>
      <c r="X18" s="75">
        <v>1280900</v>
      </c>
      <c r="Y18" s="28">
        <v>1280900</v>
      </c>
    </row>
    <row r="19" spans="1:25" ht="25.5" hidden="1" outlineLevel="6">
      <c r="A19" s="13" t="s">
        <v>448</v>
      </c>
      <c r="B19" s="41" t="s">
        <v>170</v>
      </c>
      <c r="C19" s="41" t="s">
        <v>437</v>
      </c>
      <c r="D19" s="41" t="s">
        <v>436</v>
      </c>
      <c r="E19" s="41" t="s">
        <v>439</v>
      </c>
      <c r="F19" s="41" t="s">
        <v>441</v>
      </c>
      <c r="G19" s="41" t="s">
        <v>445</v>
      </c>
      <c r="H19" s="41" t="s">
        <v>449</v>
      </c>
      <c r="I19" s="42">
        <v>57400</v>
      </c>
      <c r="J19" s="42"/>
      <c r="K19" s="42"/>
      <c r="L19" s="43"/>
      <c r="M19" s="43"/>
      <c r="N19" s="64"/>
      <c r="O19" s="93"/>
      <c r="P19" s="24"/>
      <c r="Q19" s="93"/>
      <c r="R19" s="93"/>
      <c r="S19" s="93"/>
      <c r="T19" s="93"/>
      <c r="U19" s="93"/>
      <c r="V19" s="93"/>
      <c r="W19" s="77">
        <f>L19+K19+J19+I19</f>
        <v>57400</v>
      </c>
      <c r="X19" s="75">
        <v>57400</v>
      </c>
      <c r="Y19" s="28">
        <v>57400</v>
      </c>
    </row>
    <row r="20" spans="1:25" ht="25.5" hidden="1" outlineLevel="6">
      <c r="A20" s="45" t="s">
        <v>401</v>
      </c>
      <c r="B20" s="41" t="s">
        <v>170</v>
      </c>
      <c r="C20" s="41" t="s">
        <v>437</v>
      </c>
      <c r="D20" s="41" t="s">
        <v>436</v>
      </c>
      <c r="E20" s="41" t="s">
        <v>439</v>
      </c>
      <c r="F20" s="41" t="s">
        <v>441</v>
      </c>
      <c r="G20" s="41" t="s">
        <v>445</v>
      </c>
      <c r="H20" s="41" t="s">
        <v>179</v>
      </c>
      <c r="I20" s="42"/>
      <c r="J20" s="42"/>
      <c r="K20" s="42"/>
      <c r="L20" s="43">
        <f>L21+L22</f>
        <v>0</v>
      </c>
      <c r="M20" s="43"/>
      <c r="N20" s="64"/>
      <c r="O20" s="93"/>
      <c r="P20" s="24"/>
      <c r="Q20" s="93"/>
      <c r="R20" s="93"/>
      <c r="S20" s="93"/>
      <c r="T20" s="93"/>
      <c r="U20" s="93"/>
      <c r="V20" s="93"/>
      <c r="W20" s="77">
        <f>W21+W22</f>
        <v>776900</v>
      </c>
      <c r="X20" s="75">
        <f>X21+X22</f>
        <v>697900</v>
      </c>
      <c r="Y20" s="28">
        <f>Y21+Y22</f>
        <v>697900</v>
      </c>
    </row>
    <row r="21" spans="1:25" ht="25.5" hidden="1" outlineLevel="6">
      <c r="A21" s="45" t="s">
        <v>402</v>
      </c>
      <c r="B21" s="41" t="s">
        <v>170</v>
      </c>
      <c r="C21" s="41" t="s">
        <v>437</v>
      </c>
      <c r="D21" s="41" t="s">
        <v>436</v>
      </c>
      <c r="E21" s="41" t="s">
        <v>439</v>
      </c>
      <c r="F21" s="41" t="s">
        <v>441</v>
      </c>
      <c r="G21" s="41" t="s">
        <v>445</v>
      </c>
      <c r="H21" s="41" t="s">
        <v>529</v>
      </c>
      <c r="I21" s="42"/>
      <c r="J21" s="42"/>
      <c r="K21" s="42"/>
      <c r="L21" s="43">
        <v>776900</v>
      </c>
      <c r="M21" s="43"/>
      <c r="N21" s="64"/>
      <c r="O21" s="93"/>
      <c r="P21" s="24"/>
      <c r="Q21" s="93"/>
      <c r="R21" s="93"/>
      <c r="S21" s="93"/>
      <c r="T21" s="93"/>
      <c r="U21" s="93"/>
      <c r="V21" s="93"/>
      <c r="W21" s="77">
        <f>L21+K21+J21+I21</f>
        <v>776900</v>
      </c>
      <c r="X21" s="75">
        <v>697900</v>
      </c>
      <c r="Y21" s="28">
        <v>697900</v>
      </c>
    </row>
    <row r="22" spans="1:25" ht="25.5" hidden="1" outlineLevel="6">
      <c r="A22" s="13" t="s">
        <v>450</v>
      </c>
      <c r="B22" s="41" t="s">
        <v>170</v>
      </c>
      <c r="C22" s="41" t="s">
        <v>437</v>
      </c>
      <c r="D22" s="41" t="s">
        <v>436</v>
      </c>
      <c r="E22" s="41" t="s">
        <v>439</v>
      </c>
      <c r="F22" s="41" t="s">
        <v>441</v>
      </c>
      <c r="G22" s="41" t="s">
        <v>445</v>
      </c>
      <c r="H22" s="41" t="s">
        <v>451</v>
      </c>
      <c r="I22" s="42">
        <v>776900</v>
      </c>
      <c r="J22" s="42"/>
      <c r="K22" s="42"/>
      <c r="L22" s="43">
        <v>-776900</v>
      </c>
      <c r="M22" s="43"/>
      <c r="N22" s="64"/>
      <c r="O22" s="93"/>
      <c r="P22" s="24"/>
      <c r="Q22" s="93"/>
      <c r="R22" s="93"/>
      <c r="S22" s="93"/>
      <c r="T22" s="93"/>
      <c r="U22" s="93"/>
      <c r="V22" s="93"/>
      <c r="W22" s="77">
        <f>L22+K22+J22+I22</f>
        <v>0</v>
      </c>
      <c r="X22" s="75">
        <v>0</v>
      </c>
      <c r="Y22" s="28">
        <v>0</v>
      </c>
    </row>
    <row r="23" spans="1:25" ht="15" hidden="1" outlineLevel="6">
      <c r="A23" s="45" t="s">
        <v>403</v>
      </c>
      <c r="B23" s="41" t="s">
        <v>170</v>
      </c>
      <c r="C23" s="41" t="s">
        <v>437</v>
      </c>
      <c r="D23" s="41" t="s">
        <v>436</v>
      </c>
      <c r="E23" s="41" t="s">
        <v>439</v>
      </c>
      <c r="F23" s="41" t="s">
        <v>441</v>
      </c>
      <c r="G23" s="41" t="s">
        <v>445</v>
      </c>
      <c r="H23" s="41" t="s">
        <v>180</v>
      </c>
      <c r="I23" s="42"/>
      <c r="J23" s="42"/>
      <c r="K23" s="42"/>
      <c r="L23" s="43"/>
      <c r="M23" s="43"/>
      <c r="N23" s="64"/>
      <c r="O23" s="93"/>
      <c r="P23" s="24"/>
      <c r="Q23" s="93"/>
      <c r="R23" s="93"/>
      <c r="S23" s="93"/>
      <c r="T23" s="93"/>
      <c r="U23" s="93"/>
      <c r="V23" s="93"/>
      <c r="W23" s="77">
        <f>W24+W25</f>
        <v>6500</v>
      </c>
      <c r="X23" s="75">
        <f>X24+X25</f>
        <v>6500</v>
      </c>
      <c r="Y23" s="28">
        <f>Y24+Y25</f>
        <v>6500</v>
      </c>
    </row>
    <row r="24" spans="1:25" ht="25.5" hidden="1" outlineLevel="6">
      <c r="A24" s="13" t="s">
        <v>452</v>
      </c>
      <c r="B24" s="41" t="s">
        <v>170</v>
      </c>
      <c r="C24" s="41" t="s">
        <v>437</v>
      </c>
      <c r="D24" s="41" t="s">
        <v>436</v>
      </c>
      <c r="E24" s="41" t="s">
        <v>439</v>
      </c>
      <c r="F24" s="41" t="s">
        <v>441</v>
      </c>
      <c r="G24" s="41" t="s">
        <v>445</v>
      </c>
      <c r="H24" s="41" t="s">
        <v>453</v>
      </c>
      <c r="I24" s="42">
        <v>1500</v>
      </c>
      <c r="J24" s="42"/>
      <c r="K24" s="42"/>
      <c r="L24" s="43"/>
      <c r="M24" s="43"/>
      <c r="N24" s="64"/>
      <c r="O24" s="93"/>
      <c r="P24" s="24"/>
      <c r="Q24" s="93"/>
      <c r="R24" s="93"/>
      <c r="S24" s="93"/>
      <c r="T24" s="93"/>
      <c r="U24" s="93"/>
      <c r="V24" s="93"/>
      <c r="W24" s="77">
        <f>L24+K24+J24+I24</f>
        <v>1500</v>
      </c>
      <c r="X24" s="75">
        <v>1500</v>
      </c>
      <c r="Y24" s="28">
        <v>1500</v>
      </c>
    </row>
    <row r="25" spans="1:25" ht="25.5" hidden="1" outlineLevel="6">
      <c r="A25" s="13" t="s">
        <v>454</v>
      </c>
      <c r="B25" s="41" t="s">
        <v>170</v>
      </c>
      <c r="C25" s="41" t="s">
        <v>437</v>
      </c>
      <c r="D25" s="41" t="s">
        <v>436</v>
      </c>
      <c r="E25" s="41" t="s">
        <v>439</v>
      </c>
      <c r="F25" s="41" t="s">
        <v>441</v>
      </c>
      <c r="G25" s="41" t="s">
        <v>445</v>
      </c>
      <c r="H25" s="41" t="s">
        <v>455</v>
      </c>
      <c r="I25" s="42">
        <v>5000</v>
      </c>
      <c r="J25" s="42"/>
      <c r="K25" s="42"/>
      <c r="L25" s="43"/>
      <c r="M25" s="43"/>
      <c r="N25" s="64"/>
      <c r="O25" s="93"/>
      <c r="P25" s="24"/>
      <c r="Q25" s="93"/>
      <c r="R25" s="93"/>
      <c r="S25" s="93"/>
      <c r="T25" s="93"/>
      <c r="U25" s="93"/>
      <c r="V25" s="93"/>
      <c r="W25" s="77">
        <f>L25+K25+J25+I25</f>
        <v>5000</v>
      </c>
      <c r="X25" s="75">
        <v>5000</v>
      </c>
      <c r="Y25" s="28">
        <v>5000</v>
      </c>
    </row>
    <row r="26" spans="1:25" ht="25.5" hidden="1" outlineLevel="4">
      <c r="A26" s="13" t="s">
        <v>456</v>
      </c>
      <c r="B26" s="41" t="s">
        <v>170</v>
      </c>
      <c r="C26" s="41" t="s">
        <v>437</v>
      </c>
      <c r="D26" s="41" t="s">
        <v>436</v>
      </c>
      <c r="E26" s="41" t="s">
        <v>439</v>
      </c>
      <c r="F26" s="41" t="s">
        <v>441</v>
      </c>
      <c r="G26" s="41" t="s">
        <v>457</v>
      </c>
      <c r="H26" s="41"/>
      <c r="I26" s="42"/>
      <c r="J26" s="42"/>
      <c r="K26" s="42"/>
      <c r="L26" s="43"/>
      <c r="M26" s="43"/>
      <c r="N26" s="64"/>
      <c r="O26" s="93"/>
      <c r="P26" s="24"/>
      <c r="Q26" s="93"/>
      <c r="R26" s="93"/>
      <c r="S26" s="93"/>
      <c r="T26" s="93"/>
      <c r="U26" s="93"/>
      <c r="V26" s="93"/>
      <c r="W26" s="77">
        <f>W27</f>
        <v>1710400</v>
      </c>
      <c r="X26" s="75">
        <f>X27</f>
        <v>1710400</v>
      </c>
      <c r="Y26" s="28">
        <f>Y27</f>
        <v>1710400</v>
      </c>
    </row>
    <row r="27" spans="1:25" ht="51" hidden="1" outlineLevel="4">
      <c r="A27" s="44" t="s">
        <v>400</v>
      </c>
      <c r="B27" s="41" t="s">
        <v>170</v>
      </c>
      <c r="C27" s="41" t="s">
        <v>437</v>
      </c>
      <c r="D27" s="41" t="s">
        <v>436</v>
      </c>
      <c r="E27" s="41" t="s">
        <v>439</v>
      </c>
      <c r="F27" s="41" t="s">
        <v>441</v>
      </c>
      <c r="G27" s="41" t="s">
        <v>457</v>
      </c>
      <c r="H27" s="41" t="s">
        <v>178</v>
      </c>
      <c r="I27" s="42"/>
      <c r="J27" s="42"/>
      <c r="K27" s="42"/>
      <c r="L27" s="43"/>
      <c r="M27" s="43"/>
      <c r="N27" s="64"/>
      <c r="O27" s="93"/>
      <c r="P27" s="24"/>
      <c r="Q27" s="93"/>
      <c r="R27" s="93"/>
      <c r="S27" s="93"/>
      <c r="T27" s="93"/>
      <c r="U27" s="93"/>
      <c r="V27" s="93"/>
      <c r="W27" s="77">
        <f>W28+W29</f>
        <v>1710400</v>
      </c>
      <c r="X27" s="75">
        <f>X28+X29</f>
        <v>1710400</v>
      </c>
      <c r="Y27" s="28">
        <f>Y28+Y29</f>
        <v>1710400</v>
      </c>
    </row>
    <row r="28" spans="1:25" ht="25.5" hidden="1" outlineLevel="6">
      <c r="A28" s="13" t="s">
        <v>446</v>
      </c>
      <c r="B28" s="41" t="s">
        <v>170</v>
      </c>
      <c r="C28" s="41" t="s">
        <v>437</v>
      </c>
      <c r="D28" s="41" t="s">
        <v>436</v>
      </c>
      <c r="E28" s="41" t="s">
        <v>439</v>
      </c>
      <c r="F28" s="41" t="s">
        <v>441</v>
      </c>
      <c r="G28" s="41" t="s">
        <v>457</v>
      </c>
      <c r="H28" s="41" t="s">
        <v>447</v>
      </c>
      <c r="I28" s="42">
        <v>1687400</v>
      </c>
      <c r="J28" s="42"/>
      <c r="K28" s="42"/>
      <c r="L28" s="43"/>
      <c r="M28" s="43"/>
      <c r="N28" s="64"/>
      <c r="O28" s="93"/>
      <c r="P28" s="24"/>
      <c r="Q28" s="93"/>
      <c r="R28" s="93"/>
      <c r="S28" s="93"/>
      <c r="T28" s="93"/>
      <c r="U28" s="93"/>
      <c r="V28" s="93"/>
      <c r="W28" s="77">
        <f>L28+K28+J28+I28</f>
        <v>1687400</v>
      </c>
      <c r="X28" s="75">
        <v>1687400</v>
      </c>
      <c r="Y28" s="28">
        <v>1687400</v>
      </c>
    </row>
    <row r="29" spans="1:25" ht="25.5" hidden="1" outlineLevel="6">
      <c r="A29" s="13" t="s">
        <v>448</v>
      </c>
      <c r="B29" s="41" t="s">
        <v>170</v>
      </c>
      <c r="C29" s="41" t="s">
        <v>437</v>
      </c>
      <c r="D29" s="41" t="s">
        <v>436</v>
      </c>
      <c r="E29" s="41" t="s">
        <v>439</v>
      </c>
      <c r="F29" s="41" t="s">
        <v>441</v>
      </c>
      <c r="G29" s="41" t="s">
        <v>457</v>
      </c>
      <c r="H29" s="41" t="s">
        <v>449</v>
      </c>
      <c r="I29" s="42">
        <v>23000</v>
      </c>
      <c r="J29" s="42"/>
      <c r="K29" s="42"/>
      <c r="L29" s="43"/>
      <c r="M29" s="43"/>
      <c r="N29" s="64"/>
      <c r="O29" s="93"/>
      <c r="P29" s="24"/>
      <c r="Q29" s="93"/>
      <c r="R29" s="93"/>
      <c r="S29" s="93"/>
      <c r="T29" s="93"/>
      <c r="U29" s="93"/>
      <c r="V29" s="93"/>
      <c r="W29" s="77">
        <f>L29+K29+J29+I29</f>
        <v>23000</v>
      </c>
      <c r="X29" s="75">
        <v>23000</v>
      </c>
      <c r="Y29" s="28">
        <v>23000</v>
      </c>
    </row>
    <row r="30" spans="1:25" ht="15" hidden="1" outlineLevel="6">
      <c r="A30" s="13"/>
      <c r="B30" s="41"/>
      <c r="C30" s="41"/>
      <c r="D30" s="41"/>
      <c r="E30" s="41"/>
      <c r="F30" s="41"/>
      <c r="G30" s="41"/>
      <c r="H30" s="41"/>
      <c r="I30" s="42"/>
      <c r="J30" s="42"/>
      <c r="K30" s="42"/>
      <c r="L30" s="43"/>
      <c r="M30" s="43"/>
      <c r="N30" s="64"/>
      <c r="O30" s="93"/>
      <c r="P30" s="24"/>
      <c r="Q30" s="93"/>
      <c r="R30" s="93"/>
      <c r="S30" s="93"/>
      <c r="T30" s="93"/>
      <c r="U30" s="93"/>
      <c r="V30" s="93"/>
      <c r="W30" s="77">
        <f>W12+W692+W661</f>
        <v>49608808.22</v>
      </c>
      <c r="X30" s="75">
        <f>X12+X692+X661</f>
        <v>42448600</v>
      </c>
      <c r="Y30" s="43">
        <f>Y12+Y692+Y661</f>
        <v>42423500</v>
      </c>
    </row>
    <row r="31" spans="1:25" ht="15" hidden="1" outlineLevel="6">
      <c r="A31" s="13"/>
      <c r="B31" s="41"/>
      <c r="C31" s="41"/>
      <c r="D31" s="41"/>
      <c r="E31" s="41"/>
      <c r="F31" s="41"/>
      <c r="G31" s="41"/>
      <c r="H31" s="41"/>
      <c r="I31" s="42"/>
      <c r="J31" s="42"/>
      <c r="K31" s="42"/>
      <c r="L31" s="43"/>
      <c r="M31" s="43"/>
      <c r="N31" s="64"/>
      <c r="O31" s="93"/>
      <c r="P31" s="24"/>
      <c r="Q31" s="93"/>
      <c r="R31" s="93"/>
      <c r="S31" s="93"/>
      <c r="T31" s="93"/>
      <c r="U31" s="93"/>
      <c r="V31" s="93"/>
      <c r="W31" s="77"/>
      <c r="X31" s="75"/>
      <c r="Y31" s="28"/>
    </row>
    <row r="32" spans="1:25" ht="76.5" outlineLevel="2" collapsed="1">
      <c r="A32" s="13" t="s">
        <v>458</v>
      </c>
      <c r="B32" s="41" t="s">
        <v>439</v>
      </c>
      <c r="C32" s="41" t="s">
        <v>439</v>
      </c>
      <c r="D32" s="41" t="s">
        <v>436</v>
      </c>
      <c r="E32" s="41" t="s">
        <v>439</v>
      </c>
      <c r="F32" s="41" t="s">
        <v>459</v>
      </c>
      <c r="G32" s="41"/>
      <c r="H32" s="41"/>
      <c r="I32" s="42"/>
      <c r="J32" s="42"/>
      <c r="K32" s="42"/>
      <c r="L32" s="43">
        <f>L33+L52</f>
        <v>724404</v>
      </c>
      <c r="M32" s="43"/>
      <c r="N32" s="64"/>
      <c r="O32" s="93"/>
      <c r="P32" s="24"/>
      <c r="Q32" s="93"/>
      <c r="R32" s="93"/>
      <c r="S32" s="93"/>
      <c r="T32" s="93"/>
      <c r="U32" s="93"/>
      <c r="V32" s="93"/>
      <c r="W32" s="77">
        <f>W33+W52</f>
        <v>41259719</v>
      </c>
      <c r="X32" s="75">
        <f>X33+X52</f>
        <v>31659500</v>
      </c>
      <c r="Y32" s="43">
        <f>Y33+Y52</f>
        <v>31661300</v>
      </c>
    </row>
    <row r="33" spans="1:25" ht="63.75" outlineLevel="3">
      <c r="A33" s="13" t="s">
        <v>442</v>
      </c>
      <c r="B33" s="41" t="s">
        <v>439</v>
      </c>
      <c r="C33" s="41" t="s">
        <v>439</v>
      </c>
      <c r="D33" s="41" t="s">
        <v>436</v>
      </c>
      <c r="E33" s="41" t="s">
        <v>439</v>
      </c>
      <c r="F33" s="41" t="s">
        <v>459</v>
      </c>
      <c r="G33" s="41" t="s">
        <v>443</v>
      </c>
      <c r="H33" s="41"/>
      <c r="I33" s="42"/>
      <c r="J33" s="42"/>
      <c r="K33" s="42"/>
      <c r="L33" s="43">
        <f>L34+L47</f>
        <v>601754</v>
      </c>
      <c r="M33" s="43"/>
      <c r="N33" s="64"/>
      <c r="O33" s="93"/>
      <c r="P33" s="24"/>
      <c r="Q33" s="93"/>
      <c r="R33" s="93"/>
      <c r="S33" s="93"/>
      <c r="T33" s="93"/>
      <c r="U33" s="93"/>
      <c r="V33" s="93"/>
      <c r="W33" s="77">
        <f>W34+W47</f>
        <v>39570709.56</v>
      </c>
      <c r="X33" s="75">
        <f>X34+X47</f>
        <v>31659500</v>
      </c>
      <c r="Y33" s="43">
        <f>Y34+Y47</f>
        <v>31661300</v>
      </c>
    </row>
    <row r="34" spans="1:25" ht="15" outlineLevel="4">
      <c r="A34" s="13" t="s">
        <v>444</v>
      </c>
      <c r="B34" s="41" t="s">
        <v>439</v>
      </c>
      <c r="C34" s="41" t="s">
        <v>439</v>
      </c>
      <c r="D34" s="41" t="s">
        <v>436</v>
      </c>
      <c r="E34" s="41" t="s">
        <v>439</v>
      </c>
      <c r="F34" s="41" t="s">
        <v>459</v>
      </c>
      <c r="G34" s="41" t="s">
        <v>445</v>
      </c>
      <c r="H34" s="41"/>
      <c r="I34" s="42"/>
      <c r="J34" s="42"/>
      <c r="K34" s="42"/>
      <c r="L34" s="43">
        <f>L35</f>
        <v>601754</v>
      </c>
      <c r="M34" s="43"/>
      <c r="N34" s="64"/>
      <c r="O34" s="93"/>
      <c r="P34" s="24"/>
      <c r="Q34" s="93"/>
      <c r="R34" s="93"/>
      <c r="S34" s="93"/>
      <c r="T34" s="93"/>
      <c r="U34" s="93"/>
      <c r="V34" s="93"/>
      <c r="W34" s="77">
        <f>W35</f>
        <v>38587570.480000004</v>
      </c>
      <c r="X34" s="75">
        <f>X35</f>
        <v>30601400</v>
      </c>
      <c r="Y34" s="28">
        <f>Y35</f>
        <v>30603200</v>
      </c>
    </row>
    <row r="35" spans="1:25" ht="25.5" outlineLevel="5">
      <c r="A35" s="13" t="s">
        <v>460</v>
      </c>
      <c r="B35" s="41" t="s">
        <v>439</v>
      </c>
      <c r="C35" s="41" t="s">
        <v>439</v>
      </c>
      <c r="D35" s="41" t="s">
        <v>436</v>
      </c>
      <c r="E35" s="41" t="s">
        <v>439</v>
      </c>
      <c r="F35" s="41" t="s">
        <v>459</v>
      </c>
      <c r="G35" s="41" t="s">
        <v>461</v>
      </c>
      <c r="H35" s="41"/>
      <c r="I35" s="42"/>
      <c r="J35" s="42"/>
      <c r="K35" s="42"/>
      <c r="L35" s="43">
        <f>L36+L40+L43</f>
        <v>601754</v>
      </c>
      <c r="M35" s="43"/>
      <c r="N35" s="64"/>
      <c r="O35" s="93"/>
      <c r="P35" s="24"/>
      <c r="Q35" s="93"/>
      <c r="R35" s="93"/>
      <c r="S35" s="93"/>
      <c r="T35" s="93"/>
      <c r="U35" s="93"/>
      <c r="V35" s="93"/>
      <c r="W35" s="77">
        <f>W36+W40+W43</f>
        <v>38587570.480000004</v>
      </c>
      <c r="X35" s="75">
        <f>X36+X40+X43</f>
        <v>30601400</v>
      </c>
      <c r="Y35" s="28">
        <f>Y36+Y40+Y43</f>
        <v>30603200</v>
      </c>
    </row>
    <row r="36" spans="1:25" ht="51" outlineLevel="5">
      <c r="A36" s="44" t="s">
        <v>400</v>
      </c>
      <c r="B36" s="41" t="s">
        <v>439</v>
      </c>
      <c r="C36" s="41" t="s">
        <v>439</v>
      </c>
      <c r="D36" s="41" t="s">
        <v>436</v>
      </c>
      <c r="E36" s="41" t="s">
        <v>439</v>
      </c>
      <c r="F36" s="41" t="s">
        <v>459</v>
      </c>
      <c r="G36" s="41" t="s">
        <v>461</v>
      </c>
      <c r="H36" s="41" t="s">
        <v>178</v>
      </c>
      <c r="I36" s="42"/>
      <c r="J36" s="42"/>
      <c r="K36" s="42"/>
      <c r="L36" s="43"/>
      <c r="M36" s="43"/>
      <c r="N36" s="64"/>
      <c r="O36" s="93"/>
      <c r="P36" s="24"/>
      <c r="Q36" s="93"/>
      <c r="R36" s="93"/>
      <c r="S36" s="93"/>
      <c r="T36" s="93"/>
      <c r="U36" s="93"/>
      <c r="V36" s="93"/>
      <c r="W36" s="77">
        <f>W37</f>
        <v>28392371</v>
      </c>
      <c r="X36" s="77">
        <f>X37</f>
        <v>22048400</v>
      </c>
      <c r="Y36" s="25">
        <f>Y37</f>
        <v>22048400</v>
      </c>
    </row>
    <row r="37" spans="1:25" ht="25.5" outlineLevel="5">
      <c r="A37" s="44" t="s">
        <v>160</v>
      </c>
      <c r="B37" s="41" t="s">
        <v>439</v>
      </c>
      <c r="C37" s="41" t="s">
        <v>439</v>
      </c>
      <c r="D37" s="41" t="s">
        <v>436</v>
      </c>
      <c r="E37" s="41" t="s">
        <v>439</v>
      </c>
      <c r="F37" s="41" t="s">
        <v>459</v>
      </c>
      <c r="G37" s="41" t="s">
        <v>461</v>
      </c>
      <c r="H37" s="41" t="s">
        <v>158</v>
      </c>
      <c r="I37" s="42"/>
      <c r="J37" s="42"/>
      <c r="K37" s="42"/>
      <c r="L37" s="43"/>
      <c r="M37" s="43"/>
      <c r="N37" s="64"/>
      <c r="O37" s="93"/>
      <c r="P37" s="24"/>
      <c r="Q37" s="93"/>
      <c r="R37" s="93"/>
      <c r="S37" s="93"/>
      <c r="T37" s="93"/>
      <c r="U37" s="93"/>
      <c r="V37" s="93"/>
      <c r="W37" s="77">
        <f>W38+W39</f>
        <v>28392371</v>
      </c>
      <c r="X37" s="77">
        <f>X38+X39</f>
        <v>22048400</v>
      </c>
      <c r="Y37" s="25">
        <f>Y38+Y39</f>
        <v>22048400</v>
      </c>
    </row>
    <row r="38" spans="1:25" ht="25.5" outlineLevel="6">
      <c r="A38" s="13" t="s">
        <v>446</v>
      </c>
      <c r="B38" s="41" t="s">
        <v>439</v>
      </c>
      <c r="C38" s="41" t="s">
        <v>439</v>
      </c>
      <c r="D38" s="41" t="s">
        <v>436</v>
      </c>
      <c r="E38" s="41" t="s">
        <v>439</v>
      </c>
      <c r="F38" s="41" t="s">
        <v>459</v>
      </c>
      <c r="G38" s="41" t="s">
        <v>461</v>
      </c>
      <c r="H38" s="41" t="s">
        <v>447</v>
      </c>
      <c r="I38" s="42">
        <v>21128600</v>
      </c>
      <c r="J38" s="42"/>
      <c r="K38" s="42">
        <v>1538848.95</v>
      </c>
      <c r="L38" s="43"/>
      <c r="M38" s="43"/>
      <c r="N38" s="64"/>
      <c r="O38" s="93"/>
      <c r="P38" s="24"/>
      <c r="Q38" s="93"/>
      <c r="R38" s="93"/>
      <c r="S38" s="93">
        <v>4980602.79</v>
      </c>
      <c r="T38" s="93"/>
      <c r="U38" s="93"/>
      <c r="V38" s="93">
        <v>-9687.74</v>
      </c>
      <c r="W38" s="77">
        <f>L38+K38+J38+I38+M38+N38+O38+P38+Q38+R38+S38+T38+U38+V38</f>
        <v>27638364</v>
      </c>
      <c r="X38" s="75">
        <v>21128600</v>
      </c>
      <c r="Y38" s="28">
        <v>21128600</v>
      </c>
    </row>
    <row r="39" spans="1:25" ht="25.5" outlineLevel="6">
      <c r="A39" s="13" t="s">
        <v>448</v>
      </c>
      <c r="B39" s="41" t="s">
        <v>439</v>
      </c>
      <c r="C39" s="41" t="s">
        <v>439</v>
      </c>
      <c r="D39" s="41" t="s">
        <v>436</v>
      </c>
      <c r="E39" s="41" t="s">
        <v>439</v>
      </c>
      <c r="F39" s="41" t="s">
        <v>459</v>
      </c>
      <c r="G39" s="41" t="s">
        <v>461</v>
      </c>
      <c r="H39" s="41" t="s">
        <v>449</v>
      </c>
      <c r="I39" s="42">
        <v>919800</v>
      </c>
      <c r="J39" s="42"/>
      <c r="K39" s="42"/>
      <c r="L39" s="43"/>
      <c r="M39" s="43"/>
      <c r="N39" s="64"/>
      <c r="O39" s="93"/>
      <c r="P39" s="24"/>
      <c r="Q39" s="93"/>
      <c r="R39" s="93"/>
      <c r="S39" s="93">
        <v>-88305</v>
      </c>
      <c r="T39" s="93"/>
      <c r="U39" s="93"/>
      <c r="V39" s="93">
        <v>-77488</v>
      </c>
      <c r="W39" s="77">
        <f>L39+K39+J39+I39+M39+N39+O39+P39+Q39+R39+S39+T39+U39+V39</f>
        <v>754007</v>
      </c>
      <c r="X39" s="75">
        <v>919800</v>
      </c>
      <c r="Y39" s="28">
        <v>919800</v>
      </c>
    </row>
    <row r="40" spans="1:25" ht="25.5" outlineLevel="6">
      <c r="A40" s="45" t="s">
        <v>401</v>
      </c>
      <c r="B40" s="41" t="s">
        <v>439</v>
      </c>
      <c r="C40" s="41" t="s">
        <v>439</v>
      </c>
      <c r="D40" s="41" t="s">
        <v>436</v>
      </c>
      <c r="E40" s="41" t="s">
        <v>439</v>
      </c>
      <c r="F40" s="41" t="s">
        <v>459</v>
      </c>
      <c r="G40" s="41" t="s">
        <v>461</v>
      </c>
      <c r="H40" s="41" t="s">
        <v>179</v>
      </c>
      <c r="I40" s="42"/>
      <c r="J40" s="42"/>
      <c r="K40" s="42"/>
      <c r="L40" s="43">
        <f>L41+L42</f>
        <v>601754</v>
      </c>
      <c r="M40" s="43"/>
      <c r="N40" s="64"/>
      <c r="O40" s="93"/>
      <c r="P40" s="24"/>
      <c r="Q40" s="93"/>
      <c r="R40" s="93"/>
      <c r="S40" s="93"/>
      <c r="T40" s="93"/>
      <c r="U40" s="93"/>
      <c r="V40" s="93"/>
      <c r="W40" s="77">
        <f>W41+W42</f>
        <v>9586911.48</v>
      </c>
      <c r="X40" s="75">
        <f>X41+X42</f>
        <v>7990700</v>
      </c>
      <c r="Y40" s="28">
        <f>Y41+Y42</f>
        <v>7992500</v>
      </c>
    </row>
    <row r="41" spans="1:25" ht="25.5" outlineLevel="6">
      <c r="A41" s="45" t="s">
        <v>402</v>
      </c>
      <c r="B41" s="41" t="s">
        <v>439</v>
      </c>
      <c r="C41" s="41" t="s">
        <v>439</v>
      </c>
      <c r="D41" s="41" t="s">
        <v>436</v>
      </c>
      <c r="E41" s="41" t="s">
        <v>439</v>
      </c>
      <c r="F41" s="41" t="s">
        <v>459</v>
      </c>
      <c r="G41" s="41" t="s">
        <v>461</v>
      </c>
      <c r="H41" s="41" t="s">
        <v>529</v>
      </c>
      <c r="I41" s="42"/>
      <c r="J41" s="42"/>
      <c r="K41" s="42"/>
      <c r="L41" s="43">
        <v>8943154</v>
      </c>
      <c r="M41" s="43"/>
      <c r="N41" s="64">
        <v>-569754</v>
      </c>
      <c r="O41" s="93"/>
      <c r="P41" s="24">
        <v>-345198</v>
      </c>
      <c r="Q41" s="93"/>
      <c r="R41" s="93"/>
      <c r="S41" s="93">
        <v>1320589.33</v>
      </c>
      <c r="T41" s="93">
        <v>-39000</v>
      </c>
      <c r="U41" s="93">
        <v>43000</v>
      </c>
      <c r="V41" s="93">
        <v>234120.15</v>
      </c>
      <c r="W41" s="77">
        <f>L41+K41+J41+I41+M41+N41+O41+P41+Q41+R41+S41+T41+U41+V41</f>
        <v>9586911.48</v>
      </c>
      <c r="X41" s="75">
        <v>7990700</v>
      </c>
      <c r="Y41" s="28">
        <v>7992500</v>
      </c>
    </row>
    <row r="42" spans="1:25" ht="25.5" hidden="1" outlineLevel="6">
      <c r="A42" s="13" t="s">
        <v>450</v>
      </c>
      <c r="B42" s="41" t="s">
        <v>439</v>
      </c>
      <c r="C42" s="41" t="s">
        <v>439</v>
      </c>
      <c r="D42" s="41" t="s">
        <v>436</v>
      </c>
      <c r="E42" s="41" t="s">
        <v>439</v>
      </c>
      <c r="F42" s="41" t="s">
        <v>459</v>
      </c>
      <c r="G42" s="41" t="s">
        <v>461</v>
      </c>
      <c r="H42" s="41" t="s">
        <v>451</v>
      </c>
      <c r="I42" s="42">
        <v>8341400</v>
      </c>
      <c r="J42" s="42"/>
      <c r="K42" s="42"/>
      <c r="L42" s="43">
        <v>-8341400</v>
      </c>
      <c r="M42" s="43"/>
      <c r="N42" s="64"/>
      <c r="O42" s="93"/>
      <c r="P42" s="24"/>
      <c r="Q42" s="93"/>
      <c r="R42" s="93"/>
      <c r="S42" s="93"/>
      <c r="T42" s="93"/>
      <c r="U42" s="93"/>
      <c r="V42" s="93"/>
      <c r="W42" s="77">
        <f>L42+K42+J42+I42</f>
        <v>0</v>
      </c>
      <c r="X42" s="75">
        <v>0</v>
      </c>
      <c r="Y42" s="28">
        <v>0</v>
      </c>
    </row>
    <row r="43" spans="1:25" ht="15" outlineLevel="6">
      <c r="A43" s="45" t="s">
        <v>403</v>
      </c>
      <c r="B43" s="41" t="s">
        <v>439</v>
      </c>
      <c r="C43" s="41" t="s">
        <v>439</v>
      </c>
      <c r="D43" s="41" t="s">
        <v>436</v>
      </c>
      <c r="E43" s="41" t="s">
        <v>439</v>
      </c>
      <c r="F43" s="41" t="s">
        <v>459</v>
      </c>
      <c r="G43" s="41" t="s">
        <v>461</v>
      </c>
      <c r="H43" s="41" t="s">
        <v>180</v>
      </c>
      <c r="I43" s="42"/>
      <c r="J43" s="42"/>
      <c r="K43" s="42"/>
      <c r="L43" s="43"/>
      <c r="M43" s="43"/>
      <c r="N43" s="64"/>
      <c r="O43" s="93"/>
      <c r="P43" s="24"/>
      <c r="Q43" s="93"/>
      <c r="R43" s="93"/>
      <c r="S43" s="93"/>
      <c r="T43" s="93"/>
      <c r="U43" s="93"/>
      <c r="V43" s="93"/>
      <c r="W43" s="77">
        <f>W44</f>
        <v>608288</v>
      </c>
      <c r="X43" s="75">
        <f>X45+X46</f>
        <v>562300</v>
      </c>
      <c r="Y43" s="28">
        <f>Y45+Y46</f>
        <v>562300</v>
      </c>
    </row>
    <row r="44" spans="1:25" ht="25.5" outlineLevel="6">
      <c r="A44" s="44" t="s">
        <v>33</v>
      </c>
      <c r="B44" s="41" t="s">
        <v>439</v>
      </c>
      <c r="C44" s="41" t="s">
        <v>439</v>
      </c>
      <c r="D44" s="41" t="s">
        <v>436</v>
      </c>
      <c r="E44" s="41" t="s">
        <v>439</v>
      </c>
      <c r="F44" s="41" t="s">
        <v>459</v>
      </c>
      <c r="G44" s="41" t="s">
        <v>461</v>
      </c>
      <c r="H44" s="41" t="s">
        <v>32</v>
      </c>
      <c r="I44" s="42"/>
      <c r="J44" s="42"/>
      <c r="K44" s="42"/>
      <c r="L44" s="43"/>
      <c r="M44" s="43"/>
      <c r="N44" s="64"/>
      <c r="O44" s="93"/>
      <c r="P44" s="24"/>
      <c r="Q44" s="93"/>
      <c r="R44" s="93"/>
      <c r="S44" s="93"/>
      <c r="T44" s="93"/>
      <c r="U44" s="93"/>
      <c r="V44" s="93"/>
      <c r="W44" s="77">
        <f>W45+W46</f>
        <v>608288</v>
      </c>
      <c r="X44" s="75"/>
      <c r="Y44" s="28"/>
    </row>
    <row r="45" spans="1:25" ht="25.5" outlineLevel="6">
      <c r="A45" s="13" t="s">
        <v>452</v>
      </c>
      <c r="B45" s="41" t="s">
        <v>439</v>
      </c>
      <c r="C45" s="41" t="s">
        <v>439</v>
      </c>
      <c r="D45" s="41" t="s">
        <v>436</v>
      </c>
      <c r="E45" s="41" t="s">
        <v>439</v>
      </c>
      <c r="F45" s="41" t="s">
        <v>459</v>
      </c>
      <c r="G45" s="41" t="s">
        <v>461</v>
      </c>
      <c r="H45" s="41" t="s">
        <v>453</v>
      </c>
      <c r="I45" s="42">
        <v>496100</v>
      </c>
      <c r="J45" s="42"/>
      <c r="K45" s="42"/>
      <c r="L45" s="43"/>
      <c r="M45" s="43"/>
      <c r="N45" s="64"/>
      <c r="O45" s="93"/>
      <c r="P45" s="24"/>
      <c r="Q45" s="93"/>
      <c r="R45" s="93"/>
      <c r="S45" s="93">
        <v>118988</v>
      </c>
      <c r="T45" s="93"/>
      <c r="U45" s="93">
        <v>-90000</v>
      </c>
      <c r="V45" s="93"/>
      <c r="W45" s="77">
        <f>L45+K45+J45+I45+M45+N45+O45+P45+Q45+R45+S45+T45+U45</f>
        <v>525088</v>
      </c>
      <c r="X45" s="75">
        <v>496100</v>
      </c>
      <c r="Y45" s="28">
        <v>496100</v>
      </c>
    </row>
    <row r="46" spans="1:25" ht="25.5" outlineLevel="6">
      <c r="A46" s="13" t="s">
        <v>454</v>
      </c>
      <c r="B46" s="41" t="s">
        <v>439</v>
      </c>
      <c r="C46" s="41" t="s">
        <v>439</v>
      </c>
      <c r="D46" s="41" t="s">
        <v>436</v>
      </c>
      <c r="E46" s="41" t="s">
        <v>439</v>
      </c>
      <c r="F46" s="41" t="s">
        <v>459</v>
      </c>
      <c r="G46" s="41" t="s">
        <v>461</v>
      </c>
      <c r="H46" s="41" t="s">
        <v>455</v>
      </c>
      <c r="I46" s="42">
        <v>66200</v>
      </c>
      <c r="J46" s="42"/>
      <c r="K46" s="42"/>
      <c r="L46" s="43"/>
      <c r="M46" s="43"/>
      <c r="N46" s="64"/>
      <c r="O46" s="93"/>
      <c r="P46" s="24"/>
      <c r="Q46" s="93"/>
      <c r="R46" s="93"/>
      <c r="S46" s="93"/>
      <c r="T46" s="93">
        <v>17000</v>
      </c>
      <c r="U46" s="93"/>
      <c r="V46" s="93"/>
      <c r="W46" s="77">
        <f>L46+K46+J46+I46+M46+N46+O46+P46+Q46+R46+S46+T46+U46</f>
        <v>83200</v>
      </c>
      <c r="X46" s="75">
        <v>66200</v>
      </c>
      <c r="Y46" s="28">
        <v>66200</v>
      </c>
    </row>
    <row r="47" spans="1:25" ht="38.25" outlineLevel="4">
      <c r="A47" s="13" t="s">
        <v>462</v>
      </c>
      <c r="B47" s="41" t="s">
        <v>439</v>
      </c>
      <c r="C47" s="41" t="s">
        <v>439</v>
      </c>
      <c r="D47" s="41" t="s">
        <v>436</v>
      </c>
      <c r="E47" s="41" t="s">
        <v>439</v>
      </c>
      <c r="F47" s="41" t="s">
        <v>459</v>
      </c>
      <c r="G47" s="41" t="s">
        <v>463</v>
      </c>
      <c r="H47" s="41"/>
      <c r="I47" s="42"/>
      <c r="J47" s="42"/>
      <c r="K47" s="42"/>
      <c r="L47" s="43"/>
      <c r="M47" s="43"/>
      <c r="N47" s="64"/>
      <c r="O47" s="93"/>
      <c r="P47" s="24"/>
      <c r="Q47" s="93"/>
      <c r="R47" s="93"/>
      <c r="S47" s="93"/>
      <c r="T47" s="93"/>
      <c r="U47" s="93"/>
      <c r="V47" s="93"/>
      <c r="W47" s="77">
        <f aca="true" t="shared" si="0" ref="W47:Y48">W48</f>
        <v>983139.08</v>
      </c>
      <c r="X47" s="75">
        <f t="shared" si="0"/>
        <v>1058100</v>
      </c>
      <c r="Y47" s="28">
        <f t="shared" si="0"/>
        <v>1058100</v>
      </c>
    </row>
    <row r="48" spans="1:25" ht="51" outlineLevel="4">
      <c r="A48" s="44" t="s">
        <v>400</v>
      </c>
      <c r="B48" s="41" t="s">
        <v>439</v>
      </c>
      <c r="C48" s="41" t="s">
        <v>439</v>
      </c>
      <c r="D48" s="41" t="s">
        <v>436</v>
      </c>
      <c r="E48" s="41" t="s">
        <v>439</v>
      </c>
      <c r="F48" s="41" t="s">
        <v>459</v>
      </c>
      <c r="G48" s="41" t="s">
        <v>463</v>
      </c>
      <c r="H48" s="41" t="s">
        <v>178</v>
      </c>
      <c r="I48" s="42"/>
      <c r="J48" s="42"/>
      <c r="K48" s="42"/>
      <c r="L48" s="43"/>
      <c r="M48" s="43"/>
      <c r="N48" s="64"/>
      <c r="O48" s="93"/>
      <c r="P48" s="24"/>
      <c r="Q48" s="93"/>
      <c r="R48" s="93"/>
      <c r="S48" s="93"/>
      <c r="T48" s="93"/>
      <c r="U48" s="93"/>
      <c r="V48" s="93"/>
      <c r="W48" s="77">
        <f t="shared" si="0"/>
        <v>983139.08</v>
      </c>
      <c r="X48" s="77">
        <f t="shared" si="0"/>
        <v>1058100</v>
      </c>
      <c r="Y48" s="25">
        <f t="shared" si="0"/>
        <v>1058100</v>
      </c>
    </row>
    <row r="49" spans="1:25" ht="25.5" outlineLevel="4">
      <c r="A49" s="44" t="s">
        <v>160</v>
      </c>
      <c r="B49" s="41" t="s">
        <v>439</v>
      </c>
      <c r="C49" s="41" t="s">
        <v>439</v>
      </c>
      <c r="D49" s="41" t="s">
        <v>436</v>
      </c>
      <c r="E49" s="41" t="s">
        <v>439</v>
      </c>
      <c r="F49" s="41" t="s">
        <v>459</v>
      </c>
      <c r="G49" s="41" t="s">
        <v>463</v>
      </c>
      <c r="H49" s="41" t="s">
        <v>158</v>
      </c>
      <c r="I49" s="42"/>
      <c r="J49" s="42"/>
      <c r="K49" s="42"/>
      <c r="L49" s="43"/>
      <c r="M49" s="43"/>
      <c r="N49" s="64"/>
      <c r="O49" s="93"/>
      <c r="P49" s="24"/>
      <c r="Q49" s="93"/>
      <c r="R49" s="93"/>
      <c r="S49" s="93"/>
      <c r="T49" s="93"/>
      <c r="U49" s="93"/>
      <c r="V49" s="93"/>
      <c r="W49" s="77">
        <f>W50+W51</f>
        <v>983139.08</v>
      </c>
      <c r="X49" s="77">
        <f>X50+X51</f>
        <v>1058100</v>
      </c>
      <c r="Y49" s="25">
        <f>Y50+Y51</f>
        <v>1058100</v>
      </c>
    </row>
    <row r="50" spans="1:25" ht="25.5" outlineLevel="6">
      <c r="A50" s="13" t="s">
        <v>446</v>
      </c>
      <c r="B50" s="41" t="s">
        <v>439</v>
      </c>
      <c r="C50" s="41" t="s">
        <v>439</v>
      </c>
      <c r="D50" s="41" t="s">
        <v>436</v>
      </c>
      <c r="E50" s="41" t="s">
        <v>439</v>
      </c>
      <c r="F50" s="41" t="s">
        <v>459</v>
      </c>
      <c r="G50" s="41" t="s">
        <v>463</v>
      </c>
      <c r="H50" s="41" t="s">
        <v>447</v>
      </c>
      <c r="I50" s="42">
        <v>1030400</v>
      </c>
      <c r="J50" s="42"/>
      <c r="K50" s="42"/>
      <c r="L50" s="43"/>
      <c r="M50" s="43"/>
      <c r="N50" s="64"/>
      <c r="O50" s="93"/>
      <c r="P50" s="24"/>
      <c r="Q50" s="93"/>
      <c r="R50" s="93"/>
      <c r="S50" s="93">
        <v>-9530</v>
      </c>
      <c r="T50" s="93"/>
      <c r="U50" s="93"/>
      <c r="V50" s="93">
        <v>-68960.92</v>
      </c>
      <c r="W50" s="77">
        <f>L50+K50+J50+I50+M50+N50+O50+P50+Q50+R50+S50+T50+U50+V50</f>
        <v>951909.08</v>
      </c>
      <c r="X50" s="75">
        <v>1030400</v>
      </c>
      <c r="Y50" s="28">
        <v>1030400</v>
      </c>
    </row>
    <row r="51" spans="1:25" ht="25.5" outlineLevel="6">
      <c r="A51" s="13" t="s">
        <v>448</v>
      </c>
      <c r="B51" s="41" t="s">
        <v>439</v>
      </c>
      <c r="C51" s="41" t="s">
        <v>439</v>
      </c>
      <c r="D51" s="41" t="s">
        <v>436</v>
      </c>
      <c r="E51" s="41" t="s">
        <v>439</v>
      </c>
      <c r="F51" s="41" t="s">
        <v>459</v>
      </c>
      <c r="G51" s="41" t="s">
        <v>463</v>
      </c>
      <c r="H51" s="41" t="s">
        <v>449</v>
      </c>
      <c r="I51" s="42">
        <v>27700</v>
      </c>
      <c r="J51" s="42"/>
      <c r="K51" s="42"/>
      <c r="L51" s="43"/>
      <c r="M51" s="43"/>
      <c r="N51" s="64"/>
      <c r="O51" s="93"/>
      <c r="P51" s="24"/>
      <c r="Q51" s="93"/>
      <c r="R51" s="93"/>
      <c r="S51" s="93">
        <v>9530</v>
      </c>
      <c r="T51" s="93"/>
      <c r="U51" s="93"/>
      <c r="V51" s="93">
        <v>-6000</v>
      </c>
      <c r="W51" s="77">
        <f>L51+K51+J51+I51+M51+N51+O51+P51+Q51+R51+S51+T51+U51+V51</f>
        <v>31230</v>
      </c>
      <c r="X51" s="75">
        <v>27700</v>
      </c>
      <c r="Y51" s="28">
        <v>27700</v>
      </c>
    </row>
    <row r="52" spans="1:25" ht="15" outlineLevel="3">
      <c r="A52" s="13" t="s">
        <v>464</v>
      </c>
      <c r="B52" s="41" t="s">
        <v>439</v>
      </c>
      <c r="C52" s="41" t="s">
        <v>439</v>
      </c>
      <c r="D52" s="41" t="s">
        <v>436</v>
      </c>
      <c r="E52" s="41" t="s">
        <v>439</v>
      </c>
      <c r="F52" s="41" t="s">
        <v>459</v>
      </c>
      <c r="G52" s="41" t="s">
        <v>465</v>
      </c>
      <c r="H52" s="41"/>
      <c r="I52" s="42"/>
      <c r="J52" s="42"/>
      <c r="K52" s="42"/>
      <c r="L52" s="43">
        <f>L53</f>
        <v>122650</v>
      </c>
      <c r="M52" s="43"/>
      <c r="N52" s="64"/>
      <c r="O52" s="93"/>
      <c r="P52" s="24"/>
      <c r="Q52" s="93"/>
      <c r="R52" s="93"/>
      <c r="S52" s="93"/>
      <c r="T52" s="93"/>
      <c r="U52" s="93"/>
      <c r="V52" s="93"/>
      <c r="W52" s="77">
        <f>W53</f>
        <v>1689009.4400000002</v>
      </c>
      <c r="X52" s="75">
        <f>X53</f>
        <v>0</v>
      </c>
      <c r="Y52" s="28">
        <f>Y53</f>
        <v>0</v>
      </c>
    </row>
    <row r="53" spans="1:25" ht="25.5" outlineLevel="4">
      <c r="A53" s="13" t="s">
        <v>466</v>
      </c>
      <c r="B53" s="41" t="s">
        <v>439</v>
      </c>
      <c r="C53" s="41" t="s">
        <v>439</v>
      </c>
      <c r="D53" s="41" t="s">
        <v>436</v>
      </c>
      <c r="E53" s="41" t="s">
        <v>439</v>
      </c>
      <c r="F53" s="41" t="s">
        <v>459</v>
      </c>
      <c r="G53" s="41" t="s">
        <v>467</v>
      </c>
      <c r="H53" s="41"/>
      <c r="I53" s="42"/>
      <c r="J53" s="42"/>
      <c r="K53" s="42"/>
      <c r="L53" s="43">
        <f>L54</f>
        <v>122650</v>
      </c>
      <c r="M53" s="43"/>
      <c r="N53" s="64"/>
      <c r="O53" s="93"/>
      <c r="P53" s="24"/>
      <c r="Q53" s="93"/>
      <c r="R53" s="93"/>
      <c r="S53" s="93"/>
      <c r="T53" s="93"/>
      <c r="U53" s="93"/>
      <c r="V53" s="93"/>
      <c r="W53" s="77">
        <f>W54</f>
        <v>1689009.4400000002</v>
      </c>
      <c r="X53" s="75">
        <v>0</v>
      </c>
      <c r="Y53" s="28">
        <v>0</v>
      </c>
    </row>
    <row r="54" spans="1:25" ht="15" outlineLevel="4">
      <c r="A54" s="45" t="s">
        <v>403</v>
      </c>
      <c r="B54" s="41" t="s">
        <v>439</v>
      </c>
      <c r="C54" s="41" t="s">
        <v>439</v>
      </c>
      <c r="D54" s="41" t="s">
        <v>436</v>
      </c>
      <c r="E54" s="41" t="s">
        <v>439</v>
      </c>
      <c r="F54" s="41" t="s">
        <v>459</v>
      </c>
      <c r="G54" s="41" t="s">
        <v>467</v>
      </c>
      <c r="H54" s="41" t="s">
        <v>180</v>
      </c>
      <c r="I54" s="42"/>
      <c r="J54" s="42"/>
      <c r="K54" s="42"/>
      <c r="L54" s="43">
        <f>L55</f>
        <v>122650</v>
      </c>
      <c r="M54" s="43"/>
      <c r="N54" s="64"/>
      <c r="O54" s="93"/>
      <c r="P54" s="24"/>
      <c r="Q54" s="93"/>
      <c r="R54" s="93"/>
      <c r="S54" s="93"/>
      <c r="T54" s="93"/>
      <c r="U54" s="93"/>
      <c r="V54" s="93"/>
      <c r="W54" s="77">
        <f>W55</f>
        <v>1689009.4400000002</v>
      </c>
      <c r="X54" s="75">
        <f>X55</f>
        <v>0</v>
      </c>
      <c r="Y54" s="28">
        <f>Y55</f>
        <v>0</v>
      </c>
    </row>
    <row r="55" spans="1:25" ht="15" outlineLevel="6">
      <c r="A55" s="13" t="s">
        <v>468</v>
      </c>
      <c r="B55" s="41" t="s">
        <v>439</v>
      </c>
      <c r="C55" s="41" t="s">
        <v>439</v>
      </c>
      <c r="D55" s="41" t="s">
        <v>436</v>
      </c>
      <c r="E55" s="41" t="s">
        <v>439</v>
      </c>
      <c r="F55" s="41" t="s">
        <v>459</v>
      </c>
      <c r="G55" s="41" t="s">
        <v>467</v>
      </c>
      <c r="H55" s="41" t="s">
        <v>469</v>
      </c>
      <c r="I55" s="42"/>
      <c r="J55" s="42"/>
      <c r="K55" s="42"/>
      <c r="L55" s="43">
        <v>122650</v>
      </c>
      <c r="M55" s="43">
        <v>229506.9</v>
      </c>
      <c r="N55" s="64">
        <v>213260</v>
      </c>
      <c r="O55" s="93">
        <v>315668.08</v>
      </c>
      <c r="P55" s="24">
        <v>307914.14</v>
      </c>
      <c r="Q55" s="93"/>
      <c r="R55" s="93">
        <v>322000</v>
      </c>
      <c r="S55" s="93">
        <v>4000</v>
      </c>
      <c r="T55" s="93">
        <v>80400</v>
      </c>
      <c r="U55" s="93">
        <v>7500</v>
      </c>
      <c r="V55" s="93">
        <v>86110.32</v>
      </c>
      <c r="W55" s="77">
        <f>L55+K55+J55+I55+M55+N55+O55+P55+Q55+R55+S55+T55+U55+V55</f>
        <v>1689009.4400000002</v>
      </c>
      <c r="X55" s="75">
        <v>0</v>
      </c>
      <c r="Y55" s="28">
        <v>0</v>
      </c>
    </row>
    <row r="56" spans="1:25" ht="25.5" hidden="1" outlineLevel="6">
      <c r="A56" s="13" t="s">
        <v>49</v>
      </c>
      <c r="B56" s="41" t="s">
        <v>170</v>
      </c>
      <c r="C56" s="41" t="s">
        <v>437</v>
      </c>
      <c r="D56" s="41"/>
      <c r="E56" s="41"/>
      <c r="F56" s="41"/>
      <c r="G56" s="41"/>
      <c r="H56" s="41"/>
      <c r="I56" s="42"/>
      <c r="J56" s="42"/>
      <c r="K56" s="42"/>
      <c r="L56" s="43"/>
      <c r="M56" s="43"/>
      <c r="N56" s="64"/>
      <c r="O56" s="93"/>
      <c r="P56" s="24"/>
      <c r="Q56" s="93"/>
      <c r="R56" s="93"/>
      <c r="S56" s="93"/>
      <c r="T56" s="93"/>
      <c r="U56" s="93"/>
      <c r="V56" s="93"/>
      <c r="W56" s="77"/>
      <c r="X56" s="75"/>
      <c r="Y56" s="28"/>
    </row>
    <row r="57" spans="1:27" ht="51" hidden="1" outlineLevel="2">
      <c r="A57" s="13" t="s">
        <v>470</v>
      </c>
      <c r="B57" s="41" t="s">
        <v>170</v>
      </c>
      <c r="C57" s="41" t="s">
        <v>437</v>
      </c>
      <c r="D57" s="41" t="s">
        <v>436</v>
      </c>
      <c r="E57" s="41" t="s">
        <v>439</v>
      </c>
      <c r="F57" s="41" t="s">
        <v>471</v>
      </c>
      <c r="G57" s="41"/>
      <c r="H57" s="41"/>
      <c r="I57" s="42"/>
      <c r="J57" s="42"/>
      <c r="K57" s="42"/>
      <c r="L57" s="43">
        <f>L58</f>
        <v>0</v>
      </c>
      <c r="M57" s="43"/>
      <c r="N57" s="64"/>
      <c r="O57" s="93"/>
      <c r="P57" s="24"/>
      <c r="Q57" s="93"/>
      <c r="R57" s="93"/>
      <c r="S57" s="93"/>
      <c r="T57" s="93"/>
      <c r="U57" s="93"/>
      <c r="V57" s="93"/>
      <c r="W57" s="77">
        <f>W58</f>
        <v>1706900</v>
      </c>
      <c r="X57" s="75">
        <f>X58</f>
        <v>1706900</v>
      </c>
      <c r="Y57" s="28">
        <f>Y58</f>
        <v>1706900</v>
      </c>
      <c r="AA57" s="8"/>
    </row>
    <row r="58" spans="1:25" ht="63.75" hidden="1" outlineLevel="3">
      <c r="A58" s="13" t="s">
        <v>442</v>
      </c>
      <c r="B58" s="41" t="s">
        <v>170</v>
      </c>
      <c r="C58" s="41" t="s">
        <v>437</v>
      </c>
      <c r="D58" s="41" t="s">
        <v>436</v>
      </c>
      <c r="E58" s="41" t="s">
        <v>439</v>
      </c>
      <c r="F58" s="41" t="s">
        <v>471</v>
      </c>
      <c r="G58" s="41" t="s">
        <v>443</v>
      </c>
      <c r="H58" s="41"/>
      <c r="I58" s="42"/>
      <c r="J58" s="42"/>
      <c r="K58" s="42"/>
      <c r="L58" s="43">
        <f>L59+L69</f>
        <v>0</v>
      </c>
      <c r="M58" s="43"/>
      <c r="N58" s="64"/>
      <c r="O58" s="93"/>
      <c r="P58" s="24"/>
      <c r="Q58" s="93"/>
      <c r="R58" s="93"/>
      <c r="S58" s="93"/>
      <c r="T58" s="93"/>
      <c r="U58" s="93"/>
      <c r="V58" s="93"/>
      <c r="W58" s="77">
        <f>W59+W69</f>
        <v>1706900</v>
      </c>
      <c r="X58" s="75">
        <f>X59+X69</f>
        <v>1706900</v>
      </c>
      <c r="Y58" s="28">
        <f>Y59+Y69</f>
        <v>1706900</v>
      </c>
    </row>
    <row r="59" spans="1:25" ht="15" hidden="1" outlineLevel="4">
      <c r="A59" s="13" t="s">
        <v>444</v>
      </c>
      <c r="B59" s="41" t="s">
        <v>170</v>
      </c>
      <c r="C59" s="41" t="s">
        <v>437</v>
      </c>
      <c r="D59" s="41" t="s">
        <v>436</v>
      </c>
      <c r="E59" s="41" t="s">
        <v>439</v>
      </c>
      <c r="F59" s="41" t="s">
        <v>471</v>
      </c>
      <c r="G59" s="41" t="s">
        <v>445</v>
      </c>
      <c r="H59" s="41"/>
      <c r="I59" s="42"/>
      <c r="J59" s="42"/>
      <c r="K59" s="42"/>
      <c r="L59" s="43">
        <f>L60+L63+L66</f>
        <v>0</v>
      </c>
      <c r="M59" s="43"/>
      <c r="N59" s="64"/>
      <c r="O59" s="93"/>
      <c r="P59" s="24"/>
      <c r="Q59" s="93"/>
      <c r="R59" s="93"/>
      <c r="S59" s="93"/>
      <c r="T59" s="93"/>
      <c r="U59" s="93"/>
      <c r="V59" s="93"/>
      <c r="W59" s="77">
        <f>W60+W63+W66</f>
        <v>517900</v>
      </c>
      <c r="X59" s="75">
        <f>X60+X63+X66</f>
        <v>517900</v>
      </c>
      <c r="Y59" s="28">
        <f>Y60+Y63+Y66</f>
        <v>517900</v>
      </c>
    </row>
    <row r="60" spans="1:25" ht="51" hidden="1" outlineLevel="4">
      <c r="A60" s="44" t="s">
        <v>400</v>
      </c>
      <c r="B60" s="41" t="s">
        <v>170</v>
      </c>
      <c r="C60" s="41" t="s">
        <v>437</v>
      </c>
      <c r="D60" s="41" t="s">
        <v>436</v>
      </c>
      <c r="E60" s="41" t="s">
        <v>439</v>
      </c>
      <c r="F60" s="41" t="s">
        <v>471</v>
      </c>
      <c r="G60" s="41" t="s">
        <v>445</v>
      </c>
      <c r="H60" s="41" t="s">
        <v>178</v>
      </c>
      <c r="I60" s="42"/>
      <c r="J60" s="42"/>
      <c r="K60" s="42"/>
      <c r="L60" s="43"/>
      <c r="M60" s="43"/>
      <c r="N60" s="64"/>
      <c r="O60" s="93"/>
      <c r="P60" s="24"/>
      <c r="Q60" s="93"/>
      <c r="R60" s="93"/>
      <c r="S60" s="93"/>
      <c r="T60" s="93"/>
      <c r="U60" s="93"/>
      <c r="V60" s="93"/>
      <c r="W60" s="77">
        <f>W61+W62</f>
        <v>347900</v>
      </c>
      <c r="X60" s="75">
        <f>X61+X62</f>
        <v>347900</v>
      </c>
      <c r="Y60" s="28">
        <f>Y61+Y62</f>
        <v>347900</v>
      </c>
    </row>
    <row r="61" spans="1:25" ht="25.5" hidden="1" outlineLevel="6">
      <c r="A61" s="13" t="s">
        <v>446</v>
      </c>
      <c r="B61" s="41" t="s">
        <v>170</v>
      </c>
      <c r="C61" s="41" t="s">
        <v>437</v>
      </c>
      <c r="D61" s="41" t="s">
        <v>436</v>
      </c>
      <c r="E61" s="41" t="s">
        <v>439</v>
      </c>
      <c r="F61" s="41" t="s">
        <v>471</v>
      </c>
      <c r="G61" s="41" t="s">
        <v>445</v>
      </c>
      <c r="H61" s="41" t="s">
        <v>447</v>
      </c>
      <c r="I61" s="42">
        <v>311000</v>
      </c>
      <c r="J61" s="42"/>
      <c r="K61" s="42"/>
      <c r="L61" s="43"/>
      <c r="M61" s="43"/>
      <c r="N61" s="64"/>
      <c r="O61" s="93"/>
      <c r="P61" s="24"/>
      <c r="Q61" s="93"/>
      <c r="R61" s="93"/>
      <c r="S61" s="93"/>
      <c r="T61" s="93"/>
      <c r="U61" s="93"/>
      <c r="V61" s="93"/>
      <c r="W61" s="77">
        <f>L61+K61+J61+I61</f>
        <v>311000</v>
      </c>
      <c r="X61" s="75">
        <v>311000</v>
      </c>
      <c r="Y61" s="28">
        <v>311000</v>
      </c>
    </row>
    <row r="62" spans="1:25" ht="25.5" hidden="1" outlineLevel="6">
      <c r="A62" s="13" t="s">
        <v>448</v>
      </c>
      <c r="B62" s="41" t="s">
        <v>170</v>
      </c>
      <c r="C62" s="41" t="s">
        <v>437</v>
      </c>
      <c r="D62" s="41" t="s">
        <v>436</v>
      </c>
      <c r="E62" s="41" t="s">
        <v>439</v>
      </c>
      <c r="F62" s="41" t="s">
        <v>471</v>
      </c>
      <c r="G62" s="41" t="s">
        <v>445</v>
      </c>
      <c r="H62" s="41" t="s">
        <v>449</v>
      </c>
      <c r="I62" s="42">
        <v>36900</v>
      </c>
      <c r="J62" s="42"/>
      <c r="K62" s="42"/>
      <c r="L62" s="43"/>
      <c r="M62" s="43"/>
      <c r="N62" s="64"/>
      <c r="O62" s="93"/>
      <c r="P62" s="24"/>
      <c r="Q62" s="93"/>
      <c r="R62" s="93"/>
      <c r="S62" s="93"/>
      <c r="T62" s="93"/>
      <c r="U62" s="93"/>
      <c r="V62" s="93"/>
      <c r="W62" s="77">
        <f>L62+K62+J62+I62</f>
        <v>36900</v>
      </c>
      <c r="X62" s="75">
        <v>36900</v>
      </c>
      <c r="Y62" s="28">
        <v>36900</v>
      </c>
    </row>
    <row r="63" spans="1:25" ht="25.5" hidden="1" outlineLevel="6">
      <c r="A63" s="45" t="s">
        <v>401</v>
      </c>
      <c r="B63" s="41" t="s">
        <v>170</v>
      </c>
      <c r="C63" s="41" t="s">
        <v>437</v>
      </c>
      <c r="D63" s="41" t="s">
        <v>436</v>
      </c>
      <c r="E63" s="41" t="s">
        <v>439</v>
      </c>
      <c r="F63" s="41" t="s">
        <v>471</v>
      </c>
      <c r="G63" s="41" t="s">
        <v>445</v>
      </c>
      <c r="H63" s="41" t="s">
        <v>179</v>
      </c>
      <c r="I63" s="42"/>
      <c r="J63" s="42"/>
      <c r="K63" s="42"/>
      <c r="L63" s="43">
        <f>L64+L65</f>
        <v>0</v>
      </c>
      <c r="M63" s="43"/>
      <c r="N63" s="64"/>
      <c r="O63" s="93"/>
      <c r="P63" s="24"/>
      <c r="Q63" s="93"/>
      <c r="R63" s="93"/>
      <c r="S63" s="93"/>
      <c r="T63" s="93"/>
      <c r="U63" s="93"/>
      <c r="V63" s="93"/>
      <c r="W63" s="77">
        <f>W64+W65</f>
        <v>166500</v>
      </c>
      <c r="X63" s="75">
        <f>X64</f>
        <v>166500</v>
      </c>
      <c r="Y63" s="28">
        <f>Y64</f>
        <v>166500</v>
      </c>
    </row>
    <row r="64" spans="1:25" ht="25.5" hidden="1" outlineLevel="6">
      <c r="A64" s="45" t="s">
        <v>402</v>
      </c>
      <c r="B64" s="41" t="s">
        <v>170</v>
      </c>
      <c r="C64" s="41" t="s">
        <v>437</v>
      </c>
      <c r="D64" s="41" t="s">
        <v>436</v>
      </c>
      <c r="E64" s="41" t="s">
        <v>439</v>
      </c>
      <c r="F64" s="41" t="s">
        <v>471</v>
      </c>
      <c r="G64" s="41" t="s">
        <v>445</v>
      </c>
      <c r="H64" s="41" t="s">
        <v>529</v>
      </c>
      <c r="I64" s="42"/>
      <c r="J64" s="42"/>
      <c r="K64" s="42"/>
      <c r="L64" s="43">
        <v>166500</v>
      </c>
      <c r="M64" s="43"/>
      <c r="N64" s="64"/>
      <c r="O64" s="93"/>
      <c r="P64" s="24"/>
      <c r="Q64" s="93"/>
      <c r="R64" s="93"/>
      <c r="S64" s="93"/>
      <c r="T64" s="93"/>
      <c r="U64" s="93"/>
      <c r="V64" s="93"/>
      <c r="W64" s="77">
        <f>L64+K64+J64+I64</f>
        <v>166500</v>
      </c>
      <c r="X64" s="75">
        <v>166500</v>
      </c>
      <c r="Y64" s="28">
        <v>166500</v>
      </c>
    </row>
    <row r="65" spans="1:25" ht="25.5" hidden="1" outlineLevel="6">
      <c r="A65" s="13" t="s">
        <v>450</v>
      </c>
      <c r="B65" s="41" t="s">
        <v>170</v>
      </c>
      <c r="C65" s="41" t="s">
        <v>437</v>
      </c>
      <c r="D65" s="41" t="s">
        <v>436</v>
      </c>
      <c r="E65" s="41" t="s">
        <v>439</v>
      </c>
      <c r="F65" s="41" t="s">
        <v>471</v>
      </c>
      <c r="G65" s="41" t="s">
        <v>445</v>
      </c>
      <c r="H65" s="41" t="s">
        <v>451</v>
      </c>
      <c r="I65" s="42">
        <v>166500</v>
      </c>
      <c r="J65" s="42"/>
      <c r="K65" s="42"/>
      <c r="L65" s="43">
        <v>-166500</v>
      </c>
      <c r="M65" s="43"/>
      <c r="N65" s="64"/>
      <c r="O65" s="93"/>
      <c r="P65" s="24"/>
      <c r="Q65" s="93"/>
      <c r="R65" s="93"/>
      <c r="S65" s="93"/>
      <c r="T65" s="93"/>
      <c r="U65" s="93"/>
      <c r="V65" s="93"/>
      <c r="W65" s="77">
        <f>L65+K65+J65+I65</f>
        <v>0</v>
      </c>
      <c r="X65" s="75">
        <v>0</v>
      </c>
      <c r="Y65" s="28">
        <v>0</v>
      </c>
    </row>
    <row r="66" spans="1:25" ht="15" hidden="1" outlineLevel="6">
      <c r="A66" s="45" t="s">
        <v>403</v>
      </c>
      <c r="B66" s="41" t="s">
        <v>170</v>
      </c>
      <c r="C66" s="41" t="s">
        <v>437</v>
      </c>
      <c r="D66" s="41" t="s">
        <v>436</v>
      </c>
      <c r="E66" s="41" t="s">
        <v>439</v>
      </c>
      <c r="F66" s="41" t="s">
        <v>471</v>
      </c>
      <c r="G66" s="41" t="s">
        <v>445</v>
      </c>
      <c r="H66" s="41" t="s">
        <v>180</v>
      </c>
      <c r="I66" s="42"/>
      <c r="J66" s="42"/>
      <c r="K66" s="42"/>
      <c r="L66" s="43"/>
      <c r="M66" s="43"/>
      <c r="N66" s="64"/>
      <c r="O66" s="93"/>
      <c r="P66" s="24"/>
      <c r="Q66" s="93"/>
      <c r="R66" s="93"/>
      <c r="S66" s="93"/>
      <c r="T66" s="93"/>
      <c r="U66" s="93"/>
      <c r="V66" s="93"/>
      <c r="W66" s="77">
        <f>W67</f>
        <v>3500</v>
      </c>
      <c r="X66" s="75">
        <f>X67</f>
        <v>3500</v>
      </c>
      <c r="Y66" s="28">
        <f>Y67</f>
        <v>3500</v>
      </c>
    </row>
    <row r="67" spans="1:25" ht="25.5" hidden="1" outlineLevel="6">
      <c r="A67" s="13" t="s">
        <v>452</v>
      </c>
      <c r="B67" s="41" t="s">
        <v>170</v>
      </c>
      <c r="C67" s="41" t="s">
        <v>437</v>
      </c>
      <c r="D67" s="41" t="s">
        <v>436</v>
      </c>
      <c r="E67" s="41" t="s">
        <v>439</v>
      </c>
      <c r="F67" s="41" t="s">
        <v>471</v>
      </c>
      <c r="G67" s="41" t="s">
        <v>445</v>
      </c>
      <c r="H67" s="41" t="s">
        <v>453</v>
      </c>
      <c r="I67" s="42">
        <v>3500</v>
      </c>
      <c r="J67" s="42"/>
      <c r="K67" s="42"/>
      <c r="L67" s="43"/>
      <c r="M67" s="43"/>
      <c r="N67" s="64"/>
      <c r="O67" s="93"/>
      <c r="P67" s="24"/>
      <c r="Q67" s="93"/>
      <c r="R67" s="93"/>
      <c r="S67" s="93"/>
      <c r="T67" s="93"/>
      <c r="U67" s="93"/>
      <c r="V67" s="93"/>
      <c r="W67" s="77">
        <f>L67+K67+J67+I67</f>
        <v>3500</v>
      </c>
      <c r="X67" s="75">
        <v>3500</v>
      </c>
      <c r="Y67" s="28">
        <v>3500</v>
      </c>
    </row>
    <row r="68" spans="1:25" ht="38.25" hidden="1" outlineLevel="4">
      <c r="A68" s="13" t="s">
        <v>472</v>
      </c>
      <c r="B68" s="41" t="s">
        <v>170</v>
      </c>
      <c r="C68" s="41" t="s">
        <v>437</v>
      </c>
      <c r="D68" s="41" t="s">
        <v>436</v>
      </c>
      <c r="E68" s="41" t="s">
        <v>439</v>
      </c>
      <c r="F68" s="41" t="s">
        <v>471</v>
      </c>
      <c r="G68" s="41" t="s">
        <v>473</v>
      </c>
      <c r="H68" s="41"/>
      <c r="I68" s="42"/>
      <c r="J68" s="42"/>
      <c r="K68" s="42"/>
      <c r="L68" s="43"/>
      <c r="M68" s="43"/>
      <c r="N68" s="64"/>
      <c r="O68" s="93"/>
      <c r="P68" s="24"/>
      <c r="Q68" s="93"/>
      <c r="R68" s="93"/>
      <c r="S68" s="93"/>
      <c r="T68" s="93"/>
      <c r="U68" s="93"/>
      <c r="V68" s="93"/>
      <c r="W68" s="77">
        <f>W69</f>
        <v>1189000</v>
      </c>
      <c r="X68" s="75">
        <f>X69</f>
        <v>1189000</v>
      </c>
      <c r="Y68" s="28">
        <f>Y69</f>
        <v>1189000</v>
      </c>
    </row>
    <row r="69" spans="1:25" ht="51" hidden="1" outlineLevel="4">
      <c r="A69" s="44" t="s">
        <v>400</v>
      </c>
      <c r="B69" s="41" t="s">
        <v>170</v>
      </c>
      <c r="C69" s="41" t="s">
        <v>437</v>
      </c>
      <c r="D69" s="41" t="s">
        <v>436</v>
      </c>
      <c r="E69" s="41" t="s">
        <v>439</v>
      </c>
      <c r="F69" s="41" t="s">
        <v>471</v>
      </c>
      <c r="G69" s="41" t="s">
        <v>473</v>
      </c>
      <c r="H69" s="41" t="s">
        <v>178</v>
      </c>
      <c r="I69" s="42"/>
      <c r="J69" s="42"/>
      <c r="K69" s="42"/>
      <c r="L69" s="43"/>
      <c r="M69" s="43"/>
      <c r="N69" s="64"/>
      <c r="O69" s="93"/>
      <c r="P69" s="24"/>
      <c r="Q69" s="93"/>
      <c r="R69" s="93"/>
      <c r="S69" s="93"/>
      <c r="T69" s="93"/>
      <c r="U69" s="93"/>
      <c r="V69" s="93"/>
      <c r="W69" s="77">
        <f>W70+W71</f>
        <v>1189000</v>
      </c>
      <c r="X69" s="75">
        <f>X70+X71</f>
        <v>1189000</v>
      </c>
      <c r="Y69" s="28">
        <f>Y70+Y71</f>
        <v>1189000</v>
      </c>
    </row>
    <row r="70" spans="1:25" ht="25.5" hidden="1" outlineLevel="6">
      <c r="A70" s="13" t="s">
        <v>446</v>
      </c>
      <c r="B70" s="41" t="s">
        <v>170</v>
      </c>
      <c r="C70" s="41" t="s">
        <v>437</v>
      </c>
      <c r="D70" s="41" t="s">
        <v>436</v>
      </c>
      <c r="E70" s="41" t="s">
        <v>439</v>
      </c>
      <c r="F70" s="41" t="s">
        <v>471</v>
      </c>
      <c r="G70" s="41" t="s">
        <v>473</v>
      </c>
      <c r="H70" s="41" t="s">
        <v>447</v>
      </c>
      <c r="I70" s="42">
        <v>1161300</v>
      </c>
      <c r="J70" s="42"/>
      <c r="K70" s="42"/>
      <c r="L70" s="43"/>
      <c r="M70" s="43"/>
      <c r="N70" s="64"/>
      <c r="O70" s="93"/>
      <c r="P70" s="24"/>
      <c r="Q70" s="93"/>
      <c r="R70" s="93"/>
      <c r="S70" s="93"/>
      <c r="T70" s="93"/>
      <c r="U70" s="93"/>
      <c r="V70" s="93"/>
      <c r="W70" s="77">
        <f>L70+K70+J70+I70</f>
        <v>1161300</v>
      </c>
      <c r="X70" s="75">
        <v>1161300</v>
      </c>
      <c r="Y70" s="28">
        <v>1161300</v>
      </c>
    </row>
    <row r="71" spans="1:25" ht="25.5" hidden="1" outlineLevel="6">
      <c r="A71" s="13" t="s">
        <v>448</v>
      </c>
      <c r="B71" s="41" t="s">
        <v>170</v>
      </c>
      <c r="C71" s="41" t="s">
        <v>437</v>
      </c>
      <c r="D71" s="41" t="s">
        <v>436</v>
      </c>
      <c r="E71" s="41" t="s">
        <v>439</v>
      </c>
      <c r="F71" s="41" t="s">
        <v>471</v>
      </c>
      <c r="G71" s="41" t="s">
        <v>473</v>
      </c>
      <c r="H71" s="41" t="s">
        <v>449</v>
      </c>
      <c r="I71" s="42">
        <v>27700</v>
      </c>
      <c r="J71" s="42"/>
      <c r="K71" s="42"/>
      <c r="L71" s="43"/>
      <c r="M71" s="43"/>
      <c r="N71" s="64"/>
      <c r="O71" s="93"/>
      <c r="P71" s="24"/>
      <c r="Q71" s="93"/>
      <c r="R71" s="93"/>
      <c r="S71" s="93"/>
      <c r="T71" s="93"/>
      <c r="U71" s="93"/>
      <c r="V71" s="93"/>
      <c r="W71" s="77">
        <f>L71+K71+J71+I71</f>
        <v>27700</v>
      </c>
      <c r="X71" s="75">
        <v>27700</v>
      </c>
      <c r="Y71" s="28">
        <v>27700</v>
      </c>
    </row>
    <row r="72" spans="1:25" ht="15" hidden="1" outlineLevel="2">
      <c r="A72" s="13" t="s">
        <v>474</v>
      </c>
      <c r="B72" s="41" t="s">
        <v>170</v>
      </c>
      <c r="C72" s="41" t="s">
        <v>437</v>
      </c>
      <c r="D72" s="41" t="s">
        <v>436</v>
      </c>
      <c r="E72" s="41" t="s">
        <v>439</v>
      </c>
      <c r="F72" s="41" t="s">
        <v>475</v>
      </c>
      <c r="G72" s="41"/>
      <c r="H72" s="41"/>
      <c r="I72" s="42"/>
      <c r="J72" s="42"/>
      <c r="K72" s="42"/>
      <c r="L72" s="43">
        <f>L73</f>
        <v>-453615.4</v>
      </c>
      <c r="M72" s="43"/>
      <c r="N72" s="64"/>
      <c r="O72" s="93"/>
      <c r="P72" s="24"/>
      <c r="Q72" s="93"/>
      <c r="R72" s="93"/>
      <c r="S72" s="93"/>
      <c r="T72" s="93"/>
      <c r="U72" s="93"/>
      <c r="V72" s="93"/>
      <c r="W72" s="77">
        <f aca="true" t="shared" si="1" ref="W72:Y75">W73</f>
        <v>9546384.6</v>
      </c>
      <c r="X72" s="75">
        <f t="shared" si="1"/>
        <v>5000000</v>
      </c>
      <c r="Y72" s="28">
        <f t="shared" si="1"/>
        <v>5000000</v>
      </c>
    </row>
    <row r="73" spans="1:25" ht="15" hidden="1" outlineLevel="3">
      <c r="A73" s="13" t="s">
        <v>464</v>
      </c>
      <c r="B73" s="41" t="s">
        <v>170</v>
      </c>
      <c r="C73" s="41" t="s">
        <v>437</v>
      </c>
      <c r="D73" s="41" t="s">
        <v>436</v>
      </c>
      <c r="E73" s="41" t="s">
        <v>439</v>
      </c>
      <c r="F73" s="41" t="s">
        <v>475</v>
      </c>
      <c r="G73" s="41" t="s">
        <v>465</v>
      </c>
      <c r="H73" s="41"/>
      <c r="I73" s="42"/>
      <c r="J73" s="42"/>
      <c r="K73" s="42"/>
      <c r="L73" s="43">
        <f>L74</f>
        <v>-453615.4</v>
      </c>
      <c r="M73" s="43"/>
      <c r="N73" s="64"/>
      <c r="O73" s="93"/>
      <c r="P73" s="24"/>
      <c r="Q73" s="93"/>
      <c r="R73" s="93"/>
      <c r="S73" s="93"/>
      <c r="T73" s="93"/>
      <c r="U73" s="93"/>
      <c r="V73" s="93"/>
      <c r="W73" s="77">
        <f t="shared" si="1"/>
        <v>9546384.6</v>
      </c>
      <c r="X73" s="75">
        <f t="shared" si="1"/>
        <v>5000000</v>
      </c>
      <c r="Y73" s="28">
        <f t="shared" si="1"/>
        <v>5000000</v>
      </c>
    </row>
    <row r="74" spans="1:25" ht="25.5" hidden="1" outlineLevel="4">
      <c r="A74" s="13" t="s">
        <v>466</v>
      </c>
      <c r="B74" s="41" t="s">
        <v>170</v>
      </c>
      <c r="C74" s="41" t="s">
        <v>437</v>
      </c>
      <c r="D74" s="41" t="s">
        <v>436</v>
      </c>
      <c r="E74" s="41" t="s">
        <v>439</v>
      </c>
      <c r="F74" s="41" t="s">
        <v>475</v>
      </c>
      <c r="G74" s="41" t="s">
        <v>467</v>
      </c>
      <c r="H74" s="41"/>
      <c r="I74" s="42"/>
      <c r="J74" s="42"/>
      <c r="K74" s="42"/>
      <c r="L74" s="43">
        <f>L75</f>
        <v>-453615.4</v>
      </c>
      <c r="M74" s="43"/>
      <c r="N74" s="64"/>
      <c r="O74" s="93"/>
      <c r="P74" s="24"/>
      <c r="Q74" s="93"/>
      <c r="R74" s="93"/>
      <c r="S74" s="93"/>
      <c r="T74" s="93"/>
      <c r="U74" s="93"/>
      <c r="V74" s="93"/>
      <c r="W74" s="77">
        <f t="shared" si="1"/>
        <v>9546384.6</v>
      </c>
      <c r="X74" s="75">
        <f t="shared" si="1"/>
        <v>5000000</v>
      </c>
      <c r="Y74" s="28">
        <f t="shared" si="1"/>
        <v>5000000</v>
      </c>
    </row>
    <row r="75" spans="1:25" ht="15" hidden="1" outlineLevel="4">
      <c r="A75" s="45" t="s">
        <v>403</v>
      </c>
      <c r="B75" s="41" t="s">
        <v>170</v>
      </c>
      <c r="C75" s="41" t="s">
        <v>437</v>
      </c>
      <c r="D75" s="41" t="s">
        <v>436</v>
      </c>
      <c r="E75" s="41" t="s">
        <v>439</v>
      </c>
      <c r="F75" s="41" t="s">
        <v>475</v>
      </c>
      <c r="G75" s="41" t="s">
        <v>467</v>
      </c>
      <c r="H75" s="41" t="s">
        <v>180</v>
      </c>
      <c r="I75" s="42"/>
      <c r="J75" s="42"/>
      <c r="K75" s="42"/>
      <c r="L75" s="43">
        <f>L76</f>
        <v>-453615.4</v>
      </c>
      <c r="M75" s="43"/>
      <c r="N75" s="64"/>
      <c r="O75" s="93"/>
      <c r="P75" s="24"/>
      <c r="Q75" s="93"/>
      <c r="R75" s="93"/>
      <c r="S75" s="93"/>
      <c r="T75" s="93"/>
      <c r="U75" s="93"/>
      <c r="V75" s="93"/>
      <c r="W75" s="77">
        <f t="shared" si="1"/>
        <v>9546384.6</v>
      </c>
      <c r="X75" s="75">
        <f t="shared" si="1"/>
        <v>5000000</v>
      </c>
      <c r="Y75" s="28">
        <f t="shared" si="1"/>
        <v>5000000</v>
      </c>
    </row>
    <row r="76" spans="1:25" ht="15" hidden="1" outlineLevel="6">
      <c r="A76" s="13" t="s">
        <v>468</v>
      </c>
      <c r="B76" s="41" t="s">
        <v>170</v>
      </c>
      <c r="C76" s="41" t="s">
        <v>437</v>
      </c>
      <c r="D76" s="41" t="s">
        <v>436</v>
      </c>
      <c r="E76" s="41" t="s">
        <v>439</v>
      </c>
      <c r="F76" s="41" t="s">
        <v>475</v>
      </c>
      <c r="G76" s="41" t="s">
        <v>467</v>
      </c>
      <c r="H76" s="41" t="s">
        <v>469</v>
      </c>
      <c r="I76" s="42">
        <v>10000000</v>
      </c>
      <c r="J76" s="42"/>
      <c r="K76" s="42"/>
      <c r="L76" s="43">
        <v>-453615.4</v>
      </c>
      <c r="M76" s="43"/>
      <c r="N76" s="64"/>
      <c r="O76" s="93"/>
      <c r="P76" s="24"/>
      <c r="Q76" s="93"/>
      <c r="R76" s="93"/>
      <c r="S76" s="93"/>
      <c r="T76" s="93"/>
      <c r="U76" s="93"/>
      <c r="V76" s="93"/>
      <c r="W76" s="77">
        <f>L76+K76+J76+I76</f>
        <v>9546384.6</v>
      </c>
      <c r="X76" s="75">
        <v>5000000</v>
      </c>
      <c r="Y76" s="28">
        <v>5000000</v>
      </c>
    </row>
    <row r="77" spans="1:25" ht="25.5" outlineLevel="2" collapsed="1">
      <c r="A77" s="13" t="s">
        <v>476</v>
      </c>
      <c r="B77" s="41" t="s">
        <v>439</v>
      </c>
      <c r="C77" s="41" t="s">
        <v>439</v>
      </c>
      <c r="D77" s="41" t="s">
        <v>436</v>
      </c>
      <c r="E77" s="41" t="s">
        <v>439</v>
      </c>
      <c r="F77" s="41" t="s">
        <v>477</v>
      </c>
      <c r="G77" s="41"/>
      <c r="H77" s="41"/>
      <c r="I77" s="42"/>
      <c r="J77" s="42"/>
      <c r="K77" s="42"/>
      <c r="L77" s="43">
        <f>L89+L101</f>
        <v>0</v>
      </c>
      <c r="M77" s="43"/>
      <c r="N77" s="64"/>
      <c r="O77" s="93"/>
      <c r="P77" s="24"/>
      <c r="Q77" s="93"/>
      <c r="R77" s="93"/>
      <c r="S77" s="93"/>
      <c r="T77" s="93"/>
      <c r="U77" s="93"/>
      <c r="V77" s="93"/>
      <c r="W77" s="77">
        <f>W89+W101+W78+W85</f>
        <v>417531</v>
      </c>
      <c r="X77" s="75">
        <f>X89+X101</f>
        <v>314100</v>
      </c>
      <c r="Y77" s="43">
        <f>Y89+Y101</f>
        <v>287200</v>
      </c>
    </row>
    <row r="78" spans="1:25" ht="64.5" customHeight="1" outlineLevel="2">
      <c r="A78" s="13" t="s">
        <v>442</v>
      </c>
      <c r="B78" s="41" t="s">
        <v>439</v>
      </c>
      <c r="C78" s="41" t="s">
        <v>439</v>
      </c>
      <c r="D78" s="41" t="s">
        <v>436</v>
      </c>
      <c r="E78" s="41" t="s">
        <v>439</v>
      </c>
      <c r="F78" s="41" t="s">
        <v>477</v>
      </c>
      <c r="G78" s="41" t="s">
        <v>443</v>
      </c>
      <c r="H78" s="41"/>
      <c r="I78" s="42"/>
      <c r="J78" s="42"/>
      <c r="K78" s="42"/>
      <c r="L78" s="43"/>
      <c r="M78" s="43"/>
      <c r="N78" s="64"/>
      <c r="O78" s="93"/>
      <c r="P78" s="24"/>
      <c r="Q78" s="93"/>
      <c r="R78" s="93"/>
      <c r="S78" s="93"/>
      <c r="T78" s="93"/>
      <c r="U78" s="93"/>
      <c r="V78" s="93"/>
      <c r="W78" s="77">
        <f>W79</f>
        <v>20331</v>
      </c>
      <c r="X78" s="75"/>
      <c r="Y78" s="65"/>
    </row>
    <row r="79" spans="1:25" ht="15.75" customHeight="1" outlineLevel="2">
      <c r="A79" s="13" t="s">
        <v>444</v>
      </c>
      <c r="B79" s="41" t="s">
        <v>439</v>
      </c>
      <c r="C79" s="41" t="s">
        <v>439</v>
      </c>
      <c r="D79" s="41" t="s">
        <v>436</v>
      </c>
      <c r="E79" s="41" t="s">
        <v>439</v>
      </c>
      <c r="F79" s="41" t="s">
        <v>477</v>
      </c>
      <c r="G79" s="41" t="s">
        <v>445</v>
      </c>
      <c r="H79" s="41"/>
      <c r="I79" s="42"/>
      <c r="J79" s="42"/>
      <c r="K79" s="42"/>
      <c r="L79" s="43"/>
      <c r="M79" s="43"/>
      <c r="N79" s="64"/>
      <c r="O79" s="93"/>
      <c r="P79" s="24"/>
      <c r="Q79" s="93"/>
      <c r="R79" s="93"/>
      <c r="S79" s="93"/>
      <c r="T79" s="93"/>
      <c r="U79" s="93"/>
      <c r="V79" s="93"/>
      <c r="W79" s="77">
        <f>W80</f>
        <v>20331</v>
      </c>
      <c r="X79" s="75"/>
      <c r="Y79" s="65"/>
    </row>
    <row r="80" spans="1:25" ht="31.5" customHeight="1" outlineLevel="2">
      <c r="A80" s="13" t="s">
        <v>460</v>
      </c>
      <c r="B80" s="41" t="s">
        <v>439</v>
      </c>
      <c r="C80" s="41" t="s">
        <v>439</v>
      </c>
      <c r="D80" s="41" t="s">
        <v>436</v>
      </c>
      <c r="E80" s="41" t="s">
        <v>439</v>
      </c>
      <c r="F80" s="41" t="s">
        <v>477</v>
      </c>
      <c r="G80" s="41" t="s">
        <v>461</v>
      </c>
      <c r="H80" s="41"/>
      <c r="I80" s="42"/>
      <c r="J80" s="42"/>
      <c r="K80" s="42"/>
      <c r="L80" s="43"/>
      <c r="M80" s="43"/>
      <c r="N80" s="64"/>
      <c r="O80" s="93"/>
      <c r="P80" s="24"/>
      <c r="Q80" s="93"/>
      <c r="R80" s="93"/>
      <c r="S80" s="93"/>
      <c r="T80" s="93"/>
      <c r="U80" s="93"/>
      <c r="V80" s="93"/>
      <c r="W80" s="77">
        <f>W81</f>
        <v>20331</v>
      </c>
      <c r="X80" s="75"/>
      <c r="Y80" s="65"/>
    </row>
    <row r="81" spans="1:25" ht="59.25" customHeight="1" outlineLevel="2">
      <c r="A81" s="44" t="s">
        <v>400</v>
      </c>
      <c r="B81" s="41" t="s">
        <v>439</v>
      </c>
      <c r="C81" s="41" t="s">
        <v>439</v>
      </c>
      <c r="D81" s="41" t="s">
        <v>436</v>
      </c>
      <c r="E81" s="41" t="s">
        <v>439</v>
      </c>
      <c r="F81" s="41" t="s">
        <v>477</v>
      </c>
      <c r="G81" s="41" t="s">
        <v>461</v>
      </c>
      <c r="H81" s="41" t="s">
        <v>178</v>
      </c>
      <c r="I81" s="42"/>
      <c r="J81" s="42"/>
      <c r="K81" s="42"/>
      <c r="L81" s="43"/>
      <c r="M81" s="43"/>
      <c r="N81" s="64"/>
      <c r="O81" s="93"/>
      <c r="P81" s="24"/>
      <c r="Q81" s="93"/>
      <c r="R81" s="93"/>
      <c r="S81" s="93"/>
      <c r="T81" s="93"/>
      <c r="U81" s="93"/>
      <c r="V81" s="93"/>
      <c r="W81" s="77">
        <f>W82</f>
        <v>20331</v>
      </c>
      <c r="X81" s="75"/>
      <c r="Y81" s="65"/>
    </row>
    <row r="82" spans="1:25" ht="27.75" customHeight="1" outlineLevel="2">
      <c r="A82" s="44" t="s">
        <v>160</v>
      </c>
      <c r="B82" s="41" t="s">
        <v>439</v>
      </c>
      <c r="C82" s="41" t="s">
        <v>439</v>
      </c>
      <c r="D82" s="41" t="s">
        <v>436</v>
      </c>
      <c r="E82" s="41" t="s">
        <v>439</v>
      </c>
      <c r="F82" s="41" t="s">
        <v>477</v>
      </c>
      <c r="G82" s="41" t="s">
        <v>461</v>
      </c>
      <c r="H82" s="41" t="s">
        <v>158</v>
      </c>
      <c r="I82" s="42"/>
      <c r="J82" s="42"/>
      <c r="K82" s="42"/>
      <c r="L82" s="43"/>
      <c r="M82" s="43"/>
      <c r="N82" s="64"/>
      <c r="O82" s="93"/>
      <c r="P82" s="24"/>
      <c r="Q82" s="93"/>
      <c r="R82" s="93"/>
      <c r="S82" s="93"/>
      <c r="T82" s="93"/>
      <c r="U82" s="93"/>
      <c r="V82" s="93"/>
      <c r="W82" s="77">
        <f>W83+W84</f>
        <v>20331</v>
      </c>
      <c r="X82" s="75"/>
      <c r="Y82" s="65"/>
    </row>
    <row r="83" spans="1:25" ht="25.5" customHeight="1" outlineLevel="2">
      <c r="A83" s="13" t="s">
        <v>446</v>
      </c>
      <c r="B83" s="41" t="s">
        <v>439</v>
      </c>
      <c r="C83" s="41" t="s">
        <v>439</v>
      </c>
      <c r="D83" s="41" t="s">
        <v>436</v>
      </c>
      <c r="E83" s="41" t="s">
        <v>439</v>
      </c>
      <c r="F83" s="41" t="s">
        <v>477</v>
      </c>
      <c r="G83" s="41" t="s">
        <v>461</v>
      </c>
      <c r="H83" s="41" t="s">
        <v>447</v>
      </c>
      <c r="I83" s="42"/>
      <c r="J83" s="42"/>
      <c r="K83" s="42"/>
      <c r="L83" s="43"/>
      <c r="M83" s="43"/>
      <c r="N83" s="64"/>
      <c r="O83" s="93"/>
      <c r="P83" s="24"/>
      <c r="Q83" s="93"/>
      <c r="R83" s="93"/>
      <c r="S83" s="93">
        <v>4716</v>
      </c>
      <c r="T83" s="93"/>
      <c r="U83" s="93"/>
      <c r="V83" s="93"/>
      <c r="W83" s="77">
        <f>L83+K83+J83+I83+M83+N83+O83+P83+Q83+R83+S83+T83+U83</f>
        <v>4716</v>
      </c>
      <c r="X83" s="75"/>
      <c r="Y83" s="65"/>
    </row>
    <row r="84" spans="1:25" ht="31.5" customHeight="1" outlineLevel="2">
      <c r="A84" s="13" t="s">
        <v>448</v>
      </c>
      <c r="B84" s="41" t="s">
        <v>439</v>
      </c>
      <c r="C84" s="41" t="s">
        <v>439</v>
      </c>
      <c r="D84" s="41" t="s">
        <v>436</v>
      </c>
      <c r="E84" s="41" t="s">
        <v>439</v>
      </c>
      <c r="F84" s="41" t="s">
        <v>477</v>
      </c>
      <c r="G84" s="41" t="s">
        <v>461</v>
      </c>
      <c r="H84" s="41" t="s">
        <v>449</v>
      </c>
      <c r="I84" s="42"/>
      <c r="J84" s="42"/>
      <c r="K84" s="42"/>
      <c r="L84" s="43"/>
      <c r="M84" s="43"/>
      <c r="N84" s="64"/>
      <c r="O84" s="93"/>
      <c r="P84" s="24"/>
      <c r="Q84" s="93"/>
      <c r="R84" s="93"/>
      <c r="S84" s="93">
        <v>15615</v>
      </c>
      <c r="T84" s="93"/>
      <c r="U84" s="93"/>
      <c r="V84" s="93"/>
      <c r="W84" s="77">
        <f>L84+K84+J84+I84+M84+N84+O84+P84+Q84+R84+S84+T84+U84</f>
        <v>15615</v>
      </c>
      <c r="X84" s="75"/>
      <c r="Y84" s="65"/>
    </row>
    <row r="85" spans="1:25" ht="27.75" customHeight="1" hidden="1" outlineLevel="2">
      <c r="A85" s="13" t="s">
        <v>684</v>
      </c>
      <c r="B85" s="41" t="s">
        <v>439</v>
      </c>
      <c r="C85" s="41" t="s">
        <v>439</v>
      </c>
      <c r="D85" s="41" t="s">
        <v>436</v>
      </c>
      <c r="E85" s="41" t="s">
        <v>439</v>
      </c>
      <c r="F85" s="41" t="s">
        <v>477</v>
      </c>
      <c r="G85" s="41" t="s">
        <v>685</v>
      </c>
      <c r="H85" s="41"/>
      <c r="I85" s="42"/>
      <c r="J85" s="42"/>
      <c r="K85" s="42"/>
      <c r="L85" s="43"/>
      <c r="M85" s="43"/>
      <c r="N85" s="64"/>
      <c r="O85" s="93"/>
      <c r="P85" s="24"/>
      <c r="Q85" s="93"/>
      <c r="R85" s="93"/>
      <c r="S85" s="93"/>
      <c r="T85" s="93"/>
      <c r="U85" s="93"/>
      <c r="V85" s="93"/>
      <c r="W85" s="77">
        <f>W86</f>
        <v>0</v>
      </c>
      <c r="X85" s="75"/>
      <c r="Y85" s="65"/>
    </row>
    <row r="86" spans="1:25" ht="66" customHeight="1" hidden="1" outlineLevel="2">
      <c r="A86" s="13" t="s">
        <v>45</v>
      </c>
      <c r="B86" s="41" t="s">
        <v>439</v>
      </c>
      <c r="C86" s="41" t="s">
        <v>439</v>
      </c>
      <c r="D86" s="41" t="s">
        <v>436</v>
      </c>
      <c r="E86" s="41" t="s">
        <v>439</v>
      </c>
      <c r="F86" s="41" t="s">
        <v>477</v>
      </c>
      <c r="G86" s="41" t="s">
        <v>46</v>
      </c>
      <c r="H86" s="41"/>
      <c r="I86" s="42"/>
      <c r="J86" s="42"/>
      <c r="K86" s="42"/>
      <c r="L86" s="43"/>
      <c r="M86" s="43"/>
      <c r="N86" s="64"/>
      <c r="O86" s="93"/>
      <c r="P86" s="24"/>
      <c r="Q86" s="93"/>
      <c r="R86" s="93"/>
      <c r="S86" s="93"/>
      <c r="T86" s="93"/>
      <c r="U86" s="93"/>
      <c r="V86" s="93"/>
      <c r="W86" s="77">
        <f>W87</f>
        <v>0</v>
      </c>
      <c r="X86" s="75"/>
      <c r="Y86" s="65"/>
    </row>
    <row r="87" spans="1:25" ht="31.5" customHeight="1" hidden="1" outlineLevel="2">
      <c r="A87" s="45" t="s">
        <v>401</v>
      </c>
      <c r="B87" s="41" t="s">
        <v>439</v>
      </c>
      <c r="C87" s="41" t="s">
        <v>439</v>
      </c>
      <c r="D87" s="41" t="s">
        <v>436</v>
      </c>
      <c r="E87" s="41" t="s">
        <v>439</v>
      </c>
      <c r="F87" s="41" t="s">
        <v>477</v>
      </c>
      <c r="G87" s="41" t="s">
        <v>46</v>
      </c>
      <c r="H87" s="41" t="s">
        <v>179</v>
      </c>
      <c r="I87" s="42"/>
      <c r="J87" s="42"/>
      <c r="K87" s="42"/>
      <c r="L87" s="43"/>
      <c r="M87" s="43"/>
      <c r="N87" s="64"/>
      <c r="O87" s="93"/>
      <c r="P87" s="24"/>
      <c r="Q87" s="93"/>
      <c r="R87" s="93"/>
      <c r="S87" s="93"/>
      <c r="T87" s="93"/>
      <c r="U87" s="93"/>
      <c r="V87" s="93"/>
      <c r="W87" s="77">
        <f>W88</f>
        <v>0</v>
      </c>
      <c r="X87" s="75"/>
      <c r="Y87" s="65"/>
    </row>
    <row r="88" spans="1:25" ht="31.5" customHeight="1" hidden="1" outlineLevel="2">
      <c r="A88" s="45" t="s">
        <v>402</v>
      </c>
      <c r="B88" s="41" t="s">
        <v>439</v>
      </c>
      <c r="C88" s="41" t="s">
        <v>439</v>
      </c>
      <c r="D88" s="41" t="s">
        <v>436</v>
      </c>
      <c r="E88" s="41" t="s">
        <v>439</v>
      </c>
      <c r="F88" s="41" t="s">
        <v>477</v>
      </c>
      <c r="G88" s="41" t="s">
        <v>46</v>
      </c>
      <c r="H88" s="41" t="s">
        <v>529</v>
      </c>
      <c r="I88" s="42"/>
      <c r="J88" s="42"/>
      <c r="K88" s="42"/>
      <c r="L88" s="43"/>
      <c r="M88" s="43"/>
      <c r="N88" s="64"/>
      <c r="O88" s="93"/>
      <c r="P88" s="24"/>
      <c r="Q88" s="93"/>
      <c r="R88" s="93"/>
      <c r="S88" s="93">
        <v>0</v>
      </c>
      <c r="T88" s="93">
        <v>1226720</v>
      </c>
      <c r="U88" s="93"/>
      <c r="V88" s="93"/>
      <c r="W88" s="77">
        <v>0</v>
      </c>
      <c r="X88" s="75"/>
      <c r="Y88" s="65"/>
    </row>
    <row r="89" spans="1:25" ht="15" outlineLevel="3">
      <c r="A89" s="13" t="s">
        <v>478</v>
      </c>
      <c r="B89" s="41" t="s">
        <v>439</v>
      </c>
      <c r="C89" s="41" t="s">
        <v>439</v>
      </c>
      <c r="D89" s="41" t="s">
        <v>436</v>
      </c>
      <c r="E89" s="41" t="s">
        <v>439</v>
      </c>
      <c r="F89" s="41" t="s">
        <v>477</v>
      </c>
      <c r="G89" s="41" t="s">
        <v>479</v>
      </c>
      <c r="H89" s="41"/>
      <c r="I89" s="42"/>
      <c r="J89" s="42"/>
      <c r="K89" s="42"/>
      <c r="L89" s="43">
        <f>L90</f>
        <v>0</v>
      </c>
      <c r="M89" s="43"/>
      <c r="N89" s="64"/>
      <c r="O89" s="93"/>
      <c r="P89" s="24"/>
      <c r="Q89" s="93"/>
      <c r="R89" s="93"/>
      <c r="S89" s="93"/>
      <c r="T89" s="93"/>
      <c r="U89" s="93"/>
      <c r="V89" s="93"/>
      <c r="W89" s="77">
        <f>W90</f>
        <v>287200</v>
      </c>
      <c r="X89" s="75">
        <f>X90</f>
        <v>287200</v>
      </c>
      <c r="Y89" s="28">
        <f>Y90</f>
        <v>287200</v>
      </c>
    </row>
    <row r="90" spans="1:25" ht="127.5" outlineLevel="4">
      <c r="A90" s="13" t="s">
        <v>480</v>
      </c>
      <c r="B90" s="41" t="s">
        <v>439</v>
      </c>
      <c r="C90" s="41" t="s">
        <v>439</v>
      </c>
      <c r="D90" s="41" t="s">
        <v>436</v>
      </c>
      <c r="E90" s="41" t="s">
        <v>439</v>
      </c>
      <c r="F90" s="41" t="s">
        <v>477</v>
      </c>
      <c r="G90" s="41" t="s">
        <v>481</v>
      </c>
      <c r="H90" s="41"/>
      <c r="I90" s="42"/>
      <c r="J90" s="42"/>
      <c r="K90" s="42"/>
      <c r="L90" s="43">
        <f>L91+L97</f>
        <v>0</v>
      </c>
      <c r="M90" s="43"/>
      <c r="N90" s="64"/>
      <c r="O90" s="93"/>
      <c r="P90" s="24"/>
      <c r="Q90" s="93"/>
      <c r="R90" s="93"/>
      <c r="S90" s="93"/>
      <c r="T90" s="93"/>
      <c r="U90" s="93"/>
      <c r="V90" s="93"/>
      <c r="W90" s="77">
        <f>W91+W97</f>
        <v>287200</v>
      </c>
      <c r="X90" s="75">
        <f>X91+X97</f>
        <v>287200</v>
      </c>
      <c r="Y90" s="28">
        <f>Y91+Y97</f>
        <v>287200</v>
      </c>
    </row>
    <row r="91" spans="1:25" ht="25.5" outlineLevel="5">
      <c r="A91" s="13" t="s">
        <v>482</v>
      </c>
      <c r="B91" s="41" t="s">
        <v>439</v>
      </c>
      <c r="C91" s="41" t="s">
        <v>439</v>
      </c>
      <c r="D91" s="41" t="s">
        <v>436</v>
      </c>
      <c r="E91" s="41" t="s">
        <v>439</v>
      </c>
      <c r="F91" s="41" t="s">
        <v>477</v>
      </c>
      <c r="G91" s="41" t="s">
        <v>483</v>
      </c>
      <c r="H91" s="41"/>
      <c r="I91" s="42"/>
      <c r="J91" s="42"/>
      <c r="K91" s="42"/>
      <c r="L91" s="43"/>
      <c r="M91" s="43"/>
      <c r="N91" s="64"/>
      <c r="O91" s="93"/>
      <c r="P91" s="24"/>
      <c r="Q91" s="93"/>
      <c r="R91" s="93"/>
      <c r="S91" s="93"/>
      <c r="T91" s="93"/>
      <c r="U91" s="93"/>
      <c r="V91" s="93"/>
      <c r="W91" s="77">
        <f>W92+W95</f>
        <v>287200</v>
      </c>
      <c r="X91" s="77">
        <f>X92+X95</f>
        <v>287200</v>
      </c>
      <c r="Y91" s="25">
        <f>Y92+Y95</f>
        <v>287200</v>
      </c>
    </row>
    <row r="92" spans="1:25" ht="51" outlineLevel="5">
      <c r="A92" s="44" t="s">
        <v>400</v>
      </c>
      <c r="B92" s="41" t="s">
        <v>439</v>
      </c>
      <c r="C92" s="41" t="s">
        <v>439</v>
      </c>
      <c r="D92" s="41" t="s">
        <v>436</v>
      </c>
      <c r="E92" s="41" t="s">
        <v>439</v>
      </c>
      <c r="F92" s="41" t="s">
        <v>477</v>
      </c>
      <c r="G92" s="41" t="s">
        <v>483</v>
      </c>
      <c r="H92" s="41" t="s">
        <v>178</v>
      </c>
      <c r="I92" s="42"/>
      <c r="J92" s="42"/>
      <c r="K92" s="42"/>
      <c r="L92" s="43"/>
      <c r="M92" s="43"/>
      <c r="N92" s="64"/>
      <c r="O92" s="93"/>
      <c r="P92" s="24"/>
      <c r="Q92" s="93"/>
      <c r="R92" s="93"/>
      <c r="S92" s="93"/>
      <c r="T92" s="93"/>
      <c r="U92" s="93"/>
      <c r="V92" s="93"/>
      <c r="W92" s="77">
        <f>W93</f>
        <v>287000</v>
      </c>
      <c r="X92" s="75">
        <f>X94</f>
        <v>287000</v>
      </c>
      <c r="Y92" s="28">
        <f>Y94</f>
        <v>287000</v>
      </c>
    </row>
    <row r="93" spans="1:25" ht="25.5" outlineLevel="5">
      <c r="A93" s="44" t="s">
        <v>160</v>
      </c>
      <c r="B93" s="41" t="s">
        <v>439</v>
      </c>
      <c r="C93" s="41" t="s">
        <v>439</v>
      </c>
      <c r="D93" s="41" t="s">
        <v>436</v>
      </c>
      <c r="E93" s="41" t="s">
        <v>439</v>
      </c>
      <c r="F93" s="41" t="s">
        <v>477</v>
      </c>
      <c r="G93" s="41" t="s">
        <v>483</v>
      </c>
      <c r="H93" s="41" t="s">
        <v>158</v>
      </c>
      <c r="I93" s="42"/>
      <c r="J93" s="42"/>
      <c r="K93" s="42"/>
      <c r="L93" s="43"/>
      <c r="M93" s="43"/>
      <c r="N93" s="64"/>
      <c r="O93" s="93"/>
      <c r="P93" s="24"/>
      <c r="Q93" s="93"/>
      <c r="R93" s="93"/>
      <c r="S93" s="93"/>
      <c r="T93" s="93"/>
      <c r="U93" s="93"/>
      <c r="V93" s="93"/>
      <c r="W93" s="77">
        <f>W94</f>
        <v>287000</v>
      </c>
      <c r="X93" s="75"/>
      <c r="Y93" s="28"/>
    </row>
    <row r="94" spans="1:25" ht="25.5" outlineLevel="6">
      <c r="A94" s="13" t="s">
        <v>446</v>
      </c>
      <c r="B94" s="41" t="s">
        <v>439</v>
      </c>
      <c r="C94" s="41" t="s">
        <v>439</v>
      </c>
      <c r="D94" s="41" t="s">
        <v>436</v>
      </c>
      <c r="E94" s="41" t="s">
        <v>439</v>
      </c>
      <c r="F94" s="41" t="s">
        <v>477</v>
      </c>
      <c r="G94" s="41" t="s">
        <v>483</v>
      </c>
      <c r="H94" s="41" t="s">
        <v>447</v>
      </c>
      <c r="I94" s="42">
        <v>287000</v>
      </c>
      <c r="J94" s="42"/>
      <c r="K94" s="42"/>
      <c r="L94" s="43"/>
      <c r="M94" s="43"/>
      <c r="N94" s="64"/>
      <c r="O94" s="93"/>
      <c r="P94" s="24"/>
      <c r="Q94" s="93"/>
      <c r="R94" s="93"/>
      <c r="S94" s="93"/>
      <c r="T94" s="93"/>
      <c r="U94" s="93"/>
      <c r="V94" s="93"/>
      <c r="W94" s="77">
        <f>L94+K94+J94+I94+M94+N94+O94+P94+Q94+R94+S94+T94+U94</f>
        <v>287000</v>
      </c>
      <c r="X94" s="75">
        <v>287000</v>
      </c>
      <c r="Y94" s="28">
        <v>287000</v>
      </c>
    </row>
    <row r="95" spans="1:25" ht="25.5" outlineLevel="6">
      <c r="A95" s="45" t="s">
        <v>401</v>
      </c>
      <c r="B95" s="41" t="s">
        <v>439</v>
      </c>
      <c r="C95" s="41" t="s">
        <v>439</v>
      </c>
      <c r="D95" s="41" t="s">
        <v>436</v>
      </c>
      <c r="E95" s="41" t="s">
        <v>439</v>
      </c>
      <c r="F95" s="41" t="s">
        <v>477</v>
      </c>
      <c r="G95" s="41" t="s">
        <v>483</v>
      </c>
      <c r="H95" s="41" t="s">
        <v>179</v>
      </c>
      <c r="I95" s="42"/>
      <c r="J95" s="42"/>
      <c r="K95" s="42"/>
      <c r="L95" s="43"/>
      <c r="M95" s="43"/>
      <c r="N95" s="64"/>
      <c r="O95" s="93"/>
      <c r="P95" s="24"/>
      <c r="Q95" s="93"/>
      <c r="R95" s="93"/>
      <c r="S95" s="93"/>
      <c r="T95" s="93"/>
      <c r="U95" s="93"/>
      <c r="V95" s="93"/>
      <c r="W95" s="77">
        <f>W96</f>
        <v>200</v>
      </c>
      <c r="X95" s="77">
        <f>X96</f>
        <v>200</v>
      </c>
      <c r="Y95" s="25">
        <f>Y96</f>
        <v>200</v>
      </c>
    </row>
    <row r="96" spans="1:25" ht="25.5" outlineLevel="6">
      <c r="A96" s="45" t="s">
        <v>402</v>
      </c>
      <c r="B96" s="41" t="s">
        <v>439</v>
      </c>
      <c r="C96" s="41" t="s">
        <v>439</v>
      </c>
      <c r="D96" s="41" t="s">
        <v>436</v>
      </c>
      <c r="E96" s="41" t="s">
        <v>439</v>
      </c>
      <c r="F96" s="41" t="s">
        <v>477</v>
      </c>
      <c r="G96" s="41" t="s">
        <v>483</v>
      </c>
      <c r="H96" s="41" t="s">
        <v>529</v>
      </c>
      <c r="I96" s="42"/>
      <c r="J96" s="42"/>
      <c r="K96" s="42"/>
      <c r="L96" s="43"/>
      <c r="M96" s="43"/>
      <c r="N96" s="64">
        <v>200</v>
      </c>
      <c r="O96" s="93"/>
      <c r="P96" s="24"/>
      <c r="Q96" s="93"/>
      <c r="R96" s="93"/>
      <c r="S96" s="93"/>
      <c r="T96" s="93"/>
      <c r="U96" s="93"/>
      <c r="V96" s="93"/>
      <c r="W96" s="77">
        <f>L96+K96+J96+I96+M96+N96+O96+P96+Q96+R96+S96+T96+U96</f>
        <v>200</v>
      </c>
      <c r="X96" s="75">
        <v>200</v>
      </c>
      <c r="Y96" s="28">
        <v>200</v>
      </c>
    </row>
    <row r="97" spans="1:25" ht="102" hidden="1" outlineLevel="5">
      <c r="A97" s="13" t="s">
        <v>484</v>
      </c>
      <c r="B97" s="41" t="s">
        <v>439</v>
      </c>
      <c r="C97" s="41" t="s">
        <v>439</v>
      </c>
      <c r="D97" s="41" t="s">
        <v>436</v>
      </c>
      <c r="E97" s="41" t="s">
        <v>439</v>
      </c>
      <c r="F97" s="41" t="s">
        <v>477</v>
      </c>
      <c r="G97" s="41" t="s">
        <v>485</v>
      </c>
      <c r="H97" s="41"/>
      <c r="I97" s="42"/>
      <c r="J97" s="42"/>
      <c r="K97" s="42"/>
      <c r="L97" s="43">
        <f>L98</f>
        <v>0</v>
      </c>
      <c r="M97" s="43"/>
      <c r="N97" s="64"/>
      <c r="O97" s="93"/>
      <c r="P97" s="24"/>
      <c r="Q97" s="93"/>
      <c r="R97" s="93"/>
      <c r="S97" s="93"/>
      <c r="T97" s="93"/>
      <c r="U97" s="93"/>
      <c r="V97" s="93"/>
      <c r="W97" s="77">
        <f>W98</f>
        <v>0</v>
      </c>
      <c r="X97" s="75">
        <f>X98</f>
        <v>0</v>
      </c>
      <c r="Y97" s="28">
        <f>Y98</f>
        <v>0</v>
      </c>
    </row>
    <row r="98" spans="1:25" ht="25.5" hidden="1" outlineLevel="5">
      <c r="A98" s="45" t="s">
        <v>401</v>
      </c>
      <c r="B98" s="41" t="s">
        <v>439</v>
      </c>
      <c r="C98" s="41" t="s">
        <v>439</v>
      </c>
      <c r="D98" s="41" t="s">
        <v>436</v>
      </c>
      <c r="E98" s="41" t="s">
        <v>439</v>
      </c>
      <c r="F98" s="41" t="s">
        <v>477</v>
      </c>
      <c r="G98" s="41" t="s">
        <v>485</v>
      </c>
      <c r="H98" s="41" t="s">
        <v>179</v>
      </c>
      <c r="I98" s="42"/>
      <c r="J98" s="42"/>
      <c r="K98" s="42"/>
      <c r="L98" s="43">
        <f>L99+L100</f>
        <v>0</v>
      </c>
      <c r="M98" s="43"/>
      <c r="N98" s="64"/>
      <c r="O98" s="93"/>
      <c r="P98" s="24"/>
      <c r="Q98" s="93"/>
      <c r="R98" s="93"/>
      <c r="S98" s="93"/>
      <c r="T98" s="93"/>
      <c r="U98" s="93"/>
      <c r="V98" s="93"/>
      <c r="W98" s="77">
        <f>W99+W100</f>
        <v>0</v>
      </c>
      <c r="X98" s="75">
        <f>X99+X100</f>
        <v>0</v>
      </c>
      <c r="Y98" s="28">
        <f>Y99+Y100</f>
        <v>0</v>
      </c>
    </row>
    <row r="99" spans="1:25" ht="25.5" hidden="1" outlineLevel="5">
      <c r="A99" s="45" t="s">
        <v>402</v>
      </c>
      <c r="B99" s="41" t="s">
        <v>439</v>
      </c>
      <c r="C99" s="41" t="s">
        <v>439</v>
      </c>
      <c r="D99" s="41" t="s">
        <v>436</v>
      </c>
      <c r="E99" s="41" t="s">
        <v>439</v>
      </c>
      <c r="F99" s="41" t="s">
        <v>477</v>
      </c>
      <c r="G99" s="41" t="s">
        <v>485</v>
      </c>
      <c r="H99" s="41" t="s">
        <v>529</v>
      </c>
      <c r="I99" s="42"/>
      <c r="J99" s="42"/>
      <c r="K99" s="42"/>
      <c r="L99" s="43">
        <v>200</v>
      </c>
      <c r="M99" s="43"/>
      <c r="N99" s="64">
        <v>-200</v>
      </c>
      <c r="O99" s="93"/>
      <c r="P99" s="24"/>
      <c r="Q99" s="93"/>
      <c r="R99" s="93"/>
      <c r="S99" s="93"/>
      <c r="T99" s="93"/>
      <c r="U99" s="93"/>
      <c r="V99" s="93"/>
      <c r="W99" s="77">
        <f>L99+K99+J99+I99+M99+N99</f>
        <v>0</v>
      </c>
      <c r="X99" s="75">
        <v>0</v>
      </c>
      <c r="Y99" s="28">
        <v>0</v>
      </c>
    </row>
    <row r="100" spans="1:25" ht="25.5" hidden="1" outlineLevel="6">
      <c r="A100" s="13" t="s">
        <v>450</v>
      </c>
      <c r="B100" s="41" t="s">
        <v>439</v>
      </c>
      <c r="C100" s="41" t="s">
        <v>439</v>
      </c>
      <c r="D100" s="41" t="s">
        <v>436</v>
      </c>
      <c r="E100" s="41" t="s">
        <v>439</v>
      </c>
      <c r="F100" s="41" t="s">
        <v>477</v>
      </c>
      <c r="G100" s="41" t="s">
        <v>485</v>
      </c>
      <c r="H100" s="41" t="s">
        <v>451</v>
      </c>
      <c r="I100" s="42">
        <v>200</v>
      </c>
      <c r="J100" s="42"/>
      <c r="K100" s="42"/>
      <c r="L100" s="43">
        <v>-200</v>
      </c>
      <c r="M100" s="43"/>
      <c r="N100" s="64"/>
      <c r="O100" s="93"/>
      <c r="P100" s="24"/>
      <c r="Q100" s="93"/>
      <c r="R100" s="93"/>
      <c r="S100" s="93"/>
      <c r="T100" s="93"/>
      <c r="U100" s="93"/>
      <c r="V100" s="93"/>
      <c r="W100" s="77">
        <f>L100+K100+J100+I100</f>
        <v>0</v>
      </c>
      <c r="X100" s="75">
        <v>0</v>
      </c>
      <c r="Y100" s="28">
        <v>0</v>
      </c>
    </row>
    <row r="101" spans="1:25" ht="25.5" outlineLevel="3" collapsed="1">
      <c r="A101" s="13" t="s">
        <v>486</v>
      </c>
      <c r="B101" s="41" t="s">
        <v>439</v>
      </c>
      <c r="C101" s="41" t="s">
        <v>439</v>
      </c>
      <c r="D101" s="41" t="s">
        <v>436</v>
      </c>
      <c r="E101" s="41" t="s">
        <v>439</v>
      </c>
      <c r="F101" s="41" t="s">
        <v>477</v>
      </c>
      <c r="G101" s="41" t="s">
        <v>487</v>
      </c>
      <c r="H101" s="41"/>
      <c r="I101" s="42"/>
      <c r="J101" s="42"/>
      <c r="K101" s="42"/>
      <c r="L101" s="43">
        <f>L102</f>
        <v>0</v>
      </c>
      <c r="M101" s="43"/>
      <c r="N101" s="64"/>
      <c r="O101" s="93"/>
      <c r="P101" s="24"/>
      <c r="Q101" s="93"/>
      <c r="R101" s="93"/>
      <c r="S101" s="93"/>
      <c r="T101" s="93"/>
      <c r="U101" s="93"/>
      <c r="V101" s="93"/>
      <c r="W101" s="77">
        <f>W102+W142+W145</f>
        <v>110000</v>
      </c>
      <c r="X101" s="75">
        <f>X102</f>
        <v>26900</v>
      </c>
      <c r="Y101" s="43">
        <f>Y102</f>
        <v>0</v>
      </c>
    </row>
    <row r="102" spans="1:25" ht="38.25" outlineLevel="5">
      <c r="A102" s="13" t="s">
        <v>488</v>
      </c>
      <c r="B102" s="41" t="s">
        <v>439</v>
      </c>
      <c r="C102" s="41" t="s">
        <v>439</v>
      </c>
      <c r="D102" s="41" t="s">
        <v>436</v>
      </c>
      <c r="E102" s="41" t="s">
        <v>439</v>
      </c>
      <c r="F102" s="41" t="s">
        <v>477</v>
      </c>
      <c r="G102" s="41" t="s">
        <v>489</v>
      </c>
      <c r="H102" s="41"/>
      <c r="I102" s="42"/>
      <c r="J102" s="42"/>
      <c r="K102" s="42"/>
      <c r="L102" s="43">
        <f>L103</f>
        <v>0</v>
      </c>
      <c r="M102" s="43"/>
      <c r="N102" s="64"/>
      <c r="O102" s="93"/>
      <c r="P102" s="24"/>
      <c r="Q102" s="93"/>
      <c r="R102" s="93"/>
      <c r="S102" s="93"/>
      <c r="T102" s="93"/>
      <c r="U102" s="93"/>
      <c r="V102" s="93"/>
      <c r="W102" s="77">
        <f>W103</f>
        <v>77700</v>
      </c>
      <c r="X102" s="75">
        <v>26900</v>
      </c>
      <c r="Y102" s="28">
        <v>0</v>
      </c>
    </row>
    <row r="103" spans="1:25" ht="25.5" outlineLevel="5">
      <c r="A103" s="45" t="s">
        <v>401</v>
      </c>
      <c r="B103" s="41" t="s">
        <v>439</v>
      </c>
      <c r="C103" s="41" t="s">
        <v>439</v>
      </c>
      <c r="D103" s="41" t="s">
        <v>436</v>
      </c>
      <c r="E103" s="41" t="s">
        <v>439</v>
      </c>
      <c r="F103" s="41" t="s">
        <v>477</v>
      </c>
      <c r="G103" s="41" t="s">
        <v>489</v>
      </c>
      <c r="H103" s="41" t="s">
        <v>179</v>
      </c>
      <c r="I103" s="42"/>
      <c r="J103" s="42"/>
      <c r="K103" s="42"/>
      <c r="L103" s="43">
        <f>L104+L105</f>
        <v>0</v>
      </c>
      <c r="M103" s="43"/>
      <c r="N103" s="64"/>
      <c r="O103" s="93"/>
      <c r="P103" s="24"/>
      <c r="Q103" s="93"/>
      <c r="R103" s="93"/>
      <c r="S103" s="93"/>
      <c r="T103" s="93"/>
      <c r="U103" s="93"/>
      <c r="V103" s="93"/>
      <c r="W103" s="77">
        <f>W104+W105</f>
        <v>77700</v>
      </c>
      <c r="X103" s="75">
        <f>X104+X105</f>
        <v>26900</v>
      </c>
      <c r="Y103" s="28">
        <f>Y104+Y105</f>
        <v>0</v>
      </c>
    </row>
    <row r="104" spans="1:25" ht="25.5" outlineLevel="5">
      <c r="A104" s="45" t="s">
        <v>402</v>
      </c>
      <c r="B104" s="41" t="s">
        <v>439</v>
      </c>
      <c r="C104" s="41" t="s">
        <v>439</v>
      </c>
      <c r="D104" s="41" t="s">
        <v>436</v>
      </c>
      <c r="E104" s="41" t="s">
        <v>439</v>
      </c>
      <c r="F104" s="41" t="s">
        <v>477</v>
      </c>
      <c r="G104" s="41" t="s">
        <v>489</v>
      </c>
      <c r="H104" s="41" t="s">
        <v>529</v>
      </c>
      <c r="I104" s="42"/>
      <c r="J104" s="42"/>
      <c r="K104" s="42"/>
      <c r="L104" s="43">
        <v>42400</v>
      </c>
      <c r="M104" s="43"/>
      <c r="N104" s="64"/>
      <c r="O104" s="93"/>
      <c r="P104" s="24">
        <v>35300</v>
      </c>
      <c r="Q104" s="93"/>
      <c r="R104" s="93"/>
      <c r="S104" s="93"/>
      <c r="T104" s="93"/>
      <c r="U104" s="93"/>
      <c r="V104" s="93"/>
      <c r="W104" s="77">
        <f>L104+K104+J104+I104+M104+N104+O104+P104+Q104+R104+S104+T104+U104</f>
        <v>77700</v>
      </c>
      <c r="X104" s="75">
        <v>26900</v>
      </c>
      <c r="Y104" s="28">
        <f>Y105</f>
        <v>0</v>
      </c>
    </row>
    <row r="105" spans="1:25" ht="25.5" hidden="1" outlineLevel="6">
      <c r="A105" s="13" t="s">
        <v>450</v>
      </c>
      <c r="B105" s="41" t="s">
        <v>439</v>
      </c>
      <c r="C105" s="41" t="s">
        <v>439</v>
      </c>
      <c r="D105" s="41" t="s">
        <v>436</v>
      </c>
      <c r="E105" s="41" t="s">
        <v>439</v>
      </c>
      <c r="F105" s="41" t="s">
        <v>477</v>
      </c>
      <c r="G105" s="41" t="s">
        <v>489</v>
      </c>
      <c r="H105" s="41" t="s">
        <v>451</v>
      </c>
      <c r="I105" s="42">
        <v>42400</v>
      </c>
      <c r="J105" s="42"/>
      <c r="K105" s="42"/>
      <c r="L105" s="43">
        <v>-42400</v>
      </c>
      <c r="M105" s="43"/>
      <c r="N105" s="64"/>
      <c r="O105" s="93"/>
      <c r="P105" s="24"/>
      <c r="Q105" s="93"/>
      <c r="R105" s="93"/>
      <c r="S105" s="93"/>
      <c r="T105" s="93"/>
      <c r="U105" s="93"/>
      <c r="V105" s="93"/>
      <c r="W105" s="77">
        <f>L105+K105+J105+I105</f>
        <v>0</v>
      </c>
      <c r="X105" s="75">
        <v>0</v>
      </c>
      <c r="Y105" s="28">
        <v>0</v>
      </c>
    </row>
    <row r="106" spans="1:25" ht="63.75" hidden="1" outlineLevel="5">
      <c r="A106" s="13" t="s">
        <v>490</v>
      </c>
      <c r="B106" s="41" t="s">
        <v>439</v>
      </c>
      <c r="C106" s="41" t="s">
        <v>507</v>
      </c>
      <c r="D106" s="41" t="s">
        <v>436</v>
      </c>
      <c r="E106" s="41" t="s">
        <v>439</v>
      </c>
      <c r="F106" s="41" t="s">
        <v>477</v>
      </c>
      <c r="G106" s="41" t="s">
        <v>491</v>
      </c>
      <c r="H106" s="41"/>
      <c r="I106" s="42"/>
      <c r="J106" s="42"/>
      <c r="K106" s="42"/>
      <c r="L106" s="43">
        <f>L107</f>
        <v>0</v>
      </c>
      <c r="M106" s="43"/>
      <c r="N106" s="64"/>
      <c r="O106" s="93"/>
      <c r="P106" s="24"/>
      <c r="Q106" s="93"/>
      <c r="R106" s="93"/>
      <c r="S106" s="93"/>
      <c r="T106" s="93"/>
      <c r="U106" s="93"/>
      <c r="V106" s="93"/>
      <c r="W106" s="77">
        <f>W107</f>
        <v>15000</v>
      </c>
      <c r="X106" s="75">
        <f>X107</f>
        <v>15000</v>
      </c>
      <c r="Y106" s="28">
        <f>Y107</f>
        <v>15000</v>
      </c>
    </row>
    <row r="107" spans="1:25" ht="25.5" hidden="1" outlineLevel="5">
      <c r="A107" s="45" t="s">
        <v>401</v>
      </c>
      <c r="B107" s="41" t="s">
        <v>439</v>
      </c>
      <c r="C107" s="41" t="s">
        <v>507</v>
      </c>
      <c r="D107" s="41" t="s">
        <v>436</v>
      </c>
      <c r="E107" s="41" t="s">
        <v>439</v>
      </c>
      <c r="F107" s="41" t="s">
        <v>477</v>
      </c>
      <c r="G107" s="41" t="s">
        <v>491</v>
      </c>
      <c r="H107" s="41" t="s">
        <v>179</v>
      </c>
      <c r="I107" s="42"/>
      <c r="J107" s="42"/>
      <c r="K107" s="42"/>
      <c r="L107" s="43">
        <f>L108+L109</f>
        <v>0</v>
      </c>
      <c r="M107" s="43"/>
      <c r="N107" s="64"/>
      <c r="O107" s="93"/>
      <c r="P107" s="24"/>
      <c r="Q107" s="93"/>
      <c r="R107" s="93"/>
      <c r="S107" s="93"/>
      <c r="T107" s="93"/>
      <c r="U107" s="93"/>
      <c r="V107" s="93"/>
      <c r="W107" s="77">
        <f>W108+W109</f>
        <v>15000</v>
      </c>
      <c r="X107" s="75">
        <f>X108+X109</f>
        <v>15000</v>
      </c>
      <c r="Y107" s="28">
        <f>Y108+Y109</f>
        <v>15000</v>
      </c>
    </row>
    <row r="108" spans="1:25" ht="25.5" hidden="1" outlineLevel="5">
      <c r="A108" s="45" t="s">
        <v>402</v>
      </c>
      <c r="B108" s="41" t="s">
        <v>439</v>
      </c>
      <c r="C108" s="41" t="s">
        <v>507</v>
      </c>
      <c r="D108" s="41" t="s">
        <v>436</v>
      </c>
      <c r="E108" s="41" t="s">
        <v>439</v>
      </c>
      <c r="F108" s="41" t="s">
        <v>477</v>
      </c>
      <c r="G108" s="41" t="s">
        <v>491</v>
      </c>
      <c r="H108" s="41" t="s">
        <v>529</v>
      </c>
      <c r="I108" s="42"/>
      <c r="J108" s="42"/>
      <c r="K108" s="42"/>
      <c r="L108" s="43">
        <v>15000</v>
      </c>
      <c r="M108" s="43"/>
      <c r="N108" s="64"/>
      <c r="O108" s="93"/>
      <c r="P108" s="24"/>
      <c r="Q108" s="93"/>
      <c r="R108" s="93"/>
      <c r="S108" s="93"/>
      <c r="T108" s="93"/>
      <c r="U108" s="93"/>
      <c r="V108" s="93"/>
      <c r="W108" s="77">
        <f>L108+K108+J108+I108</f>
        <v>15000</v>
      </c>
      <c r="X108" s="75">
        <v>15000</v>
      </c>
      <c r="Y108" s="28">
        <v>15000</v>
      </c>
    </row>
    <row r="109" spans="1:25" ht="25.5" hidden="1" outlineLevel="6">
      <c r="A109" s="13" t="s">
        <v>450</v>
      </c>
      <c r="B109" s="41" t="s">
        <v>439</v>
      </c>
      <c r="C109" s="41" t="s">
        <v>507</v>
      </c>
      <c r="D109" s="41" t="s">
        <v>436</v>
      </c>
      <c r="E109" s="41" t="s">
        <v>439</v>
      </c>
      <c r="F109" s="41" t="s">
        <v>477</v>
      </c>
      <c r="G109" s="41" t="s">
        <v>491</v>
      </c>
      <c r="H109" s="41" t="s">
        <v>451</v>
      </c>
      <c r="I109" s="42">
        <v>15000</v>
      </c>
      <c r="J109" s="42"/>
      <c r="K109" s="42"/>
      <c r="L109" s="43">
        <v>-15000</v>
      </c>
      <c r="M109" s="43"/>
      <c r="N109" s="64"/>
      <c r="O109" s="93"/>
      <c r="P109" s="24"/>
      <c r="Q109" s="93"/>
      <c r="R109" s="93"/>
      <c r="S109" s="93"/>
      <c r="T109" s="93"/>
      <c r="U109" s="93"/>
      <c r="V109" s="93"/>
      <c r="W109" s="77">
        <f>L109+K109+J109+I109</f>
        <v>0</v>
      </c>
      <c r="X109" s="75">
        <v>0</v>
      </c>
      <c r="Y109" s="28">
        <v>0</v>
      </c>
    </row>
    <row r="110" spans="1:25" ht="63.75" hidden="1" outlineLevel="6">
      <c r="A110" s="13" t="s">
        <v>48</v>
      </c>
      <c r="B110" s="41" t="s">
        <v>439</v>
      </c>
      <c r="C110" s="41" t="s">
        <v>441</v>
      </c>
      <c r="D110" s="41"/>
      <c r="E110" s="41"/>
      <c r="F110" s="41"/>
      <c r="G110" s="41"/>
      <c r="H110" s="41"/>
      <c r="I110" s="42"/>
      <c r="J110" s="42"/>
      <c r="K110" s="42"/>
      <c r="L110" s="43"/>
      <c r="M110" s="43"/>
      <c r="N110" s="64"/>
      <c r="O110" s="93"/>
      <c r="P110" s="24"/>
      <c r="Q110" s="93"/>
      <c r="R110" s="93"/>
      <c r="S110" s="93"/>
      <c r="T110" s="93"/>
      <c r="U110" s="93"/>
      <c r="V110" s="93"/>
      <c r="W110" s="77"/>
      <c r="X110" s="75"/>
      <c r="Y110" s="28"/>
    </row>
    <row r="111" spans="1:25" ht="38.25" hidden="1" outlineLevel="1">
      <c r="A111" s="13" t="s">
        <v>492</v>
      </c>
      <c r="B111" s="41" t="s">
        <v>439</v>
      </c>
      <c r="C111" s="41" t="s">
        <v>441</v>
      </c>
      <c r="D111" s="41" t="s">
        <v>436</v>
      </c>
      <c r="E111" s="41" t="s">
        <v>441</v>
      </c>
      <c r="F111" s="41"/>
      <c r="G111" s="41"/>
      <c r="H111" s="41"/>
      <c r="I111" s="42"/>
      <c r="J111" s="42"/>
      <c r="K111" s="42"/>
      <c r="L111" s="43">
        <f>L112+L136</f>
        <v>0</v>
      </c>
      <c r="M111" s="43"/>
      <c r="N111" s="64"/>
      <c r="O111" s="93"/>
      <c r="P111" s="24"/>
      <c r="Q111" s="93"/>
      <c r="R111" s="93"/>
      <c r="S111" s="93"/>
      <c r="T111" s="93"/>
      <c r="U111" s="93"/>
      <c r="V111" s="93"/>
      <c r="W111" s="77">
        <f>W112+W136</f>
        <v>9545840</v>
      </c>
      <c r="X111" s="75">
        <f>X112+X136</f>
        <v>9745240</v>
      </c>
      <c r="Y111" s="28">
        <f>Y112+Y136</f>
        <v>9314640</v>
      </c>
    </row>
    <row r="112" spans="1:25" ht="51" hidden="1" outlineLevel="2">
      <c r="A112" s="13" t="s">
        <v>493</v>
      </c>
      <c r="B112" s="41" t="s">
        <v>439</v>
      </c>
      <c r="C112" s="41" t="s">
        <v>441</v>
      </c>
      <c r="D112" s="41" t="s">
        <v>436</v>
      </c>
      <c r="E112" s="41" t="s">
        <v>441</v>
      </c>
      <c r="F112" s="41" t="s">
        <v>494</v>
      </c>
      <c r="G112" s="41"/>
      <c r="H112" s="41"/>
      <c r="I112" s="42"/>
      <c r="J112" s="42"/>
      <c r="K112" s="42"/>
      <c r="L112" s="43">
        <f>L113+L123</f>
        <v>0</v>
      </c>
      <c r="M112" s="43"/>
      <c r="N112" s="64"/>
      <c r="O112" s="93"/>
      <c r="P112" s="24"/>
      <c r="Q112" s="93"/>
      <c r="R112" s="93"/>
      <c r="S112" s="93"/>
      <c r="T112" s="93"/>
      <c r="U112" s="93"/>
      <c r="V112" s="93"/>
      <c r="W112" s="77">
        <f>W113+W123</f>
        <v>9500440</v>
      </c>
      <c r="X112" s="75">
        <f>X113+X123</f>
        <v>9679440</v>
      </c>
      <c r="Y112" s="28">
        <f>Y113+Y123</f>
        <v>9262640</v>
      </c>
    </row>
    <row r="113" spans="1:25" ht="25.5" hidden="1" outlineLevel="3">
      <c r="A113" s="13" t="s">
        <v>495</v>
      </c>
      <c r="B113" s="41" t="s">
        <v>439</v>
      </c>
      <c r="C113" s="41" t="s">
        <v>441</v>
      </c>
      <c r="D113" s="41" t="s">
        <v>436</v>
      </c>
      <c r="E113" s="41" t="s">
        <v>441</v>
      </c>
      <c r="F113" s="41" t="s">
        <v>494</v>
      </c>
      <c r="G113" s="41" t="s">
        <v>496</v>
      </c>
      <c r="H113" s="41"/>
      <c r="I113" s="42"/>
      <c r="J113" s="42"/>
      <c r="K113" s="42"/>
      <c r="L113" s="43">
        <f>L114</f>
        <v>0</v>
      </c>
      <c r="M113" s="43"/>
      <c r="N113" s="64"/>
      <c r="O113" s="93"/>
      <c r="P113" s="24"/>
      <c r="Q113" s="93"/>
      <c r="R113" s="93"/>
      <c r="S113" s="93"/>
      <c r="T113" s="93"/>
      <c r="U113" s="93"/>
      <c r="V113" s="93"/>
      <c r="W113" s="77">
        <f>W114</f>
        <v>8355600</v>
      </c>
      <c r="X113" s="75">
        <f>X114</f>
        <v>8581600</v>
      </c>
      <c r="Y113" s="28">
        <f>Y114</f>
        <v>8614200</v>
      </c>
    </row>
    <row r="114" spans="1:25" ht="76.5" hidden="1" outlineLevel="4">
      <c r="A114" s="13" t="s">
        <v>497</v>
      </c>
      <c r="B114" s="41" t="s">
        <v>439</v>
      </c>
      <c r="C114" s="41" t="s">
        <v>441</v>
      </c>
      <c r="D114" s="41" t="s">
        <v>436</v>
      </c>
      <c r="E114" s="41" t="s">
        <v>441</v>
      </c>
      <c r="F114" s="41" t="s">
        <v>494</v>
      </c>
      <c r="G114" s="41" t="s">
        <v>498</v>
      </c>
      <c r="H114" s="41"/>
      <c r="I114" s="42"/>
      <c r="J114" s="42"/>
      <c r="K114" s="42"/>
      <c r="L114" s="43">
        <f>L115+L117+L120</f>
        <v>0</v>
      </c>
      <c r="M114" s="43"/>
      <c r="N114" s="64"/>
      <c r="O114" s="93"/>
      <c r="P114" s="24"/>
      <c r="Q114" s="93"/>
      <c r="R114" s="93"/>
      <c r="S114" s="93"/>
      <c r="T114" s="93"/>
      <c r="U114" s="93"/>
      <c r="V114" s="93"/>
      <c r="W114" s="77">
        <f>W115+W117+W120</f>
        <v>8355600</v>
      </c>
      <c r="X114" s="75">
        <f>X115+X117+X120</f>
        <v>8581600</v>
      </c>
      <c r="Y114" s="28">
        <f>Y115+Y117+Y120</f>
        <v>8614200</v>
      </c>
    </row>
    <row r="115" spans="1:25" ht="51" hidden="1" outlineLevel="4">
      <c r="A115" s="44" t="s">
        <v>400</v>
      </c>
      <c r="B115" s="41" t="s">
        <v>439</v>
      </c>
      <c r="C115" s="41" t="s">
        <v>441</v>
      </c>
      <c r="D115" s="41" t="s">
        <v>436</v>
      </c>
      <c r="E115" s="41" t="s">
        <v>441</v>
      </c>
      <c r="F115" s="41" t="s">
        <v>494</v>
      </c>
      <c r="G115" s="41" t="s">
        <v>498</v>
      </c>
      <c r="H115" s="41" t="s">
        <v>178</v>
      </c>
      <c r="I115" s="42"/>
      <c r="J115" s="42"/>
      <c r="K115" s="42"/>
      <c r="L115" s="43"/>
      <c r="M115" s="43"/>
      <c r="N115" s="64"/>
      <c r="O115" s="93"/>
      <c r="P115" s="24"/>
      <c r="Q115" s="93"/>
      <c r="R115" s="93"/>
      <c r="S115" s="93"/>
      <c r="T115" s="93"/>
      <c r="U115" s="93"/>
      <c r="V115" s="93"/>
      <c r="W115" s="77">
        <f>W116</f>
        <v>7400200</v>
      </c>
      <c r="X115" s="75">
        <f>X116</f>
        <v>7689500</v>
      </c>
      <c r="Y115" s="28">
        <f>Y116</f>
        <v>7689500</v>
      </c>
    </row>
    <row r="116" spans="1:25" ht="25.5" hidden="1" outlineLevel="6">
      <c r="A116" s="13" t="s">
        <v>446</v>
      </c>
      <c r="B116" s="41" t="s">
        <v>439</v>
      </c>
      <c r="C116" s="41" t="s">
        <v>441</v>
      </c>
      <c r="D116" s="41" t="s">
        <v>436</v>
      </c>
      <c r="E116" s="41" t="s">
        <v>441</v>
      </c>
      <c r="F116" s="41" t="s">
        <v>494</v>
      </c>
      <c r="G116" s="41" t="s">
        <v>498</v>
      </c>
      <c r="H116" s="41" t="s">
        <v>499</v>
      </c>
      <c r="I116" s="42">
        <v>7400200</v>
      </c>
      <c r="J116" s="42"/>
      <c r="K116" s="42"/>
      <c r="L116" s="43"/>
      <c r="M116" s="43"/>
      <c r="N116" s="64"/>
      <c r="O116" s="93"/>
      <c r="P116" s="24"/>
      <c r="Q116" s="93"/>
      <c r="R116" s="93"/>
      <c r="S116" s="93"/>
      <c r="T116" s="93"/>
      <c r="U116" s="93"/>
      <c r="V116" s="93"/>
      <c r="W116" s="77">
        <f>L116+K116+J116+I116</f>
        <v>7400200</v>
      </c>
      <c r="X116" s="75">
        <v>7689500</v>
      </c>
      <c r="Y116" s="28">
        <v>7689500</v>
      </c>
    </row>
    <row r="117" spans="1:25" ht="25.5" hidden="1" outlineLevel="6">
      <c r="A117" s="45" t="s">
        <v>401</v>
      </c>
      <c r="B117" s="41" t="s">
        <v>439</v>
      </c>
      <c r="C117" s="41" t="s">
        <v>441</v>
      </c>
      <c r="D117" s="41" t="s">
        <v>436</v>
      </c>
      <c r="E117" s="41" t="s">
        <v>441</v>
      </c>
      <c r="F117" s="41" t="s">
        <v>494</v>
      </c>
      <c r="G117" s="41" t="s">
        <v>498</v>
      </c>
      <c r="H117" s="41" t="s">
        <v>179</v>
      </c>
      <c r="I117" s="42"/>
      <c r="J117" s="42"/>
      <c r="K117" s="42"/>
      <c r="L117" s="43">
        <f>L118+L119</f>
        <v>0</v>
      </c>
      <c r="M117" s="43"/>
      <c r="N117" s="64"/>
      <c r="O117" s="93"/>
      <c r="P117" s="24"/>
      <c r="Q117" s="93"/>
      <c r="R117" s="93"/>
      <c r="S117" s="93"/>
      <c r="T117" s="93"/>
      <c r="U117" s="93"/>
      <c r="V117" s="93"/>
      <c r="W117" s="77">
        <f>W118+W119</f>
        <v>917400</v>
      </c>
      <c r="X117" s="75">
        <f>X118+X119</f>
        <v>857400</v>
      </c>
      <c r="Y117" s="28">
        <f>Y118+Y119</f>
        <v>889100</v>
      </c>
    </row>
    <row r="118" spans="1:25" ht="25.5" hidden="1" outlineLevel="6">
      <c r="A118" s="45" t="s">
        <v>402</v>
      </c>
      <c r="B118" s="41" t="s">
        <v>439</v>
      </c>
      <c r="C118" s="41" t="s">
        <v>441</v>
      </c>
      <c r="D118" s="41" t="s">
        <v>436</v>
      </c>
      <c r="E118" s="41" t="s">
        <v>441</v>
      </c>
      <c r="F118" s="41" t="s">
        <v>494</v>
      </c>
      <c r="G118" s="41" t="s">
        <v>498</v>
      </c>
      <c r="H118" s="41" t="s">
        <v>529</v>
      </c>
      <c r="I118" s="42"/>
      <c r="J118" s="42"/>
      <c r="K118" s="42"/>
      <c r="L118" s="43">
        <v>917400</v>
      </c>
      <c r="M118" s="43"/>
      <c r="N118" s="64"/>
      <c r="O118" s="93"/>
      <c r="P118" s="24"/>
      <c r="Q118" s="93"/>
      <c r="R118" s="93"/>
      <c r="S118" s="93"/>
      <c r="T118" s="93"/>
      <c r="U118" s="93"/>
      <c r="V118" s="93"/>
      <c r="W118" s="77">
        <f>L118+K118+J118+I118</f>
        <v>917400</v>
      </c>
      <c r="X118" s="75">
        <v>857400</v>
      </c>
      <c r="Y118" s="28">
        <v>889100</v>
      </c>
    </row>
    <row r="119" spans="1:25" ht="25.5" hidden="1" outlineLevel="6">
      <c r="A119" s="13" t="s">
        <v>450</v>
      </c>
      <c r="B119" s="41" t="s">
        <v>439</v>
      </c>
      <c r="C119" s="41" t="s">
        <v>441</v>
      </c>
      <c r="D119" s="41" t="s">
        <v>436</v>
      </c>
      <c r="E119" s="41" t="s">
        <v>441</v>
      </c>
      <c r="F119" s="41" t="s">
        <v>494</v>
      </c>
      <c r="G119" s="41" t="s">
        <v>498</v>
      </c>
      <c r="H119" s="41" t="s">
        <v>451</v>
      </c>
      <c r="I119" s="42">
        <v>917400</v>
      </c>
      <c r="J119" s="42"/>
      <c r="K119" s="42"/>
      <c r="L119" s="43">
        <v>-917400</v>
      </c>
      <c r="M119" s="43"/>
      <c r="N119" s="64"/>
      <c r="O119" s="93"/>
      <c r="P119" s="24"/>
      <c r="Q119" s="93"/>
      <c r="R119" s="93"/>
      <c r="S119" s="93"/>
      <c r="T119" s="93"/>
      <c r="U119" s="93"/>
      <c r="V119" s="93"/>
      <c r="W119" s="77">
        <f>L119+K119+J119+I119</f>
        <v>0</v>
      </c>
      <c r="X119" s="75">
        <v>0</v>
      </c>
      <c r="Y119" s="28">
        <v>0</v>
      </c>
    </row>
    <row r="120" spans="1:25" ht="15" hidden="1" outlineLevel="6">
      <c r="A120" s="45" t="s">
        <v>403</v>
      </c>
      <c r="B120" s="41" t="s">
        <v>439</v>
      </c>
      <c r="C120" s="41" t="s">
        <v>441</v>
      </c>
      <c r="D120" s="41" t="s">
        <v>436</v>
      </c>
      <c r="E120" s="41" t="s">
        <v>441</v>
      </c>
      <c r="F120" s="41" t="s">
        <v>494</v>
      </c>
      <c r="G120" s="41" t="s">
        <v>498</v>
      </c>
      <c r="H120" s="41" t="s">
        <v>180</v>
      </c>
      <c r="I120" s="42"/>
      <c r="J120" s="42"/>
      <c r="K120" s="42"/>
      <c r="L120" s="43"/>
      <c r="M120" s="43"/>
      <c r="N120" s="64"/>
      <c r="O120" s="93"/>
      <c r="P120" s="24"/>
      <c r="Q120" s="93"/>
      <c r="R120" s="93"/>
      <c r="S120" s="93"/>
      <c r="T120" s="93"/>
      <c r="U120" s="93"/>
      <c r="V120" s="93"/>
      <c r="W120" s="77">
        <f>W121+W122</f>
        <v>38000</v>
      </c>
      <c r="X120" s="75">
        <f>X121+X122</f>
        <v>34700</v>
      </c>
      <c r="Y120" s="28">
        <f>Y121+Y122</f>
        <v>35600</v>
      </c>
    </row>
    <row r="121" spans="1:25" ht="25.5" hidden="1" outlineLevel="6">
      <c r="A121" s="13" t="s">
        <v>452</v>
      </c>
      <c r="B121" s="41" t="s">
        <v>439</v>
      </c>
      <c r="C121" s="41" t="s">
        <v>441</v>
      </c>
      <c r="D121" s="41" t="s">
        <v>436</v>
      </c>
      <c r="E121" s="41" t="s">
        <v>441</v>
      </c>
      <c r="F121" s="41" t="s">
        <v>494</v>
      </c>
      <c r="G121" s="41" t="s">
        <v>498</v>
      </c>
      <c r="H121" s="41" t="s">
        <v>453</v>
      </c>
      <c r="I121" s="42">
        <v>19300</v>
      </c>
      <c r="J121" s="42"/>
      <c r="K121" s="42"/>
      <c r="L121" s="43"/>
      <c r="M121" s="43"/>
      <c r="N121" s="64"/>
      <c r="O121" s="93"/>
      <c r="P121" s="24"/>
      <c r="Q121" s="93"/>
      <c r="R121" s="93"/>
      <c r="S121" s="93"/>
      <c r="T121" s="93"/>
      <c r="U121" s="93"/>
      <c r="V121" s="93"/>
      <c r="W121" s="77">
        <f>L121+K121+J121+I121</f>
        <v>19300</v>
      </c>
      <c r="X121" s="75">
        <v>16000</v>
      </c>
      <c r="Y121" s="28">
        <v>16900</v>
      </c>
    </row>
    <row r="122" spans="1:25" ht="25.5" hidden="1" outlineLevel="6">
      <c r="A122" s="13" t="s">
        <v>454</v>
      </c>
      <c r="B122" s="41" t="s">
        <v>439</v>
      </c>
      <c r="C122" s="41" t="s">
        <v>441</v>
      </c>
      <c r="D122" s="41" t="s">
        <v>436</v>
      </c>
      <c r="E122" s="41" t="s">
        <v>441</v>
      </c>
      <c r="F122" s="41" t="s">
        <v>494</v>
      </c>
      <c r="G122" s="41" t="s">
        <v>498</v>
      </c>
      <c r="H122" s="41" t="s">
        <v>455</v>
      </c>
      <c r="I122" s="42">
        <v>18700</v>
      </c>
      <c r="J122" s="42"/>
      <c r="K122" s="42"/>
      <c r="L122" s="43"/>
      <c r="M122" s="43"/>
      <c r="N122" s="64"/>
      <c r="O122" s="93"/>
      <c r="P122" s="24"/>
      <c r="Q122" s="93"/>
      <c r="R122" s="93"/>
      <c r="S122" s="93"/>
      <c r="T122" s="93"/>
      <c r="U122" s="93"/>
      <c r="V122" s="93"/>
      <c r="W122" s="77">
        <f>L122+K122+J122+I122</f>
        <v>18700</v>
      </c>
      <c r="X122" s="75">
        <v>18700</v>
      </c>
      <c r="Y122" s="28">
        <v>18700</v>
      </c>
    </row>
    <row r="123" spans="1:25" ht="25.5" hidden="1" outlineLevel="3">
      <c r="A123" s="13" t="s">
        <v>486</v>
      </c>
      <c r="B123" s="103"/>
      <c r="C123" s="103"/>
      <c r="D123" s="41" t="s">
        <v>436</v>
      </c>
      <c r="E123" s="41" t="s">
        <v>441</v>
      </c>
      <c r="F123" s="41" t="s">
        <v>494</v>
      </c>
      <c r="G123" s="41" t="s">
        <v>487</v>
      </c>
      <c r="H123" s="41"/>
      <c r="I123" s="42"/>
      <c r="J123" s="42"/>
      <c r="K123" s="42"/>
      <c r="L123" s="43">
        <f>L124+L128+L132</f>
        <v>0</v>
      </c>
      <c r="M123" s="43"/>
      <c r="N123" s="64"/>
      <c r="O123" s="93"/>
      <c r="P123" s="24"/>
      <c r="Q123" s="93"/>
      <c r="R123" s="93"/>
      <c r="S123" s="93"/>
      <c r="T123" s="93"/>
      <c r="U123" s="93"/>
      <c r="V123" s="93"/>
      <c r="W123" s="77">
        <f>W124+W128+W132</f>
        <v>1144840</v>
      </c>
      <c r="X123" s="75">
        <f>X124+X128+X132</f>
        <v>1097840</v>
      </c>
      <c r="Y123" s="28">
        <f>Y124+Y128+Y132</f>
        <v>648440</v>
      </c>
    </row>
    <row r="124" spans="1:25" ht="76.5" hidden="1" outlineLevel="5">
      <c r="A124" s="13" t="s">
        <v>500</v>
      </c>
      <c r="B124" s="41" t="s">
        <v>439</v>
      </c>
      <c r="C124" s="41" t="s">
        <v>459</v>
      </c>
      <c r="D124" s="41" t="s">
        <v>436</v>
      </c>
      <c r="E124" s="41" t="s">
        <v>441</v>
      </c>
      <c r="F124" s="41" t="s">
        <v>494</v>
      </c>
      <c r="G124" s="41" t="s">
        <v>501</v>
      </c>
      <c r="H124" s="41"/>
      <c r="I124" s="42"/>
      <c r="J124" s="42"/>
      <c r="K124" s="42"/>
      <c r="L124" s="43">
        <f>L125</f>
        <v>0</v>
      </c>
      <c r="M124" s="43"/>
      <c r="N124" s="64"/>
      <c r="O124" s="93"/>
      <c r="P124" s="24"/>
      <c r="Q124" s="93"/>
      <c r="R124" s="93"/>
      <c r="S124" s="93"/>
      <c r="T124" s="93"/>
      <c r="U124" s="93"/>
      <c r="V124" s="93"/>
      <c r="W124" s="77">
        <f>W125</f>
        <v>29600</v>
      </c>
      <c r="X124" s="75">
        <f>X125</f>
        <v>0</v>
      </c>
      <c r="Y124" s="28">
        <f>Y125</f>
        <v>0</v>
      </c>
    </row>
    <row r="125" spans="1:25" ht="25.5" hidden="1" outlineLevel="5">
      <c r="A125" s="45" t="s">
        <v>401</v>
      </c>
      <c r="B125" s="41" t="s">
        <v>439</v>
      </c>
      <c r="C125" s="41" t="s">
        <v>459</v>
      </c>
      <c r="D125" s="41" t="s">
        <v>436</v>
      </c>
      <c r="E125" s="41" t="s">
        <v>441</v>
      </c>
      <c r="F125" s="41" t="s">
        <v>494</v>
      </c>
      <c r="G125" s="41" t="s">
        <v>501</v>
      </c>
      <c r="H125" s="41" t="s">
        <v>179</v>
      </c>
      <c r="I125" s="42"/>
      <c r="J125" s="42"/>
      <c r="K125" s="42"/>
      <c r="L125" s="43">
        <f>L126+L127</f>
        <v>0</v>
      </c>
      <c r="M125" s="43"/>
      <c r="N125" s="64"/>
      <c r="O125" s="93"/>
      <c r="P125" s="24"/>
      <c r="Q125" s="93"/>
      <c r="R125" s="93"/>
      <c r="S125" s="93"/>
      <c r="T125" s="93"/>
      <c r="U125" s="93"/>
      <c r="V125" s="93"/>
      <c r="W125" s="77">
        <f>W126+W127</f>
        <v>29600</v>
      </c>
      <c r="X125" s="75">
        <f>X126+X127</f>
        <v>0</v>
      </c>
      <c r="Y125" s="28">
        <f>Y126+Y127</f>
        <v>0</v>
      </c>
    </row>
    <row r="126" spans="1:25" ht="25.5" hidden="1" outlineLevel="5">
      <c r="A126" s="45" t="s">
        <v>402</v>
      </c>
      <c r="B126" s="41" t="s">
        <v>439</v>
      </c>
      <c r="C126" s="41" t="s">
        <v>459</v>
      </c>
      <c r="D126" s="41" t="s">
        <v>436</v>
      </c>
      <c r="E126" s="41" t="s">
        <v>441</v>
      </c>
      <c r="F126" s="41" t="s">
        <v>494</v>
      </c>
      <c r="G126" s="41" t="s">
        <v>501</v>
      </c>
      <c r="H126" s="41" t="s">
        <v>529</v>
      </c>
      <c r="I126" s="42"/>
      <c r="J126" s="42"/>
      <c r="K126" s="42"/>
      <c r="L126" s="43">
        <v>29600</v>
      </c>
      <c r="M126" s="43"/>
      <c r="N126" s="64"/>
      <c r="O126" s="93"/>
      <c r="P126" s="24"/>
      <c r="Q126" s="93"/>
      <c r="R126" s="93"/>
      <c r="S126" s="93"/>
      <c r="T126" s="93"/>
      <c r="U126" s="93"/>
      <c r="V126" s="93"/>
      <c r="W126" s="77">
        <f>L126+K126+J126+I126</f>
        <v>29600</v>
      </c>
      <c r="X126" s="75">
        <f>X127</f>
        <v>0</v>
      </c>
      <c r="Y126" s="28">
        <f>Y127</f>
        <v>0</v>
      </c>
    </row>
    <row r="127" spans="1:25" ht="25.5" hidden="1" outlineLevel="6">
      <c r="A127" s="13" t="s">
        <v>450</v>
      </c>
      <c r="B127" s="41" t="s">
        <v>439</v>
      </c>
      <c r="C127" s="41" t="s">
        <v>459</v>
      </c>
      <c r="D127" s="41" t="s">
        <v>436</v>
      </c>
      <c r="E127" s="41" t="s">
        <v>441</v>
      </c>
      <c r="F127" s="41" t="s">
        <v>494</v>
      </c>
      <c r="G127" s="41" t="s">
        <v>501</v>
      </c>
      <c r="H127" s="41" t="s">
        <v>451</v>
      </c>
      <c r="I127" s="42">
        <v>29600</v>
      </c>
      <c r="J127" s="42"/>
      <c r="K127" s="42"/>
      <c r="L127" s="43">
        <v>-29600</v>
      </c>
      <c r="M127" s="43"/>
      <c r="N127" s="64"/>
      <c r="O127" s="93"/>
      <c r="P127" s="24"/>
      <c r="Q127" s="93"/>
      <c r="R127" s="93"/>
      <c r="S127" s="93"/>
      <c r="T127" s="93"/>
      <c r="U127" s="93"/>
      <c r="V127" s="93"/>
      <c r="W127" s="77">
        <f>L127+K127+J127+I127</f>
        <v>0</v>
      </c>
      <c r="X127" s="75">
        <v>0</v>
      </c>
      <c r="Y127" s="28">
        <v>0</v>
      </c>
    </row>
    <row r="128" spans="1:25" ht="76.5" hidden="1" outlineLevel="5">
      <c r="A128" s="13" t="s">
        <v>502</v>
      </c>
      <c r="B128" s="41" t="s">
        <v>439</v>
      </c>
      <c r="C128" s="41" t="s">
        <v>441</v>
      </c>
      <c r="D128" s="41" t="s">
        <v>436</v>
      </c>
      <c r="E128" s="41" t="s">
        <v>441</v>
      </c>
      <c r="F128" s="41" t="s">
        <v>494</v>
      </c>
      <c r="G128" s="41" t="s">
        <v>503</v>
      </c>
      <c r="H128" s="41"/>
      <c r="I128" s="42"/>
      <c r="J128" s="42"/>
      <c r="K128" s="42"/>
      <c r="L128" s="43">
        <f>L129</f>
        <v>0</v>
      </c>
      <c r="M128" s="43"/>
      <c r="N128" s="64"/>
      <c r="O128" s="93"/>
      <c r="P128" s="24"/>
      <c r="Q128" s="93"/>
      <c r="R128" s="93"/>
      <c r="S128" s="93"/>
      <c r="T128" s="93"/>
      <c r="U128" s="93"/>
      <c r="V128" s="93"/>
      <c r="W128" s="77">
        <f>W129</f>
        <v>763940</v>
      </c>
      <c r="X128" s="75">
        <f>X129</f>
        <v>823740</v>
      </c>
      <c r="Y128" s="28">
        <f>Y129</f>
        <v>376340</v>
      </c>
    </row>
    <row r="129" spans="1:25" ht="25.5" hidden="1" outlineLevel="5">
      <c r="A129" s="45" t="s">
        <v>401</v>
      </c>
      <c r="B129" s="41" t="s">
        <v>439</v>
      </c>
      <c r="C129" s="41" t="s">
        <v>441</v>
      </c>
      <c r="D129" s="41" t="s">
        <v>436</v>
      </c>
      <c r="E129" s="41" t="s">
        <v>441</v>
      </c>
      <c r="F129" s="41" t="s">
        <v>494</v>
      </c>
      <c r="G129" s="41" t="s">
        <v>503</v>
      </c>
      <c r="H129" s="41" t="s">
        <v>179</v>
      </c>
      <c r="I129" s="42"/>
      <c r="J129" s="42"/>
      <c r="K129" s="42"/>
      <c r="L129" s="43">
        <f>L130+L131</f>
        <v>0</v>
      </c>
      <c r="M129" s="43"/>
      <c r="N129" s="64"/>
      <c r="O129" s="93"/>
      <c r="P129" s="24"/>
      <c r="Q129" s="93"/>
      <c r="R129" s="93"/>
      <c r="S129" s="93"/>
      <c r="T129" s="93"/>
      <c r="U129" s="93"/>
      <c r="V129" s="93"/>
      <c r="W129" s="77">
        <f>W130+W131</f>
        <v>763940</v>
      </c>
      <c r="X129" s="75">
        <f>X130+X131</f>
        <v>823740</v>
      </c>
      <c r="Y129" s="28">
        <f>Y130+Y131</f>
        <v>376340</v>
      </c>
    </row>
    <row r="130" spans="1:25" ht="25.5" hidden="1" outlineLevel="5">
      <c r="A130" s="45" t="s">
        <v>402</v>
      </c>
      <c r="B130" s="41" t="s">
        <v>439</v>
      </c>
      <c r="C130" s="41" t="s">
        <v>441</v>
      </c>
      <c r="D130" s="41" t="s">
        <v>436</v>
      </c>
      <c r="E130" s="41" t="s">
        <v>441</v>
      </c>
      <c r="F130" s="41" t="s">
        <v>494</v>
      </c>
      <c r="G130" s="41" t="s">
        <v>503</v>
      </c>
      <c r="H130" s="41" t="s">
        <v>529</v>
      </c>
      <c r="I130" s="42"/>
      <c r="J130" s="42"/>
      <c r="K130" s="42"/>
      <c r="L130" s="43">
        <v>763940</v>
      </c>
      <c r="M130" s="43"/>
      <c r="N130" s="64"/>
      <c r="O130" s="93"/>
      <c r="P130" s="24"/>
      <c r="Q130" s="93"/>
      <c r="R130" s="93"/>
      <c r="S130" s="93"/>
      <c r="T130" s="93"/>
      <c r="U130" s="93"/>
      <c r="V130" s="93"/>
      <c r="W130" s="77">
        <f>L130+K130+J130+I130</f>
        <v>763940</v>
      </c>
      <c r="X130" s="75">
        <v>823740</v>
      </c>
      <c r="Y130" s="28">
        <v>376340</v>
      </c>
    </row>
    <row r="131" spans="1:25" ht="25.5" hidden="1" outlineLevel="6">
      <c r="A131" s="13" t="s">
        <v>450</v>
      </c>
      <c r="B131" s="41" t="s">
        <v>439</v>
      </c>
      <c r="C131" s="41" t="s">
        <v>441</v>
      </c>
      <c r="D131" s="41" t="s">
        <v>436</v>
      </c>
      <c r="E131" s="41" t="s">
        <v>441</v>
      </c>
      <c r="F131" s="41" t="s">
        <v>494</v>
      </c>
      <c r="G131" s="41" t="s">
        <v>503</v>
      </c>
      <c r="H131" s="41" t="s">
        <v>451</v>
      </c>
      <c r="I131" s="42">
        <v>763900</v>
      </c>
      <c r="J131" s="42">
        <v>40</v>
      </c>
      <c r="K131" s="42"/>
      <c r="L131" s="43">
        <v>-763940</v>
      </c>
      <c r="M131" s="43"/>
      <c r="N131" s="64"/>
      <c r="O131" s="93"/>
      <c r="P131" s="24"/>
      <c r="Q131" s="93"/>
      <c r="R131" s="93"/>
      <c r="S131" s="93"/>
      <c r="T131" s="93"/>
      <c r="U131" s="93"/>
      <c r="V131" s="93"/>
      <c r="W131" s="77">
        <f>L131+K131+J131+I131</f>
        <v>0</v>
      </c>
      <c r="X131" s="75">
        <v>0</v>
      </c>
      <c r="Y131" s="28">
        <v>0</v>
      </c>
    </row>
    <row r="132" spans="1:25" ht="76.5" hidden="1" outlineLevel="5">
      <c r="A132" s="13" t="s">
        <v>504</v>
      </c>
      <c r="B132" s="41" t="s">
        <v>439</v>
      </c>
      <c r="C132" s="41" t="s">
        <v>441</v>
      </c>
      <c r="D132" s="41" t="s">
        <v>436</v>
      </c>
      <c r="E132" s="41" t="s">
        <v>441</v>
      </c>
      <c r="F132" s="41" t="s">
        <v>494</v>
      </c>
      <c r="G132" s="41" t="s">
        <v>505</v>
      </c>
      <c r="H132" s="41"/>
      <c r="I132" s="42"/>
      <c r="J132" s="42"/>
      <c r="K132" s="42"/>
      <c r="L132" s="43">
        <f>L133</f>
        <v>0</v>
      </c>
      <c r="M132" s="43"/>
      <c r="N132" s="64"/>
      <c r="O132" s="93"/>
      <c r="P132" s="24"/>
      <c r="Q132" s="93"/>
      <c r="R132" s="93"/>
      <c r="S132" s="93"/>
      <c r="T132" s="93"/>
      <c r="U132" s="93"/>
      <c r="V132" s="93"/>
      <c r="W132" s="77">
        <f>W133</f>
        <v>351300</v>
      </c>
      <c r="X132" s="75">
        <f>X133</f>
        <v>274100</v>
      </c>
      <c r="Y132" s="28">
        <f>Y133</f>
        <v>272100</v>
      </c>
    </row>
    <row r="133" spans="1:25" ht="25.5" hidden="1" outlineLevel="5">
      <c r="A133" s="45" t="s">
        <v>401</v>
      </c>
      <c r="B133" s="41" t="s">
        <v>439</v>
      </c>
      <c r="C133" s="41" t="s">
        <v>441</v>
      </c>
      <c r="D133" s="41" t="s">
        <v>436</v>
      </c>
      <c r="E133" s="41" t="s">
        <v>441</v>
      </c>
      <c r="F133" s="41" t="s">
        <v>494</v>
      </c>
      <c r="G133" s="41" t="s">
        <v>505</v>
      </c>
      <c r="H133" s="41" t="s">
        <v>179</v>
      </c>
      <c r="I133" s="42"/>
      <c r="J133" s="42"/>
      <c r="K133" s="42"/>
      <c r="L133" s="43">
        <f>L134+L135</f>
        <v>0</v>
      </c>
      <c r="M133" s="43"/>
      <c r="N133" s="64"/>
      <c r="O133" s="93"/>
      <c r="P133" s="24"/>
      <c r="Q133" s="93"/>
      <c r="R133" s="93"/>
      <c r="S133" s="93"/>
      <c r="T133" s="93"/>
      <c r="U133" s="93"/>
      <c r="V133" s="93"/>
      <c r="W133" s="77">
        <f>W134+W135</f>
        <v>351300</v>
      </c>
      <c r="X133" s="75">
        <f>X134+X135</f>
        <v>274100</v>
      </c>
      <c r="Y133" s="28">
        <f>Y134+Y135</f>
        <v>272100</v>
      </c>
    </row>
    <row r="134" spans="1:25" ht="25.5" hidden="1" outlineLevel="5">
      <c r="A134" s="45" t="s">
        <v>402</v>
      </c>
      <c r="B134" s="41" t="s">
        <v>439</v>
      </c>
      <c r="C134" s="41" t="s">
        <v>441</v>
      </c>
      <c r="D134" s="41" t="s">
        <v>436</v>
      </c>
      <c r="E134" s="41" t="s">
        <v>441</v>
      </c>
      <c r="F134" s="41" t="s">
        <v>494</v>
      </c>
      <c r="G134" s="41" t="s">
        <v>505</v>
      </c>
      <c r="H134" s="41" t="s">
        <v>529</v>
      </c>
      <c r="I134" s="42"/>
      <c r="J134" s="42"/>
      <c r="K134" s="42"/>
      <c r="L134" s="43">
        <v>351300</v>
      </c>
      <c r="M134" s="43"/>
      <c r="N134" s="64"/>
      <c r="O134" s="93"/>
      <c r="P134" s="24"/>
      <c r="Q134" s="93"/>
      <c r="R134" s="93"/>
      <c r="S134" s="93"/>
      <c r="T134" s="93"/>
      <c r="U134" s="93"/>
      <c r="V134" s="93"/>
      <c r="W134" s="77">
        <f>L134+K134+J134+I134</f>
        <v>351300</v>
      </c>
      <c r="X134" s="75">
        <v>274100</v>
      </c>
      <c r="Y134" s="28">
        <v>272100</v>
      </c>
    </row>
    <row r="135" spans="1:25" ht="25.5" hidden="1" outlineLevel="6">
      <c r="A135" s="13" t="s">
        <v>450</v>
      </c>
      <c r="B135" s="41" t="s">
        <v>439</v>
      </c>
      <c r="C135" s="41" t="s">
        <v>441</v>
      </c>
      <c r="D135" s="41" t="s">
        <v>436</v>
      </c>
      <c r="E135" s="41" t="s">
        <v>441</v>
      </c>
      <c r="F135" s="41" t="s">
        <v>494</v>
      </c>
      <c r="G135" s="41" t="s">
        <v>505</v>
      </c>
      <c r="H135" s="41" t="s">
        <v>451</v>
      </c>
      <c r="I135" s="42">
        <v>351300</v>
      </c>
      <c r="J135" s="42"/>
      <c r="K135" s="42"/>
      <c r="L135" s="43">
        <v>-351300</v>
      </c>
      <c r="M135" s="43"/>
      <c r="N135" s="64"/>
      <c r="O135" s="93"/>
      <c r="P135" s="24"/>
      <c r="Q135" s="93"/>
      <c r="R135" s="93"/>
      <c r="S135" s="93"/>
      <c r="T135" s="93"/>
      <c r="U135" s="93"/>
      <c r="V135" s="93"/>
      <c r="W135" s="77">
        <f>L135+K135+J135+I135</f>
        <v>0</v>
      </c>
      <c r="X135" s="75">
        <v>0</v>
      </c>
      <c r="Y135" s="28">
        <v>0</v>
      </c>
    </row>
    <row r="136" spans="1:25" ht="25.5" hidden="1" outlineLevel="2">
      <c r="A136" s="13" t="s">
        <v>506</v>
      </c>
      <c r="B136" s="41" t="s">
        <v>439</v>
      </c>
      <c r="C136" s="41" t="s">
        <v>441</v>
      </c>
      <c r="D136" s="41" t="s">
        <v>436</v>
      </c>
      <c r="E136" s="41" t="s">
        <v>441</v>
      </c>
      <c r="F136" s="41" t="s">
        <v>507</v>
      </c>
      <c r="G136" s="41"/>
      <c r="H136" s="41"/>
      <c r="I136" s="42"/>
      <c r="J136" s="42"/>
      <c r="K136" s="42"/>
      <c r="L136" s="43">
        <f>L137</f>
        <v>0</v>
      </c>
      <c r="M136" s="43"/>
      <c r="N136" s="64"/>
      <c r="O136" s="93"/>
      <c r="P136" s="24"/>
      <c r="Q136" s="93"/>
      <c r="R136" s="93"/>
      <c r="S136" s="93"/>
      <c r="T136" s="93"/>
      <c r="U136" s="93"/>
      <c r="V136" s="93"/>
      <c r="W136" s="77">
        <f aca="true" t="shared" si="2" ref="W136:Y138">W137</f>
        <v>45400</v>
      </c>
      <c r="X136" s="75">
        <f t="shared" si="2"/>
        <v>65800</v>
      </c>
      <c r="Y136" s="28">
        <f t="shared" si="2"/>
        <v>52000</v>
      </c>
    </row>
    <row r="137" spans="1:25" ht="25.5" hidden="1" outlineLevel="3">
      <c r="A137" s="13" t="s">
        <v>486</v>
      </c>
      <c r="B137" s="41" t="s">
        <v>439</v>
      </c>
      <c r="C137" s="41" t="s">
        <v>441</v>
      </c>
      <c r="D137" s="41" t="s">
        <v>436</v>
      </c>
      <c r="E137" s="41" t="s">
        <v>441</v>
      </c>
      <c r="F137" s="41" t="s">
        <v>507</v>
      </c>
      <c r="G137" s="41" t="s">
        <v>487</v>
      </c>
      <c r="H137" s="41"/>
      <c r="I137" s="42"/>
      <c r="J137" s="42"/>
      <c r="K137" s="42"/>
      <c r="L137" s="43">
        <f>L138</f>
        <v>0</v>
      </c>
      <c r="M137" s="43"/>
      <c r="N137" s="64"/>
      <c r="O137" s="93"/>
      <c r="P137" s="24"/>
      <c r="Q137" s="93"/>
      <c r="R137" s="93"/>
      <c r="S137" s="93"/>
      <c r="T137" s="93"/>
      <c r="U137" s="93"/>
      <c r="V137" s="93"/>
      <c r="W137" s="77">
        <f t="shared" si="2"/>
        <v>45400</v>
      </c>
      <c r="X137" s="75">
        <f t="shared" si="2"/>
        <v>65800</v>
      </c>
      <c r="Y137" s="28">
        <f t="shared" si="2"/>
        <v>52000</v>
      </c>
    </row>
    <row r="138" spans="1:25" ht="38.25" hidden="1" outlineLevel="5">
      <c r="A138" s="13" t="s">
        <v>508</v>
      </c>
      <c r="B138" s="41" t="s">
        <v>439</v>
      </c>
      <c r="C138" s="41" t="s">
        <v>441</v>
      </c>
      <c r="D138" s="41" t="s">
        <v>436</v>
      </c>
      <c r="E138" s="41" t="s">
        <v>441</v>
      </c>
      <c r="F138" s="41" t="s">
        <v>507</v>
      </c>
      <c r="G138" s="41" t="s">
        <v>509</v>
      </c>
      <c r="H138" s="41"/>
      <c r="I138" s="42"/>
      <c r="J138" s="42"/>
      <c r="K138" s="42"/>
      <c r="L138" s="43">
        <f>L139</f>
        <v>0</v>
      </c>
      <c r="M138" s="43"/>
      <c r="N138" s="64"/>
      <c r="O138" s="93"/>
      <c r="P138" s="24"/>
      <c r="Q138" s="93"/>
      <c r="R138" s="93"/>
      <c r="S138" s="93"/>
      <c r="T138" s="93"/>
      <c r="U138" s="93"/>
      <c r="V138" s="93"/>
      <c r="W138" s="77">
        <f t="shared" si="2"/>
        <v>45400</v>
      </c>
      <c r="X138" s="75">
        <f t="shared" si="2"/>
        <v>65800</v>
      </c>
      <c r="Y138" s="28">
        <f t="shared" si="2"/>
        <v>52000</v>
      </c>
    </row>
    <row r="139" spans="1:25" ht="25.5" hidden="1" outlineLevel="5">
      <c r="A139" s="45" t="s">
        <v>401</v>
      </c>
      <c r="B139" s="41" t="s">
        <v>439</v>
      </c>
      <c r="C139" s="41" t="s">
        <v>441</v>
      </c>
      <c r="D139" s="41" t="s">
        <v>436</v>
      </c>
      <c r="E139" s="41" t="s">
        <v>441</v>
      </c>
      <c r="F139" s="41" t="s">
        <v>507</v>
      </c>
      <c r="G139" s="41" t="s">
        <v>509</v>
      </c>
      <c r="H139" s="41" t="s">
        <v>179</v>
      </c>
      <c r="I139" s="42"/>
      <c r="J139" s="42"/>
      <c r="K139" s="42"/>
      <c r="L139" s="43">
        <f>L140+L141</f>
        <v>0</v>
      </c>
      <c r="M139" s="43"/>
      <c r="N139" s="64"/>
      <c r="O139" s="93"/>
      <c r="P139" s="24"/>
      <c r="Q139" s="93"/>
      <c r="R139" s="93"/>
      <c r="S139" s="93"/>
      <c r="T139" s="93"/>
      <c r="U139" s="93"/>
      <c r="V139" s="93"/>
      <c r="W139" s="77">
        <f>W140+W141</f>
        <v>45400</v>
      </c>
      <c r="X139" s="75">
        <f>X140+X141</f>
        <v>65800</v>
      </c>
      <c r="Y139" s="28">
        <f>Y140+Y141</f>
        <v>52000</v>
      </c>
    </row>
    <row r="140" spans="1:25" ht="25.5" hidden="1" outlineLevel="5">
      <c r="A140" s="45" t="s">
        <v>402</v>
      </c>
      <c r="B140" s="41" t="s">
        <v>439</v>
      </c>
      <c r="C140" s="41" t="s">
        <v>441</v>
      </c>
      <c r="D140" s="41" t="s">
        <v>436</v>
      </c>
      <c r="E140" s="41" t="s">
        <v>441</v>
      </c>
      <c r="F140" s="41" t="s">
        <v>507</v>
      </c>
      <c r="G140" s="41" t="s">
        <v>509</v>
      </c>
      <c r="H140" s="41" t="s">
        <v>529</v>
      </c>
      <c r="I140" s="42"/>
      <c r="J140" s="42"/>
      <c r="K140" s="42"/>
      <c r="L140" s="43">
        <v>45400</v>
      </c>
      <c r="M140" s="43"/>
      <c r="N140" s="64"/>
      <c r="O140" s="93"/>
      <c r="P140" s="24"/>
      <c r="Q140" s="93"/>
      <c r="R140" s="93"/>
      <c r="S140" s="93"/>
      <c r="T140" s="93"/>
      <c r="U140" s="93"/>
      <c r="V140" s="93"/>
      <c r="W140" s="77">
        <f>L140+K140+J140+I140</f>
        <v>45400</v>
      </c>
      <c r="X140" s="75">
        <v>65800</v>
      </c>
      <c r="Y140" s="28">
        <v>52000</v>
      </c>
    </row>
    <row r="141" spans="1:25" ht="25.5" hidden="1" outlineLevel="6">
      <c r="A141" s="13" t="s">
        <v>450</v>
      </c>
      <c r="B141" s="41" t="s">
        <v>439</v>
      </c>
      <c r="C141" s="41" t="s">
        <v>441</v>
      </c>
      <c r="D141" s="41" t="s">
        <v>436</v>
      </c>
      <c r="E141" s="41" t="s">
        <v>441</v>
      </c>
      <c r="F141" s="41" t="s">
        <v>507</v>
      </c>
      <c r="G141" s="41" t="s">
        <v>509</v>
      </c>
      <c r="H141" s="41" t="s">
        <v>451</v>
      </c>
      <c r="I141" s="42">
        <v>45400</v>
      </c>
      <c r="J141" s="42"/>
      <c r="K141" s="42"/>
      <c r="L141" s="43">
        <v>-45400</v>
      </c>
      <c r="M141" s="43"/>
      <c r="N141" s="64"/>
      <c r="O141" s="93"/>
      <c r="P141" s="24"/>
      <c r="Q141" s="93"/>
      <c r="R141" s="93"/>
      <c r="S141" s="93"/>
      <c r="T141" s="93"/>
      <c r="U141" s="93"/>
      <c r="V141" s="93"/>
      <c r="W141" s="77">
        <f>L141+K141+J141+I141</f>
        <v>0</v>
      </c>
      <c r="X141" s="75">
        <v>0</v>
      </c>
      <c r="Y141" s="28">
        <v>0</v>
      </c>
    </row>
    <row r="142" spans="1:25" ht="76.5" outlineLevel="6">
      <c r="A142" s="13" t="s">
        <v>542</v>
      </c>
      <c r="B142" s="41" t="s">
        <v>439</v>
      </c>
      <c r="C142" s="41" t="s">
        <v>439</v>
      </c>
      <c r="D142" s="41" t="s">
        <v>436</v>
      </c>
      <c r="E142" s="41" t="s">
        <v>439</v>
      </c>
      <c r="F142" s="41" t="s">
        <v>477</v>
      </c>
      <c r="G142" s="41" t="s">
        <v>543</v>
      </c>
      <c r="H142" s="41"/>
      <c r="I142" s="42"/>
      <c r="J142" s="42"/>
      <c r="K142" s="42"/>
      <c r="L142" s="43"/>
      <c r="M142" s="43"/>
      <c r="N142" s="64"/>
      <c r="O142" s="93"/>
      <c r="P142" s="24"/>
      <c r="Q142" s="93"/>
      <c r="R142" s="93"/>
      <c r="S142" s="93"/>
      <c r="T142" s="93"/>
      <c r="U142" s="93"/>
      <c r="V142" s="93"/>
      <c r="W142" s="77">
        <f>W143</f>
        <v>32300</v>
      </c>
      <c r="X142" s="75"/>
      <c r="Y142" s="28"/>
    </row>
    <row r="143" spans="1:25" ht="25.5" outlineLevel="6">
      <c r="A143" s="45" t="s">
        <v>401</v>
      </c>
      <c r="B143" s="41" t="s">
        <v>439</v>
      </c>
      <c r="C143" s="41" t="s">
        <v>439</v>
      </c>
      <c r="D143" s="41" t="s">
        <v>436</v>
      </c>
      <c r="E143" s="41" t="s">
        <v>439</v>
      </c>
      <c r="F143" s="41" t="s">
        <v>477</v>
      </c>
      <c r="G143" s="41" t="s">
        <v>543</v>
      </c>
      <c r="H143" s="41" t="s">
        <v>179</v>
      </c>
      <c r="I143" s="42"/>
      <c r="J143" s="42"/>
      <c r="K143" s="42"/>
      <c r="L143" s="43"/>
      <c r="M143" s="43"/>
      <c r="N143" s="64"/>
      <c r="O143" s="93"/>
      <c r="P143" s="24"/>
      <c r="Q143" s="93"/>
      <c r="R143" s="93"/>
      <c r="S143" s="93"/>
      <c r="T143" s="93"/>
      <c r="U143" s="93"/>
      <c r="V143" s="93"/>
      <c r="W143" s="77">
        <f>W144</f>
        <v>32300</v>
      </c>
      <c r="X143" s="75"/>
      <c r="Y143" s="28"/>
    </row>
    <row r="144" spans="1:25" ht="25.5" outlineLevel="6">
      <c r="A144" s="45" t="s">
        <v>402</v>
      </c>
      <c r="B144" s="41" t="s">
        <v>439</v>
      </c>
      <c r="C144" s="41" t="s">
        <v>439</v>
      </c>
      <c r="D144" s="41" t="s">
        <v>436</v>
      </c>
      <c r="E144" s="41" t="s">
        <v>439</v>
      </c>
      <c r="F144" s="41" t="s">
        <v>477</v>
      </c>
      <c r="G144" s="41" t="s">
        <v>543</v>
      </c>
      <c r="H144" s="41" t="s">
        <v>529</v>
      </c>
      <c r="I144" s="42"/>
      <c r="J144" s="42"/>
      <c r="K144" s="42"/>
      <c r="L144" s="43"/>
      <c r="M144" s="43"/>
      <c r="N144" s="64"/>
      <c r="O144" s="93"/>
      <c r="P144" s="24">
        <v>32300</v>
      </c>
      <c r="Q144" s="93"/>
      <c r="R144" s="93"/>
      <c r="S144" s="93"/>
      <c r="T144" s="93"/>
      <c r="U144" s="93"/>
      <c r="V144" s="93"/>
      <c r="W144" s="77">
        <f>L144+K144+J144+I144+M144+N144+O144+P144+Q144+R144+S144+T144+U144</f>
        <v>32300</v>
      </c>
      <c r="X144" s="75"/>
      <c r="Y144" s="28"/>
    </row>
    <row r="145" spans="1:25" ht="38.25" hidden="1" outlineLevel="6">
      <c r="A145" s="13" t="s">
        <v>492</v>
      </c>
      <c r="B145" s="41" t="s">
        <v>439</v>
      </c>
      <c r="C145" s="41" t="s">
        <v>439</v>
      </c>
      <c r="D145" s="41" t="s">
        <v>436</v>
      </c>
      <c r="E145" s="41" t="s">
        <v>441</v>
      </c>
      <c r="F145" s="41"/>
      <c r="G145" s="41"/>
      <c r="H145" s="41"/>
      <c r="I145" s="42"/>
      <c r="J145" s="42"/>
      <c r="K145" s="42"/>
      <c r="L145" s="43"/>
      <c r="M145" s="43"/>
      <c r="N145" s="64"/>
      <c r="O145" s="93"/>
      <c r="P145" s="24"/>
      <c r="Q145" s="93"/>
      <c r="R145" s="93"/>
      <c r="S145" s="93"/>
      <c r="T145" s="93"/>
      <c r="U145" s="93"/>
      <c r="V145" s="93"/>
      <c r="W145" s="77">
        <f>W146</f>
        <v>0</v>
      </c>
      <c r="X145" s="75"/>
      <c r="Y145" s="28"/>
    </row>
    <row r="146" spans="1:25" ht="51" hidden="1" outlineLevel="6">
      <c r="A146" s="13" t="s">
        <v>493</v>
      </c>
      <c r="B146" s="41" t="s">
        <v>439</v>
      </c>
      <c r="C146" s="41" t="s">
        <v>439</v>
      </c>
      <c r="D146" s="41" t="s">
        <v>436</v>
      </c>
      <c r="E146" s="41" t="s">
        <v>441</v>
      </c>
      <c r="F146" s="41" t="s">
        <v>494</v>
      </c>
      <c r="G146" s="41"/>
      <c r="H146" s="41"/>
      <c r="I146" s="42"/>
      <c r="J146" s="42"/>
      <c r="K146" s="42"/>
      <c r="L146" s="43"/>
      <c r="M146" s="43"/>
      <c r="N146" s="64"/>
      <c r="O146" s="93"/>
      <c r="P146" s="24"/>
      <c r="Q146" s="93"/>
      <c r="R146" s="93"/>
      <c r="S146" s="93"/>
      <c r="T146" s="93"/>
      <c r="U146" s="93"/>
      <c r="V146" s="93"/>
      <c r="W146" s="77">
        <f>W147</f>
        <v>0</v>
      </c>
      <c r="X146" s="75"/>
      <c r="Y146" s="28"/>
    </row>
    <row r="147" spans="1:25" ht="76.5" hidden="1" outlineLevel="6">
      <c r="A147" s="13" t="s">
        <v>542</v>
      </c>
      <c r="B147" s="41" t="s">
        <v>439</v>
      </c>
      <c r="C147" s="41" t="s">
        <v>439</v>
      </c>
      <c r="D147" s="41" t="s">
        <v>436</v>
      </c>
      <c r="E147" s="41" t="s">
        <v>439</v>
      </c>
      <c r="F147" s="41" t="s">
        <v>477</v>
      </c>
      <c r="G147" s="41" t="s">
        <v>543</v>
      </c>
      <c r="H147" s="41"/>
      <c r="I147" s="42"/>
      <c r="J147" s="42"/>
      <c r="K147" s="42"/>
      <c r="L147" s="43"/>
      <c r="M147" s="43"/>
      <c r="N147" s="64"/>
      <c r="O147" s="93"/>
      <c r="P147" s="24"/>
      <c r="Q147" s="93"/>
      <c r="R147" s="93"/>
      <c r="S147" s="93"/>
      <c r="T147" s="93"/>
      <c r="U147" s="93"/>
      <c r="V147" s="93"/>
      <c r="W147" s="77">
        <f>W148</f>
        <v>0</v>
      </c>
      <c r="X147" s="75"/>
      <c r="Y147" s="28"/>
    </row>
    <row r="148" spans="1:25" ht="25.5" hidden="1" outlineLevel="6">
      <c r="A148" s="45" t="s">
        <v>401</v>
      </c>
      <c r="B148" s="41" t="s">
        <v>439</v>
      </c>
      <c r="C148" s="41" t="s">
        <v>439</v>
      </c>
      <c r="D148" s="41" t="s">
        <v>436</v>
      </c>
      <c r="E148" s="41" t="s">
        <v>439</v>
      </c>
      <c r="F148" s="41" t="s">
        <v>477</v>
      </c>
      <c r="G148" s="41" t="s">
        <v>543</v>
      </c>
      <c r="H148" s="41" t="s">
        <v>179</v>
      </c>
      <c r="I148" s="42"/>
      <c r="J148" s="42"/>
      <c r="K148" s="42"/>
      <c r="L148" s="43"/>
      <c r="M148" s="43"/>
      <c r="N148" s="64"/>
      <c r="O148" s="93"/>
      <c r="P148" s="24"/>
      <c r="Q148" s="93"/>
      <c r="R148" s="93"/>
      <c r="S148" s="93"/>
      <c r="T148" s="93"/>
      <c r="U148" s="93"/>
      <c r="V148" s="93"/>
      <c r="W148" s="77">
        <f>W149</f>
        <v>0</v>
      </c>
      <c r="X148" s="75"/>
      <c r="Y148" s="28"/>
    </row>
    <row r="149" spans="1:25" ht="25.5" hidden="1" outlineLevel="6">
      <c r="A149" s="45" t="s">
        <v>402</v>
      </c>
      <c r="B149" s="41" t="s">
        <v>439</v>
      </c>
      <c r="C149" s="41" t="s">
        <v>439</v>
      </c>
      <c r="D149" s="41" t="s">
        <v>436</v>
      </c>
      <c r="E149" s="41" t="s">
        <v>439</v>
      </c>
      <c r="F149" s="41" t="s">
        <v>477</v>
      </c>
      <c r="G149" s="41" t="s">
        <v>543</v>
      </c>
      <c r="H149" s="41" t="s">
        <v>529</v>
      </c>
      <c r="I149" s="42"/>
      <c r="J149" s="42"/>
      <c r="K149" s="42"/>
      <c r="L149" s="43"/>
      <c r="M149" s="43"/>
      <c r="N149" s="64"/>
      <c r="O149" s="93"/>
      <c r="P149" s="24">
        <v>0</v>
      </c>
      <c r="Q149" s="93"/>
      <c r="R149" s="93"/>
      <c r="S149" s="93"/>
      <c r="T149" s="93"/>
      <c r="U149" s="93"/>
      <c r="V149" s="93"/>
      <c r="W149" s="77">
        <v>0</v>
      </c>
      <c r="X149" s="75"/>
      <c r="Y149" s="28"/>
    </row>
    <row r="150" spans="1:25" ht="38.25" outlineLevel="6">
      <c r="A150" s="13" t="s">
        <v>492</v>
      </c>
      <c r="B150" s="41" t="s">
        <v>439</v>
      </c>
      <c r="C150" s="41" t="s">
        <v>439</v>
      </c>
      <c r="D150" s="41" t="s">
        <v>436</v>
      </c>
      <c r="E150" s="41" t="s">
        <v>441</v>
      </c>
      <c r="F150" s="41"/>
      <c r="G150" s="41"/>
      <c r="H150" s="41"/>
      <c r="I150" s="42"/>
      <c r="J150" s="42"/>
      <c r="K150" s="42"/>
      <c r="L150" s="43"/>
      <c r="M150" s="43"/>
      <c r="N150" s="64"/>
      <c r="O150" s="93"/>
      <c r="P150" s="24"/>
      <c r="Q150" s="93"/>
      <c r="R150" s="93"/>
      <c r="S150" s="93"/>
      <c r="T150" s="93"/>
      <c r="U150" s="93"/>
      <c r="V150" s="93"/>
      <c r="W150" s="77">
        <f>W151</f>
        <v>46910</v>
      </c>
      <c r="X150" s="75"/>
      <c r="Y150" s="28"/>
    </row>
    <row r="151" spans="1:25" ht="51" outlineLevel="6">
      <c r="A151" s="13" t="s">
        <v>493</v>
      </c>
      <c r="B151" s="41" t="s">
        <v>439</v>
      </c>
      <c r="C151" s="41" t="s">
        <v>439</v>
      </c>
      <c r="D151" s="41" t="s">
        <v>436</v>
      </c>
      <c r="E151" s="41" t="s">
        <v>441</v>
      </c>
      <c r="F151" s="41" t="s">
        <v>494</v>
      </c>
      <c r="G151" s="41"/>
      <c r="H151" s="41"/>
      <c r="I151" s="42"/>
      <c r="J151" s="42"/>
      <c r="K151" s="42"/>
      <c r="L151" s="43"/>
      <c r="M151" s="43"/>
      <c r="N151" s="64"/>
      <c r="O151" s="93"/>
      <c r="P151" s="24"/>
      <c r="Q151" s="93"/>
      <c r="R151" s="93"/>
      <c r="S151" s="93"/>
      <c r="T151" s="93"/>
      <c r="U151" s="93"/>
      <c r="V151" s="93"/>
      <c r="W151" s="77">
        <f>W152</f>
        <v>46910</v>
      </c>
      <c r="X151" s="75"/>
      <c r="Y151" s="28"/>
    </row>
    <row r="152" spans="1:25" ht="76.5" outlineLevel="6">
      <c r="A152" s="13" t="s">
        <v>542</v>
      </c>
      <c r="B152" s="41" t="s">
        <v>439</v>
      </c>
      <c r="C152" s="41" t="s">
        <v>439</v>
      </c>
      <c r="D152" s="41" t="s">
        <v>436</v>
      </c>
      <c r="E152" s="41" t="s">
        <v>441</v>
      </c>
      <c r="F152" s="41" t="s">
        <v>494</v>
      </c>
      <c r="G152" s="41" t="s">
        <v>543</v>
      </c>
      <c r="H152" s="41"/>
      <c r="I152" s="42"/>
      <c r="J152" s="42"/>
      <c r="K152" s="42"/>
      <c r="L152" s="43"/>
      <c r="M152" s="43"/>
      <c r="N152" s="64"/>
      <c r="O152" s="93"/>
      <c r="P152" s="24"/>
      <c r="Q152" s="93"/>
      <c r="R152" s="93"/>
      <c r="S152" s="93"/>
      <c r="T152" s="93"/>
      <c r="U152" s="93"/>
      <c r="V152" s="93"/>
      <c r="W152" s="77">
        <f>W153</f>
        <v>46910</v>
      </c>
      <c r="X152" s="75"/>
      <c r="Y152" s="28"/>
    </row>
    <row r="153" spans="1:25" ht="25.5" outlineLevel="6">
      <c r="A153" s="45" t="s">
        <v>401</v>
      </c>
      <c r="B153" s="41" t="s">
        <v>439</v>
      </c>
      <c r="C153" s="41" t="s">
        <v>439</v>
      </c>
      <c r="D153" s="41" t="s">
        <v>436</v>
      </c>
      <c r="E153" s="41" t="s">
        <v>441</v>
      </c>
      <c r="F153" s="41" t="s">
        <v>494</v>
      </c>
      <c r="G153" s="41" t="s">
        <v>543</v>
      </c>
      <c r="H153" s="41" t="s">
        <v>179</v>
      </c>
      <c r="I153" s="42"/>
      <c r="J153" s="42"/>
      <c r="K153" s="42"/>
      <c r="L153" s="43"/>
      <c r="M153" s="43"/>
      <c r="N153" s="64"/>
      <c r="O153" s="93"/>
      <c r="P153" s="24"/>
      <c r="Q153" s="93"/>
      <c r="R153" s="93"/>
      <c r="S153" s="93"/>
      <c r="T153" s="93"/>
      <c r="U153" s="93"/>
      <c r="V153" s="93"/>
      <c r="W153" s="77">
        <f>W154</f>
        <v>46910</v>
      </c>
      <c r="X153" s="75"/>
      <c r="Y153" s="28"/>
    </row>
    <row r="154" spans="1:25" ht="25.5" outlineLevel="6">
      <c r="A154" s="45" t="s">
        <v>402</v>
      </c>
      <c r="B154" s="41" t="s">
        <v>439</v>
      </c>
      <c r="C154" s="41" t="s">
        <v>439</v>
      </c>
      <c r="D154" s="41" t="s">
        <v>436</v>
      </c>
      <c r="E154" s="41" t="s">
        <v>441</v>
      </c>
      <c r="F154" s="41" t="s">
        <v>494</v>
      </c>
      <c r="G154" s="41" t="s">
        <v>543</v>
      </c>
      <c r="H154" s="41" t="s">
        <v>529</v>
      </c>
      <c r="I154" s="42"/>
      <c r="J154" s="42"/>
      <c r="K154" s="42"/>
      <c r="L154" s="43"/>
      <c r="M154" s="43"/>
      <c r="N154" s="64"/>
      <c r="O154" s="93"/>
      <c r="P154" s="24">
        <v>46910</v>
      </c>
      <c r="Q154" s="93"/>
      <c r="R154" s="93"/>
      <c r="S154" s="93"/>
      <c r="T154" s="93"/>
      <c r="U154" s="93"/>
      <c r="V154" s="93"/>
      <c r="W154" s="77">
        <f>L154+K154+J154+I154+M154+N154+O154+P154+Q154+R154+S154+T154+U154</f>
        <v>46910</v>
      </c>
      <c r="X154" s="75"/>
      <c r="Y154" s="28"/>
    </row>
    <row r="155" spans="1:25" ht="15" outlineLevel="1">
      <c r="A155" s="13" t="s">
        <v>510</v>
      </c>
      <c r="B155" s="41" t="s">
        <v>439</v>
      </c>
      <c r="C155" s="41" t="s">
        <v>439</v>
      </c>
      <c r="D155" s="41" t="s">
        <v>436</v>
      </c>
      <c r="E155" s="41" t="s">
        <v>459</v>
      </c>
      <c r="F155" s="41" t="s">
        <v>177</v>
      </c>
      <c r="G155" s="41" t="s">
        <v>177</v>
      </c>
      <c r="H155" s="41" t="s">
        <v>177</v>
      </c>
      <c r="I155" s="42"/>
      <c r="J155" s="42"/>
      <c r="K155" s="42"/>
      <c r="L155" s="43">
        <f>L156+L165+L197</f>
        <v>29074400</v>
      </c>
      <c r="M155" s="43"/>
      <c r="N155" s="64"/>
      <c r="O155" s="93"/>
      <c r="P155" s="24"/>
      <c r="Q155" s="93"/>
      <c r="R155" s="93"/>
      <c r="S155" s="93"/>
      <c r="T155" s="93"/>
      <c r="U155" s="93"/>
      <c r="V155" s="93"/>
      <c r="W155" s="77">
        <f>W156+W165+W197</f>
        <v>79199022</v>
      </c>
      <c r="X155" s="75">
        <f>X156+X165+X197</f>
        <v>22027900</v>
      </c>
      <c r="Y155" s="28">
        <f>Y156+Y165+Y197</f>
        <v>21173400</v>
      </c>
    </row>
    <row r="156" spans="1:25" ht="15" outlineLevel="2">
      <c r="A156" s="13" t="s">
        <v>511</v>
      </c>
      <c r="B156" s="41" t="s">
        <v>439</v>
      </c>
      <c r="C156" s="41" t="s">
        <v>439</v>
      </c>
      <c r="D156" s="41" t="s">
        <v>436</v>
      </c>
      <c r="E156" s="41" t="s">
        <v>459</v>
      </c>
      <c r="F156" s="41" t="s">
        <v>512</v>
      </c>
      <c r="G156" s="41" t="s">
        <v>177</v>
      </c>
      <c r="H156" s="41" t="s">
        <v>177</v>
      </c>
      <c r="I156" s="42"/>
      <c r="J156" s="42"/>
      <c r="K156" s="42"/>
      <c r="L156" s="43">
        <f>L157</f>
        <v>4107000</v>
      </c>
      <c r="M156" s="43"/>
      <c r="N156" s="64"/>
      <c r="O156" s="93"/>
      <c r="P156" s="24"/>
      <c r="Q156" s="93"/>
      <c r="R156" s="93"/>
      <c r="S156" s="93"/>
      <c r="T156" s="93"/>
      <c r="U156" s="93"/>
      <c r="V156" s="93"/>
      <c r="W156" s="77">
        <f aca="true" t="shared" si="3" ref="W156:Y157">W157</f>
        <v>5868000</v>
      </c>
      <c r="X156" s="75">
        <f t="shared" si="3"/>
        <v>1761000</v>
      </c>
      <c r="Y156" s="28">
        <f t="shared" si="3"/>
        <v>1761000</v>
      </c>
    </row>
    <row r="157" spans="1:25" ht="15" outlineLevel="3">
      <c r="A157" s="13" t="s">
        <v>513</v>
      </c>
      <c r="B157" s="41" t="s">
        <v>439</v>
      </c>
      <c r="C157" s="41" t="s">
        <v>439</v>
      </c>
      <c r="D157" s="41" t="s">
        <v>436</v>
      </c>
      <c r="E157" s="41" t="s">
        <v>459</v>
      </c>
      <c r="F157" s="41" t="s">
        <v>512</v>
      </c>
      <c r="G157" s="41" t="s">
        <v>514</v>
      </c>
      <c r="H157" s="41" t="s">
        <v>177</v>
      </c>
      <c r="I157" s="42"/>
      <c r="J157" s="42"/>
      <c r="K157" s="42"/>
      <c r="L157" s="43">
        <f>L158</f>
        <v>4107000</v>
      </c>
      <c r="M157" s="43"/>
      <c r="N157" s="64"/>
      <c r="O157" s="93"/>
      <c r="P157" s="24"/>
      <c r="Q157" s="93"/>
      <c r="R157" s="93"/>
      <c r="S157" s="93"/>
      <c r="T157" s="93"/>
      <c r="U157" s="93"/>
      <c r="V157" s="93"/>
      <c r="W157" s="77">
        <f t="shared" si="3"/>
        <v>5868000</v>
      </c>
      <c r="X157" s="75">
        <f t="shared" si="3"/>
        <v>1761000</v>
      </c>
      <c r="Y157" s="28">
        <f t="shared" si="3"/>
        <v>1761000</v>
      </c>
    </row>
    <row r="158" spans="1:25" ht="38.25" outlineLevel="4">
      <c r="A158" s="13" t="s">
        <v>515</v>
      </c>
      <c r="B158" s="41" t="s">
        <v>439</v>
      </c>
      <c r="C158" s="41" t="s">
        <v>439</v>
      </c>
      <c r="D158" s="41" t="s">
        <v>436</v>
      </c>
      <c r="E158" s="41" t="s">
        <v>459</v>
      </c>
      <c r="F158" s="41" t="s">
        <v>512</v>
      </c>
      <c r="G158" s="41" t="s">
        <v>516</v>
      </c>
      <c r="H158" s="41" t="s">
        <v>177</v>
      </c>
      <c r="I158" s="42"/>
      <c r="J158" s="42"/>
      <c r="K158" s="42"/>
      <c r="L158" s="43">
        <f>L159+L162</f>
        <v>4107000</v>
      </c>
      <c r="M158" s="43"/>
      <c r="N158" s="64"/>
      <c r="O158" s="93"/>
      <c r="P158" s="24"/>
      <c r="Q158" s="93"/>
      <c r="R158" s="93"/>
      <c r="S158" s="93"/>
      <c r="T158" s="93"/>
      <c r="U158" s="93"/>
      <c r="V158" s="93"/>
      <c r="W158" s="77">
        <f>W159+W162</f>
        <v>5868000</v>
      </c>
      <c r="X158" s="75">
        <f>X162</f>
        <v>1761000</v>
      </c>
      <c r="Y158" s="28">
        <f>Y162</f>
        <v>1761000</v>
      </c>
    </row>
    <row r="159" spans="1:25" ht="76.5" outlineLevel="4">
      <c r="A159" s="13" t="s">
        <v>271</v>
      </c>
      <c r="B159" s="41" t="s">
        <v>439</v>
      </c>
      <c r="C159" s="41" t="s">
        <v>439</v>
      </c>
      <c r="D159" s="41" t="s">
        <v>436</v>
      </c>
      <c r="E159" s="41" t="s">
        <v>459</v>
      </c>
      <c r="F159" s="41" t="s">
        <v>512</v>
      </c>
      <c r="G159" s="41" t="s">
        <v>424</v>
      </c>
      <c r="H159" s="41"/>
      <c r="I159" s="42"/>
      <c r="J159" s="42"/>
      <c r="K159" s="42"/>
      <c r="L159" s="43">
        <f>L160</f>
        <v>4107000</v>
      </c>
      <c r="M159" s="43"/>
      <c r="N159" s="64"/>
      <c r="O159" s="93"/>
      <c r="P159" s="24"/>
      <c r="Q159" s="93"/>
      <c r="R159" s="93"/>
      <c r="S159" s="93"/>
      <c r="T159" s="93"/>
      <c r="U159" s="93"/>
      <c r="V159" s="93"/>
      <c r="W159" s="77">
        <f>W160</f>
        <v>4107000</v>
      </c>
      <c r="X159" s="75"/>
      <c r="Y159" s="28"/>
    </row>
    <row r="160" spans="1:25" ht="15" outlineLevel="4">
      <c r="A160" s="45" t="s">
        <v>403</v>
      </c>
      <c r="B160" s="41" t="s">
        <v>439</v>
      </c>
      <c r="C160" s="41" t="s">
        <v>439</v>
      </c>
      <c r="D160" s="41" t="s">
        <v>436</v>
      </c>
      <c r="E160" s="41" t="s">
        <v>459</v>
      </c>
      <c r="F160" s="41" t="s">
        <v>512</v>
      </c>
      <c r="G160" s="41" t="s">
        <v>424</v>
      </c>
      <c r="H160" s="41" t="s">
        <v>180</v>
      </c>
      <c r="I160" s="42"/>
      <c r="J160" s="42"/>
      <c r="K160" s="42"/>
      <c r="L160" s="43">
        <f>L161</f>
        <v>4107000</v>
      </c>
      <c r="M160" s="43"/>
      <c r="N160" s="64"/>
      <c r="O160" s="93"/>
      <c r="P160" s="24"/>
      <c r="Q160" s="93"/>
      <c r="R160" s="93"/>
      <c r="S160" s="93"/>
      <c r="T160" s="93"/>
      <c r="U160" s="93"/>
      <c r="V160" s="93"/>
      <c r="W160" s="77">
        <f>W161</f>
        <v>4107000</v>
      </c>
      <c r="X160" s="75"/>
      <c r="Y160" s="28"/>
    </row>
    <row r="161" spans="1:25" ht="51" outlineLevel="4">
      <c r="A161" s="13" t="s">
        <v>519</v>
      </c>
      <c r="B161" s="41" t="s">
        <v>439</v>
      </c>
      <c r="C161" s="41" t="s">
        <v>439</v>
      </c>
      <c r="D161" s="41" t="s">
        <v>436</v>
      </c>
      <c r="E161" s="41" t="s">
        <v>459</v>
      </c>
      <c r="F161" s="41" t="s">
        <v>512</v>
      </c>
      <c r="G161" s="41" t="s">
        <v>424</v>
      </c>
      <c r="H161" s="41" t="s">
        <v>520</v>
      </c>
      <c r="I161" s="42"/>
      <c r="J161" s="42"/>
      <c r="K161" s="42"/>
      <c r="L161" s="43">
        <v>4107000</v>
      </c>
      <c r="M161" s="43"/>
      <c r="N161" s="64"/>
      <c r="O161" s="93"/>
      <c r="P161" s="24"/>
      <c r="Q161" s="93"/>
      <c r="R161" s="93"/>
      <c r="S161" s="93"/>
      <c r="T161" s="93"/>
      <c r="U161" s="93"/>
      <c r="V161" s="93"/>
      <c r="W161" s="77">
        <f>L161+K161+J161+I161+M161+N161+O161+P161+Q161+R161+S161+T161+U161</f>
        <v>4107000</v>
      </c>
      <c r="X161" s="75"/>
      <c r="Y161" s="28"/>
    </row>
    <row r="162" spans="1:25" ht="63.75" outlineLevel="5">
      <c r="A162" s="13" t="s">
        <v>517</v>
      </c>
      <c r="B162" s="41" t="s">
        <v>439</v>
      </c>
      <c r="C162" s="41" t="s">
        <v>439</v>
      </c>
      <c r="D162" s="41" t="s">
        <v>436</v>
      </c>
      <c r="E162" s="41" t="s">
        <v>459</v>
      </c>
      <c r="F162" s="41" t="s">
        <v>512</v>
      </c>
      <c r="G162" s="41" t="s">
        <v>518</v>
      </c>
      <c r="H162" s="41" t="s">
        <v>177</v>
      </c>
      <c r="I162" s="42"/>
      <c r="J162" s="42"/>
      <c r="K162" s="42"/>
      <c r="L162" s="43"/>
      <c r="M162" s="43"/>
      <c r="N162" s="64"/>
      <c r="O162" s="93"/>
      <c r="P162" s="24"/>
      <c r="Q162" s="93"/>
      <c r="R162" s="93"/>
      <c r="S162" s="93"/>
      <c r="T162" s="93"/>
      <c r="U162" s="93"/>
      <c r="V162" s="93"/>
      <c r="W162" s="77">
        <f aca="true" t="shared" si="4" ref="W162:Y163">W163</f>
        <v>1761000</v>
      </c>
      <c r="X162" s="75">
        <f t="shared" si="4"/>
        <v>1761000</v>
      </c>
      <c r="Y162" s="28">
        <f t="shared" si="4"/>
        <v>1761000</v>
      </c>
    </row>
    <row r="163" spans="1:25" ht="15" outlineLevel="5">
      <c r="A163" s="45" t="s">
        <v>403</v>
      </c>
      <c r="B163" s="41" t="s">
        <v>439</v>
      </c>
      <c r="C163" s="41" t="s">
        <v>439</v>
      </c>
      <c r="D163" s="41" t="s">
        <v>436</v>
      </c>
      <c r="E163" s="41" t="s">
        <v>459</v>
      </c>
      <c r="F163" s="41" t="s">
        <v>512</v>
      </c>
      <c r="G163" s="41" t="s">
        <v>518</v>
      </c>
      <c r="H163" s="41" t="s">
        <v>180</v>
      </c>
      <c r="I163" s="42"/>
      <c r="J163" s="42"/>
      <c r="K163" s="42"/>
      <c r="L163" s="43"/>
      <c r="M163" s="43"/>
      <c r="N163" s="64"/>
      <c r="O163" s="93"/>
      <c r="P163" s="24"/>
      <c r="Q163" s="93"/>
      <c r="R163" s="93"/>
      <c r="S163" s="93"/>
      <c r="T163" s="93"/>
      <c r="U163" s="93"/>
      <c r="V163" s="93"/>
      <c r="W163" s="77">
        <f t="shared" si="4"/>
        <v>1761000</v>
      </c>
      <c r="X163" s="75">
        <f t="shared" si="4"/>
        <v>1761000</v>
      </c>
      <c r="Y163" s="28">
        <f t="shared" si="4"/>
        <v>1761000</v>
      </c>
    </row>
    <row r="164" spans="1:25" ht="51" outlineLevel="6">
      <c r="A164" s="13" t="s">
        <v>519</v>
      </c>
      <c r="B164" s="41" t="s">
        <v>439</v>
      </c>
      <c r="C164" s="41" t="s">
        <v>439</v>
      </c>
      <c r="D164" s="41" t="s">
        <v>436</v>
      </c>
      <c r="E164" s="41" t="s">
        <v>459</v>
      </c>
      <c r="F164" s="41" t="s">
        <v>512</v>
      </c>
      <c r="G164" s="41" t="s">
        <v>518</v>
      </c>
      <c r="H164" s="41" t="s">
        <v>520</v>
      </c>
      <c r="I164" s="42">
        <v>1761000</v>
      </c>
      <c r="J164" s="42"/>
      <c r="K164" s="42"/>
      <c r="L164" s="43"/>
      <c r="M164" s="43"/>
      <c r="N164" s="64"/>
      <c r="O164" s="93"/>
      <c r="P164" s="24"/>
      <c r="Q164" s="93"/>
      <c r="R164" s="93"/>
      <c r="S164" s="93"/>
      <c r="T164" s="93"/>
      <c r="U164" s="93"/>
      <c r="V164" s="93"/>
      <c r="W164" s="77">
        <f>L164+K164+J164+I164+M164+N164+O164+P164+Q164+R164+S164+T164+U164</f>
        <v>1761000</v>
      </c>
      <c r="X164" s="75">
        <v>1761000</v>
      </c>
      <c r="Y164" s="28">
        <v>1761000</v>
      </c>
    </row>
    <row r="165" spans="1:25" ht="25.5" outlineLevel="2">
      <c r="A165" s="13" t="s">
        <v>521</v>
      </c>
      <c r="B165" s="41" t="s">
        <v>439</v>
      </c>
      <c r="C165" s="41" t="s">
        <v>439</v>
      </c>
      <c r="D165" s="41" t="s">
        <v>436</v>
      </c>
      <c r="E165" s="41" t="s">
        <v>459</v>
      </c>
      <c r="F165" s="41" t="s">
        <v>494</v>
      </c>
      <c r="G165" s="41"/>
      <c r="H165" s="41"/>
      <c r="I165" s="42"/>
      <c r="J165" s="42"/>
      <c r="K165" s="42"/>
      <c r="L165" s="43">
        <f>L166+L187</f>
        <v>24967400</v>
      </c>
      <c r="M165" s="43"/>
      <c r="N165" s="64"/>
      <c r="O165" s="93"/>
      <c r="P165" s="24"/>
      <c r="Q165" s="93"/>
      <c r="R165" s="93"/>
      <c r="S165" s="93"/>
      <c r="T165" s="93"/>
      <c r="U165" s="93"/>
      <c r="V165" s="93"/>
      <c r="W165" s="77">
        <f>W166+W187+W174</f>
        <v>73000372</v>
      </c>
      <c r="X165" s="75">
        <f>X166+X187</f>
        <v>19211500</v>
      </c>
      <c r="Y165" s="43">
        <f>Y166+Y187</f>
        <v>19211500</v>
      </c>
    </row>
    <row r="166" spans="1:25" ht="15" outlineLevel="3">
      <c r="A166" s="13" t="s">
        <v>522</v>
      </c>
      <c r="B166" s="41" t="s">
        <v>439</v>
      </c>
      <c r="C166" s="41" t="s">
        <v>439</v>
      </c>
      <c r="D166" s="41" t="s">
        <v>436</v>
      </c>
      <c r="E166" s="41" t="s">
        <v>459</v>
      </c>
      <c r="F166" s="41" t="s">
        <v>494</v>
      </c>
      <c r="G166" s="41" t="s">
        <v>523</v>
      </c>
      <c r="H166" s="41"/>
      <c r="I166" s="42"/>
      <c r="J166" s="42"/>
      <c r="K166" s="42"/>
      <c r="L166" s="43">
        <f>L167</f>
        <v>24967400</v>
      </c>
      <c r="M166" s="43"/>
      <c r="N166" s="64"/>
      <c r="O166" s="93"/>
      <c r="P166" s="24"/>
      <c r="Q166" s="93"/>
      <c r="R166" s="93"/>
      <c r="S166" s="93"/>
      <c r="T166" s="93"/>
      <c r="U166" s="93"/>
      <c r="V166" s="93"/>
      <c r="W166" s="77">
        <f>W167</f>
        <v>51201780</v>
      </c>
      <c r="X166" s="75">
        <f aca="true" t="shared" si="5" ref="X166:Y169">X167</f>
        <v>0</v>
      </c>
      <c r="Y166" s="28">
        <f t="shared" si="5"/>
        <v>0</v>
      </c>
    </row>
    <row r="167" spans="1:25" ht="25.5" outlineLevel="4">
      <c r="A167" s="13" t="s">
        <v>524</v>
      </c>
      <c r="B167" s="41" t="s">
        <v>439</v>
      </c>
      <c r="C167" s="41" t="s">
        <v>439</v>
      </c>
      <c r="D167" s="41" t="s">
        <v>436</v>
      </c>
      <c r="E167" s="41" t="s">
        <v>459</v>
      </c>
      <c r="F167" s="41" t="s">
        <v>494</v>
      </c>
      <c r="G167" s="41" t="s">
        <v>525</v>
      </c>
      <c r="H167" s="41"/>
      <c r="I167" s="42"/>
      <c r="J167" s="42"/>
      <c r="K167" s="42"/>
      <c r="L167" s="43">
        <f>L168+L171</f>
        <v>24967400</v>
      </c>
      <c r="M167" s="43"/>
      <c r="N167" s="64"/>
      <c r="O167" s="93"/>
      <c r="P167" s="24"/>
      <c r="Q167" s="93"/>
      <c r="R167" s="93"/>
      <c r="S167" s="93"/>
      <c r="T167" s="93"/>
      <c r="U167" s="93"/>
      <c r="V167" s="93"/>
      <c r="W167" s="77">
        <f>W168+W171</f>
        <v>51201780</v>
      </c>
      <c r="X167" s="75">
        <f t="shared" si="5"/>
        <v>0</v>
      </c>
      <c r="Y167" s="28">
        <f t="shared" si="5"/>
        <v>0</v>
      </c>
    </row>
    <row r="168" spans="1:25" ht="51" outlineLevel="5">
      <c r="A168" s="13" t="s">
        <v>526</v>
      </c>
      <c r="B168" s="41" t="s">
        <v>439</v>
      </c>
      <c r="C168" s="41" t="s">
        <v>439</v>
      </c>
      <c r="D168" s="41" t="s">
        <v>436</v>
      </c>
      <c r="E168" s="41" t="s">
        <v>459</v>
      </c>
      <c r="F168" s="41" t="s">
        <v>494</v>
      </c>
      <c r="G168" s="41" t="s">
        <v>527</v>
      </c>
      <c r="H168" s="41"/>
      <c r="I168" s="42"/>
      <c r="J168" s="42"/>
      <c r="K168" s="42"/>
      <c r="L168" s="43">
        <f>L169</f>
        <v>13627700</v>
      </c>
      <c r="M168" s="43"/>
      <c r="N168" s="64"/>
      <c r="O168" s="93"/>
      <c r="P168" s="24"/>
      <c r="Q168" s="93"/>
      <c r="R168" s="93"/>
      <c r="S168" s="93"/>
      <c r="T168" s="93"/>
      <c r="U168" s="93"/>
      <c r="V168" s="93"/>
      <c r="W168" s="77">
        <f>W169</f>
        <v>39862080</v>
      </c>
      <c r="X168" s="75">
        <f t="shared" si="5"/>
        <v>0</v>
      </c>
      <c r="Y168" s="28">
        <f t="shared" si="5"/>
        <v>0</v>
      </c>
    </row>
    <row r="169" spans="1:25" ht="25.5" outlineLevel="5">
      <c r="A169" s="45" t="s">
        <v>401</v>
      </c>
      <c r="B169" s="41" t="s">
        <v>439</v>
      </c>
      <c r="C169" s="41" t="s">
        <v>439</v>
      </c>
      <c r="D169" s="41" t="s">
        <v>436</v>
      </c>
      <c r="E169" s="41" t="s">
        <v>459</v>
      </c>
      <c r="F169" s="41" t="s">
        <v>494</v>
      </c>
      <c r="G169" s="41" t="s">
        <v>527</v>
      </c>
      <c r="H169" s="41" t="s">
        <v>179</v>
      </c>
      <c r="I169" s="42"/>
      <c r="J169" s="42"/>
      <c r="K169" s="42"/>
      <c r="L169" s="43">
        <f>L170</f>
        <v>13627700</v>
      </c>
      <c r="M169" s="43"/>
      <c r="N169" s="64"/>
      <c r="O169" s="93"/>
      <c r="P169" s="24"/>
      <c r="Q169" s="93"/>
      <c r="R169" s="93"/>
      <c r="S169" s="93"/>
      <c r="T169" s="93"/>
      <c r="U169" s="93"/>
      <c r="V169" s="93"/>
      <c r="W169" s="77">
        <f>W170</f>
        <v>39862080</v>
      </c>
      <c r="X169" s="75">
        <f t="shared" si="5"/>
        <v>0</v>
      </c>
      <c r="Y169" s="28">
        <f t="shared" si="5"/>
        <v>0</v>
      </c>
    </row>
    <row r="170" spans="1:25" ht="25.5" outlineLevel="6">
      <c r="A170" s="13" t="s">
        <v>528</v>
      </c>
      <c r="B170" s="41" t="s">
        <v>439</v>
      </c>
      <c r="C170" s="41" t="s">
        <v>439</v>
      </c>
      <c r="D170" s="41" t="s">
        <v>436</v>
      </c>
      <c r="E170" s="41" t="s">
        <v>459</v>
      </c>
      <c r="F170" s="41" t="s">
        <v>494</v>
      </c>
      <c r="G170" s="41" t="s">
        <v>527</v>
      </c>
      <c r="H170" s="41" t="s">
        <v>529</v>
      </c>
      <c r="I170" s="42"/>
      <c r="J170" s="42"/>
      <c r="K170" s="42"/>
      <c r="L170" s="43">
        <v>13627700</v>
      </c>
      <c r="M170" s="43"/>
      <c r="N170" s="64"/>
      <c r="O170" s="93">
        <v>26234380</v>
      </c>
      <c r="P170" s="24"/>
      <c r="Q170" s="93"/>
      <c r="R170" s="93"/>
      <c r="S170" s="93"/>
      <c r="T170" s="93"/>
      <c r="U170" s="93"/>
      <c r="V170" s="93"/>
      <c r="W170" s="77">
        <f>L170+K170+J170+I170+M170+N170+O170+P170+Q170+R170+S170+T170+U170</f>
        <v>39862080</v>
      </c>
      <c r="X170" s="75">
        <v>0</v>
      </c>
      <c r="Y170" s="28">
        <v>0</v>
      </c>
    </row>
    <row r="171" spans="1:25" ht="38.25" outlineLevel="6">
      <c r="A171" s="13" t="s">
        <v>272</v>
      </c>
      <c r="B171" s="41" t="s">
        <v>439</v>
      </c>
      <c r="C171" s="41" t="s">
        <v>439</v>
      </c>
      <c r="D171" s="41" t="s">
        <v>436</v>
      </c>
      <c r="E171" s="41" t="s">
        <v>459</v>
      </c>
      <c r="F171" s="41" t="s">
        <v>494</v>
      </c>
      <c r="G171" s="41" t="s">
        <v>425</v>
      </c>
      <c r="H171" s="41"/>
      <c r="I171" s="42"/>
      <c r="J171" s="42"/>
      <c r="K171" s="42"/>
      <c r="L171" s="43">
        <f>L172</f>
        <v>11339700</v>
      </c>
      <c r="M171" s="43"/>
      <c r="N171" s="64"/>
      <c r="O171" s="93"/>
      <c r="P171" s="24"/>
      <c r="Q171" s="93"/>
      <c r="R171" s="93"/>
      <c r="S171" s="93"/>
      <c r="T171" s="93"/>
      <c r="U171" s="93"/>
      <c r="V171" s="93"/>
      <c r="W171" s="77">
        <f>W172</f>
        <v>11339700</v>
      </c>
      <c r="X171" s="75"/>
      <c r="Y171" s="28"/>
    </row>
    <row r="172" spans="1:25" ht="25.5" outlineLevel="6">
      <c r="A172" s="45" t="s">
        <v>401</v>
      </c>
      <c r="B172" s="41" t="s">
        <v>439</v>
      </c>
      <c r="C172" s="41" t="s">
        <v>439</v>
      </c>
      <c r="D172" s="41" t="s">
        <v>436</v>
      </c>
      <c r="E172" s="41" t="s">
        <v>459</v>
      </c>
      <c r="F172" s="41" t="s">
        <v>494</v>
      </c>
      <c r="G172" s="41" t="s">
        <v>425</v>
      </c>
      <c r="H172" s="41" t="s">
        <v>179</v>
      </c>
      <c r="I172" s="42"/>
      <c r="J172" s="42"/>
      <c r="K172" s="42"/>
      <c r="L172" s="43">
        <f>L173</f>
        <v>11339700</v>
      </c>
      <c r="M172" s="43"/>
      <c r="N172" s="64"/>
      <c r="O172" s="93"/>
      <c r="P172" s="24"/>
      <c r="Q172" s="93"/>
      <c r="R172" s="93"/>
      <c r="S172" s="93"/>
      <c r="T172" s="93"/>
      <c r="U172" s="93"/>
      <c r="V172" s="93"/>
      <c r="W172" s="77">
        <f>W173</f>
        <v>11339700</v>
      </c>
      <c r="X172" s="75"/>
      <c r="Y172" s="28"/>
    </row>
    <row r="173" spans="1:25" ht="25.5" outlineLevel="6">
      <c r="A173" s="13" t="s">
        <v>528</v>
      </c>
      <c r="B173" s="41" t="s">
        <v>439</v>
      </c>
      <c r="C173" s="41" t="s">
        <v>439</v>
      </c>
      <c r="D173" s="41" t="s">
        <v>436</v>
      </c>
      <c r="E173" s="41" t="s">
        <v>459</v>
      </c>
      <c r="F173" s="41" t="s">
        <v>494</v>
      </c>
      <c r="G173" s="41" t="s">
        <v>425</v>
      </c>
      <c r="H173" s="41" t="s">
        <v>529</v>
      </c>
      <c r="I173" s="42"/>
      <c r="J173" s="42"/>
      <c r="K173" s="42"/>
      <c r="L173" s="43">
        <v>11339700</v>
      </c>
      <c r="M173" s="43"/>
      <c r="N173" s="64"/>
      <c r="O173" s="93"/>
      <c r="P173" s="24"/>
      <c r="Q173" s="93"/>
      <c r="R173" s="93"/>
      <c r="S173" s="93"/>
      <c r="T173" s="93"/>
      <c r="U173" s="93"/>
      <c r="V173" s="93"/>
      <c r="W173" s="77">
        <f>L173+K173+J173+I173+M173+N173+O173+P173+Q173+R173+S173+T173+U173</f>
        <v>11339700</v>
      </c>
      <c r="X173" s="75"/>
      <c r="Y173" s="28"/>
    </row>
    <row r="174" spans="1:25" ht="25.5" outlineLevel="6">
      <c r="A174" s="13" t="s">
        <v>684</v>
      </c>
      <c r="B174" s="41" t="s">
        <v>439</v>
      </c>
      <c r="C174" s="41" t="s">
        <v>439</v>
      </c>
      <c r="D174" s="41" t="s">
        <v>436</v>
      </c>
      <c r="E174" s="41" t="s">
        <v>459</v>
      </c>
      <c r="F174" s="41" t="s">
        <v>494</v>
      </c>
      <c r="G174" s="41" t="s">
        <v>685</v>
      </c>
      <c r="H174" s="41"/>
      <c r="I174" s="42"/>
      <c r="J174" s="42"/>
      <c r="K174" s="42"/>
      <c r="L174" s="43"/>
      <c r="M174" s="43"/>
      <c r="N174" s="64"/>
      <c r="O174" s="93"/>
      <c r="P174" s="24"/>
      <c r="Q174" s="93"/>
      <c r="R174" s="93"/>
      <c r="S174" s="93"/>
      <c r="T174" s="93"/>
      <c r="U174" s="93"/>
      <c r="V174" s="93"/>
      <c r="W174" s="77">
        <f>W175</f>
        <v>4334200</v>
      </c>
      <c r="X174" s="75"/>
      <c r="Y174" s="28"/>
    </row>
    <row r="175" spans="1:25" ht="15" outlineLevel="6">
      <c r="A175" s="13" t="s">
        <v>478</v>
      </c>
      <c r="B175" s="41" t="s">
        <v>439</v>
      </c>
      <c r="C175" s="41" t="s">
        <v>439</v>
      </c>
      <c r="D175" s="41" t="s">
        <v>436</v>
      </c>
      <c r="E175" s="41" t="s">
        <v>459</v>
      </c>
      <c r="F175" s="41" t="s">
        <v>494</v>
      </c>
      <c r="G175" s="41" t="s">
        <v>479</v>
      </c>
      <c r="H175" s="41"/>
      <c r="I175" s="42"/>
      <c r="J175" s="42"/>
      <c r="K175" s="42"/>
      <c r="L175" s="43"/>
      <c r="M175" s="43"/>
      <c r="N175" s="64"/>
      <c r="O175" s="93"/>
      <c r="P175" s="24"/>
      <c r="Q175" s="93"/>
      <c r="R175" s="93"/>
      <c r="S175" s="93"/>
      <c r="T175" s="93"/>
      <c r="U175" s="93"/>
      <c r="V175" s="93"/>
      <c r="W175" s="77">
        <f>W176</f>
        <v>4334200</v>
      </c>
      <c r="X175" s="75"/>
      <c r="Y175" s="28"/>
    </row>
    <row r="176" spans="1:25" ht="76.5" outlineLevel="6">
      <c r="A176" s="13" t="s">
        <v>152</v>
      </c>
      <c r="B176" s="41" t="s">
        <v>439</v>
      </c>
      <c r="C176" s="41" t="s">
        <v>439</v>
      </c>
      <c r="D176" s="41" t="s">
        <v>436</v>
      </c>
      <c r="E176" s="41" t="s">
        <v>459</v>
      </c>
      <c r="F176" s="41" t="s">
        <v>494</v>
      </c>
      <c r="G176" s="41" t="s">
        <v>151</v>
      </c>
      <c r="H176" s="41"/>
      <c r="I176" s="42"/>
      <c r="J176" s="42"/>
      <c r="K176" s="42"/>
      <c r="L176" s="43"/>
      <c r="M176" s="43"/>
      <c r="N176" s="64"/>
      <c r="O176" s="93"/>
      <c r="P176" s="24"/>
      <c r="Q176" s="93"/>
      <c r="R176" s="93"/>
      <c r="S176" s="93"/>
      <c r="T176" s="93"/>
      <c r="U176" s="93"/>
      <c r="V176" s="93"/>
      <c r="W176" s="77">
        <f>W177</f>
        <v>4334200</v>
      </c>
      <c r="X176" s="75"/>
      <c r="Y176" s="28"/>
    </row>
    <row r="177" spans="1:25" ht="25.5" outlineLevel="6">
      <c r="A177" s="45" t="s">
        <v>401</v>
      </c>
      <c r="B177" s="41" t="s">
        <v>439</v>
      </c>
      <c r="C177" s="41" t="s">
        <v>439</v>
      </c>
      <c r="D177" s="41" t="s">
        <v>436</v>
      </c>
      <c r="E177" s="41" t="s">
        <v>459</v>
      </c>
      <c r="F177" s="41" t="s">
        <v>494</v>
      </c>
      <c r="G177" s="41" t="s">
        <v>151</v>
      </c>
      <c r="H177" s="41" t="s">
        <v>179</v>
      </c>
      <c r="I177" s="42"/>
      <c r="J177" s="42"/>
      <c r="K177" s="42"/>
      <c r="L177" s="43"/>
      <c r="M177" s="43"/>
      <c r="N177" s="64"/>
      <c r="O177" s="93"/>
      <c r="P177" s="24"/>
      <c r="Q177" s="93"/>
      <c r="R177" s="93"/>
      <c r="S177" s="93"/>
      <c r="T177" s="93"/>
      <c r="U177" s="93"/>
      <c r="V177" s="93"/>
      <c r="W177" s="77">
        <f>W178</f>
        <v>4334200</v>
      </c>
      <c r="X177" s="75"/>
      <c r="Y177" s="28"/>
    </row>
    <row r="178" spans="1:25" ht="25.5" outlineLevel="6">
      <c r="A178" s="13" t="s">
        <v>528</v>
      </c>
      <c r="B178" s="41" t="s">
        <v>439</v>
      </c>
      <c r="C178" s="41" t="s">
        <v>439</v>
      </c>
      <c r="D178" s="41" t="s">
        <v>436</v>
      </c>
      <c r="E178" s="41" t="s">
        <v>459</v>
      </c>
      <c r="F178" s="41" t="s">
        <v>494</v>
      </c>
      <c r="G178" s="41" t="s">
        <v>151</v>
      </c>
      <c r="H178" s="41" t="s">
        <v>529</v>
      </c>
      <c r="I178" s="42"/>
      <c r="J178" s="42"/>
      <c r="K178" s="42"/>
      <c r="L178" s="43"/>
      <c r="M178" s="43"/>
      <c r="N178" s="64">
        <v>4334200</v>
      </c>
      <c r="O178" s="93"/>
      <c r="P178" s="24"/>
      <c r="Q178" s="93"/>
      <c r="R178" s="93"/>
      <c r="S178" s="93"/>
      <c r="T178" s="93"/>
      <c r="U178" s="93"/>
      <c r="V178" s="93"/>
      <c r="W178" s="77">
        <f>L178+K178+J178+I178+M178+N178+O178+P178+Q178+R178+S178+T178+U178</f>
        <v>4334200</v>
      </c>
      <c r="X178" s="75"/>
      <c r="Y178" s="28"/>
    </row>
    <row r="179" spans="1:25" ht="15" hidden="1" outlineLevel="6">
      <c r="A179" s="13"/>
      <c r="B179" s="41"/>
      <c r="C179" s="41"/>
      <c r="D179" s="41"/>
      <c r="E179" s="41"/>
      <c r="F179" s="41"/>
      <c r="G179" s="41"/>
      <c r="H179" s="41"/>
      <c r="I179" s="42"/>
      <c r="J179" s="42"/>
      <c r="K179" s="42"/>
      <c r="L179" s="43"/>
      <c r="M179" s="43"/>
      <c r="N179" s="64"/>
      <c r="O179" s="93"/>
      <c r="P179" s="24"/>
      <c r="Q179" s="93"/>
      <c r="R179" s="93"/>
      <c r="S179" s="93"/>
      <c r="T179" s="93"/>
      <c r="U179" s="93"/>
      <c r="V179" s="93"/>
      <c r="W179" s="77"/>
      <c r="X179" s="75"/>
      <c r="Y179" s="28"/>
    </row>
    <row r="180" spans="1:25" ht="15" hidden="1" outlineLevel="6">
      <c r="A180" s="13"/>
      <c r="B180" s="41"/>
      <c r="C180" s="41"/>
      <c r="D180" s="41"/>
      <c r="E180" s="41"/>
      <c r="F180" s="41"/>
      <c r="G180" s="41"/>
      <c r="H180" s="41"/>
      <c r="I180" s="42"/>
      <c r="J180" s="42"/>
      <c r="K180" s="42"/>
      <c r="L180" s="43"/>
      <c r="M180" s="43"/>
      <c r="N180" s="64"/>
      <c r="O180" s="93"/>
      <c r="P180" s="24"/>
      <c r="Q180" s="93"/>
      <c r="R180" s="93"/>
      <c r="S180" s="93"/>
      <c r="T180" s="93"/>
      <c r="U180" s="93"/>
      <c r="V180" s="93"/>
      <c r="W180" s="77"/>
      <c r="X180" s="75"/>
      <c r="Y180" s="28"/>
    </row>
    <row r="181" spans="1:25" ht="15" hidden="1" outlineLevel="6">
      <c r="A181" s="13"/>
      <c r="B181" s="41"/>
      <c r="C181" s="41"/>
      <c r="D181" s="41"/>
      <c r="E181" s="41"/>
      <c r="F181" s="41"/>
      <c r="G181" s="41"/>
      <c r="H181" s="41"/>
      <c r="I181" s="42"/>
      <c r="J181" s="42"/>
      <c r="K181" s="42"/>
      <c r="L181" s="43"/>
      <c r="M181" s="43"/>
      <c r="N181" s="64"/>
      <c r="O181" s="93"/>
      <c r="P181" s="24"/>
      <c r="Q181" s="93"/>
      <c r="R181" s="93"/>
      <c r="S181" s="93"/>
      <c r="T181" s="93"/>
      <c r="U181" s="93"/>
      <c r="V181" s="93"/>
      <c r="W181" s="77"/>
      <c r="X181" s="75"/>
      <c r="Y181" s="28"/>
    </row>
    <row r="182" spans="1:25" ht="15" hidden="1" outlineLevel="6">
      <c r="A182" s="13"/>
      <c r="B182" s="41"/>
      <c r="C182" s="41"/>
      <c r="D182" s="41"/>
      <c r="E182" s="41"/>
      <c r="F182" s="41"/>
      <c r="G182" s="41"/>
      <c r="H182" s="41"/>
      <c r="I182" s="42"/>
      <c r="J182" s="42"/>
      <c r="K182" s="42"/>
      <c r="L182" s="43"/>
      <c r="M182" s="43"/>
      <c r="N182" s="64"/>
      <c r="O182" s="93"/>
      <c r="P182" s="24"/>
      <c r="Q182" s="93"/>
      <c r="R182" s="93"/>
      <c r="S182" s="93"/>
      <c r="T182" s="93"/>
      <c r="U182" s="93"/>
      <c r="V182" s="93"/>
      <c r="W182" s="77"/>
      <c r="X182" s="75"/>
      <c r="Y182" s="28"/>
    </row>
    <row r="183" spans="1:25" ht="15" hidden="1" outlineLevel="6">
      <c r="A183" s="13"/>
      <c r="B183" s="41"/>
      <c r="C183" s="41"/>
      <c r="D183" s="41"/>
      <c r="E183" s="41"/>
      <c r="F183" s="41"/>
      <c r="G183" s="41"/>
      <c r="H183" s="41"/>
      <c r="I183" s="42"/>
      <c r="J183" s="42"/>
      <c r="K183" s="42"/>
      <c r="L183" s="43"/>
      <c r="M183" s="43"/>
      <c r="N183" s="64"/>
      <c r="O183" s="93"/>
      <c r="P183" s="24"/>
      <c r="Q183" s="93"/>
      <c r="R183" s="93"/>
      <c r="S183" s="93"/>
      <c r="T183" s="93"/>
      <c r="U183" s="93"/>
      <c r="V183" s="93"/>
      <c r="W183" s="77"/>
      <c r="X183" s="75"/>
      <c r="Y183" s="28"/>
    </row>
    <row r="184" spans="1:25" ht="15" hidden="1" outlineLevel="6">
      <c r="A184" s="13"/>
      <c r="B184" s="41"/>
      <c r="C184" s="41"/>
      <c r="D184" s="41"/>
      <c r="E184" s="41"/>
      <c r="F184" s="41"/>
      <c r="G184" s="41"/>
      <c r="H184" s="41"/>
      <c r="I184" s="42"/>
      <c r="J184" s="42"/>
      <c r="K184" s="42"/>
      <c r="L184" s="43"/>
      <c r="M184" s="43"/>
      <c r="N184" s="64"/>
      <c r="O184" s="93"/>
      <c r="P184" s="24"/>
      <c r="Q184" s="93"/>
      <c r="R184" s="93"/>
      <c r="S184" s="93"/>
      <c r="T184" s="93"/>
      <c r="U184" s="93"/>
      <c r="V184" s="93"/>
      <c r="W184" s="77"/>
      <c r="X184" s="75"/>
      <c r="Y184" s="28"/>
    </row>
    <row r="185" spans="1:25" ht="15" hidden="1" outlineLevel="6">
      <c r="A185" s="13"/>
      <c r="B185" s="41"/>
      <c r="C185" s="41"/>
      <c r="D185" s="41"/>
      <c r="E185" s="41"/>
      <c r="F185" s="41"/>
      <c r="G185" s="41"/>
      <c r="H185" s="41"/>
      <c r="I185" s="42"/>
      <c r="J185" s="42"/>
      <c r="K185" s="42"/>
      <c r="L185" s="43"/>
      <c r="M185" s="43"/>
      <c r="N185" s="64"/>
      <c r="O185" s="93"/>
      <c r="P185" s="24"/>
      <c r="Q185" s="93"/>
      <c r="R185" s="93"/>
      <c r="S185" s="93"/>
      <c r="T185" s="93"/>
      <c r="U185" s="93"/>
      <c r="V185" s="93"/>
      <c r="W185" s="77"/>
      <c r="X185" s="75"/>
      <c r="Y185" s="28"/>
    </row>
    <row r="186" spans="1:25" ht="15" hidden="1" outlineLevel="6">
      <c r="A186" s="13"/>
      <c r="B186" s="41"/>
      <c r="C186" s="41"/>
      <c r="D186" s="41"/>
      <c r="E186" s="41"/>
      <c r="F186" s="41"/>
      <c r="G186" s="41"/>
      <c r="H186" s="41"/>
      <c r="I186" s="42"/>
      <c r="J186" s="42"/>
      <c r="K186" s="42"/>
      <c r="L186" s="43"/>
      <c r="M186" s="43"/>
      <c r="N186" s="64"/>
      <c r="O186" s="93"/>
      <c r="P186" s="24"/>
      <c r="Q186" s="93"/>
      <c r="R186" s="93"/>
      <c r="S186" s="93"/>
      <c r="T186" s="93"/>
      <c r="U186" s="93"/>
      <c r="V186" s="93"/>
      <c r="W186" s="77"/>
      <c r="X186" s="75"/>
      <c r="Y186" s="28"/>
    </row>
    <row r="187" spans="1:25" ht="15" outlineLevel="3" collapsed="1">
      <c r="A187" s="13" t="s">
        <v>530</v>
      </c>
      <c r="B187" s="41" t="s">
        <v>439</v>
      </c>
      <c r="C187" s="41" t="s">
        <v>439</v>
      </c>
      <c r="D187" s="41" t="s">
        <v>436</v>
      </c>
      <c r="E187" s="41" t="s">
        <v>459</v>
      </c>
      <c r="F187" s="41" t="s">
        <v>494</v>
      </c>
      <c r="G187" s="41" t="s">
        <v>531</v>
      </c>
      <c r="H187" s="41"/>
      <c r="I187" s="42"/>
      <c r="J187" s="42"/>
      <c r="K187" s="42"/>
      <c r="L187" s="43">
        <f>L188</f>
        <v>0</v>
      </c>
      <c r="M187" s="43"/>
      <c r="N187" s="64"/>
      <c r="O187" s="93"/>
      <c r="P187" s="24"/>
      <c r="Q187" s="93"/>
      <c r="R187" s="93"/>
      <c r="S187" s="93"/>
      <c r="T187" s="93"/>
      <c r="U187" s="93"/>
      <c r="V187" s="93"/>
      <c r="W187" s="77">
        <f aca="true" t="shared" si="6" ref="W187:Y188">W188</f>
        <v>17464392</v>
      </c>
      <c r="X187" s="75">
        <f t="shared" si="6"/>
        <v>19211500</v>
      </c>
      <c r="Y187" s="28">
        <f t="shared" si="6"/>
        <v>19211500</v>
      </c>
    </row>
    <row r="188" spans="1:25" ht="63.75" outlineLevel="4">
      <c r="A188" s="13" t="s">
        <v>532</v>
      </c>
      <c r="B188" s="41" t="s">
        <v>439</v>
      </c>
      <c r="C188" s="41" t="s">
        <v>439</v>
      </c>
      <c r="D188" s="41" t="s">
        <v>436</v>
      </c>
      <c r="E188" s="41" t="s">
        <v>459</v>
      </c>
      <c r="F188" s="41" t="s">
        <v>494</v>
      </c>
      <c r="G188" s="41" t="s">
        <v>533</v>
      </c>
      <c r="H188" s="41"/>
      <c r="I188" s="42"/>
      <c r="J188" s="42"/>
      <c r="K188" s="42"/>
      <c r="L188" s="43">
        <f>L189</f>
        <v>0</v>
      </c>
      <c r="M188" s="43"/>
      <c r="N188" s="64"/>
      <c r="O188" s="93"/>
      <c r="P188" s="24"/>
      <c r="Q188" s="93"/>
      <c r="R188" s="93"/>
      <c r="S188" s="93"/>
      <c r="T188" s="93"/>
      <c r="U188" s="93"/>
      <c r="V188" s="93"/>
      <c r="W188" s="77">
        <f t="shared" si="6"/>
        <v>17464392</v>
      </c>
      <c r="X188" s="75">
        <f t="shared" si="6"/>
        <v>19211500</v>
      </c>
      <c r="Y188" s="28">
        <f t="shared" si="6"/>
        <v>19211500</v>
      </c>
    </row>
    <row r="189" spans="1:25" ht="25.5" outlineLevel="4">
      <c r="A189" s="45" t="s">
        <v>401</v>
      </c>
      <c r="B189" s="41" t="s">
        <v>439</v>
      </c>
      <c r="C189" s="41" t="s">
        <v>439</v>
      </c>
      <c r="D189" s="41" t="s">
        <v>436</v>
      </c>
      <c r="E189" s="41" t="s">
        <v>459</v>
      </c>
      <c r="F189" s="41" t="s">
        <v>494</v>
      </c>
      <c r="G189" s="41" t="s">
        <v>533</v>
      </c>
      <c r="H189" s="41" t="s">
        <v>179</v>
      </c>
      <c r="I189" s="42"/>
      <c r="J189" s="42"/>
      <c r="K189" s="42"/>
      <c r="L189" s="43">
        <f>L190+L191</f>
        <v>0</v>
      </c>
      <c r="M189" s="43"/>
      <c r="N189" s="64"/>
      <c r="O189" s="93"/>
      <c r="P189" s="24"/>
      <c r="Q189" s="93"/>
      <c r="R189" s="93"/>
      <c r="S189" s="93"/>
      <c r="T189" s="93"/>
      <c r="U189" s="93"/>
      <c r="V189" s="93"/>
      <c r="W189" s="77">
        <f>W190+W191</f>
        <v>17464392</v>
      </c>
      <c r="X189" s="75">
        <f>X190+X191</f>
        <v>19211500</v>
      </c>
      <c r="Y189" s="28">
        <f>Y190+Y191</f>
        <v>19211500</v>
      </c>
    </row>
    <row r="190" spans="1:25" ht="25.5" outlineLevel="4">
      <c r="A190" s="45" t="s">
        <v>402</v>
      </c>
      <c r="B190" s="41" t="s">
        <v>439</v>
      </c>
      <c r="C190" s="41" t="s">
        <v>439</v>
      </c>
      <c r="D190" s="41" t="s">
        <v>436</v>
      </c>
      <c r="E190" s="41" t="s">
        <v>459</v>
      </c>
      <c r="F190" s="41" t="s">
        <v>494</v>
      </c>
      <c r="G190" s="41" t="s">
        <v>533</v>
      </c>
      <c r="H190" s="41" t="s">
        <v>529</v>
      </c>
      <c r="I190" s="42"/>
      <c r="J190" s="42"/>
      <c r="K190" s="42"/>
      <c r="L190" s="43">
        <v>15800000</v>
      </c>
      <c r="M190" s="43"/>
      <c r="N190" s="64"/>
      <c r="O190" s="93"/>
      <c r="P190" s="24">
        <v>1664392</v>
      </c>
      <c r="Q190" s="93"/>
      <c r="R190" s="93"/>
      <c r="S190" s="93"/>
      <c r="T190" s="93"/>
      <c r="U190" s="93"/>
      <c r="V190" s="93"/>
      <c r="W190" s="77">
        <f>L190+K190+J190+I190+M190+N190+O190+P190+Q190+R190+S190+T190+U190</f>
        <v>17464392</v>
      </c>
      <c r="X190" s="75">
        <v>19211500</v>
      </c>
      <c r="Y190" s="28">
        <v>19211500</v>
      </c>
    </row>
    <row r="191" spans="1:25" ht="25.5" hidden="1" outlineLevel="6">
      <c r="A191" s="13" t="s">
        <v>450</v>
      </c>
      <c r="B191" s="41" t="s">
        <v>439</v>
      </c>
      <c r="C191" s="41" t="s">
        <v>439</v>
      </c>
      <c r="D191" s="41" t="s">
        <v>436</v>
      </c>
      <c r="E191" s="41" t="s">
        <v>459</v>
      </c>
      <c r="F191" s="41" t="s">
        <v>494</v>
      </c>
      <c r="G191" s="41" t="s">
        <v>533</v>
      </c>
      <c r="H191" s="41" t="s">
        <v>451</v>
      </c>
      <c r="I191" s="42">
        <v>15800000</v>
      </c>
      <c r="J191" s="42"/>
      <c r="K191" s="42"/>
      <c r="L191" s="43">
        <v>-15800000</v>
      </c>
      <c r="M191" s="43"/>
      <c r="N191" s="64"/>
      <c r="O191" s="93"/>
      <c r="P191" s="24"/>
      <c r="Q191" s="93"/>
      <c r="R191" s="93"/>
      <c r="S191" s="93"/>
      <c r="T191" s="93"/>
      <c r="U191" s="93"/>
      <c r="V191" s="93"/>
      <c r="W191" s="77">
        <f>L191+K191+J191+I191</f>
        <v>0</v>
      </c>
      <c r="X191" s="75">
        <v>0</v>
      </c>
      <c r="Y191" s="28">
        <v>0</v>
      </c>
    </row>
    <row r="192" spans="1:25" ht="25.5" hidden="1" outlineLevel="3">
      <c r="A192" s="13" t="s">
        <v>486</v>
      </c>
      <c r="B192" s="41" t="s">
        <v>439</v>
      </c>
      <c r="C192" s="41" t="s">
        <v>494</v>
      </c>
      <c r="D192" s="41" t="s">
        <v>436</v>
      </c>
      <c r="E192" s="41" t="s">
        <v>459</v>
      </c>
      <c r="F192" s="41" t="s">
        <v>494</v>
      </c>
      <c r="G192" s="41" t="s">
        <v>487</v>
      </c>
      <c r="H192" s="41"/>
      <c r="I192" s="42"/>
      <c r="J192" s="42"/>
      <c r="K192" s="42"/>
      <c r="L192" s="43">
        <f>L193</f>
        <v>0</v>
      </c>
      <c r="M192" s="43"/>
      <c r="N192" s="64"/>
      <c r="O192" s="93"/>
      <c r="P192" s="24"/>
      <c r="Q192" s="93"/>
      <c r="R192" s="93"/>
      <c r="S192" s="93"/>
      <c r="T192" s="93"/>
      <c r="U192" s="93"/>
      <c r="V192" s="93"/>
      <c r="W192" s="77">
        <f aca="true" t="shared" si="7" ref="W192:Y193">W193</f>
        <v>16219500</v>
      </c>
      <c r="X192" s="75">
        <f t="shared" si="7"/>
        <v>3411300</v>
      </c>
      <c r="Y192" s="28">
        <f t="shared" si="7"/>
        <v>3411300</v>
      </c>
    </row>
    <row r="193" spans="1:25" ht="63.75" hidden="1" outlineLevel="5">
      <c r="A193" s="13" t="s">
        <v>534</v>
      </c>
      <c r="B193" s="41" t="s">
        <v>439</v>
      </c>
      <c r="C193" s="41" t="s">
        <v>494</v>
      </c>
      <c r="D193" s="41" t="s">
        <v>436</v>
      </c>
      <c r="E193" s="41" t="s">
        <v>459</v>
      </c>
      <c r="F193" s="41" t="s">
        <v>494</v>
      </c>
      <c r="G193" s="41" t="s">
        <v>535</v>
      </c>
      <c r="H193" s="41"/>
      <c r="I193" s="42"/>
      <c r="J193" s="42"/>
      <c r="K193" s="42"/>
      <c r="L193" s="43">
        <f>L194</f>
        <v>0</v>
      </c>
      <c r="M193" s="43"/>
      <c r="N193" s="64"/>
      <c r="O193" s="93"/>
      <c r="P193" s="24"/>
      <c r="Q193" s="93"/>
      <c r="R193" s="93"/>
      <c r="S193" s="93"/>
      <c r="T193" s="93"/>
      <c r="U193" s="93"/>
      <c r="V193" s="93"/>
      <c r="W193" s="77">
        <f t="shared" si="7"/>
        <v>16219500</v>
      </c>
      <c r="X193" s="75">
        <f t="shared" si="7"/>
        <v>3411300</v>
      </c>
      <c r="Y193" s="28">
        <f t="shared" si="7"/>
        <v>3411300</v>
      </c>
    </row>
    <row r="194" spans="1:25" ht="25.5" hidden="1" outlineLevel="5">
      <c r="A194" s="45" t="s">
        <v>401</v>
      </c>
      <c r="B194" s="41" t="s">
        <v>439</v>
      </c>
      <c r="C194" s="41" t="s">
        <v>494</v>
      </c>
      <c r="D194" s="41" t="s">
        <v>436</v>
      </c>
      <c r="E194" s="41" t="s">
        <v>459</v>
      </c>
      <c r="F194" s="41" t="s">
        <v>494</v>
      </c>
      <c r="G194" s="41" t="s">
        <v>535</v>
      </c>
      <c r="H194" s="41" t="s">
        <v>179</v>
      </c>
      <c r="I194" s="42"/>
      <c r="J194" s="42"/>
      <c r="K194" s="42"/>
      <c r="L194" s="43">
        <f>L195+L196</f>
        <v>0</v>
      </c>
      <c r="M194" s="43"/>
      <c r="N194" s="64"/>
      <c r="O194" s="93"/>
      <c r="P194" s="24"/>
      <c r="Q194" s="93"/>
      <c r="R194" s="93"/>
      <c r="S194" s="93"/>
      <c r="T194" s="93"/>
      <c r="U194" s="93"/>
      <c r="V194" s="93"/>
      <c r="W194" s="77">
        <f>W195+W196</f>
        <v>16219500</v>
      </c>
      <c r="X194" s="75">
        <f>X195+X196</f>
        <v>3411300</v>
      </c>
      <c r="Y194" s="28">
        <f>Y195+Y196</f>
        <v>3411300</v>
      </c>
    </row>
    <row r="195" spans="1:25" ht="25.5" hidden="1" outlineLevel="5">
      <c r="A195" s="45" t="s">
        <v>402</v>
      </c>
      <c r="B195" s="41" t="s">
        <v>439</v>
      </c>
      <c r="C195" s="41" t="s">
        <v>494</v>
      </c>
      <c r="D195" s="41" t="s">
        <v>436</v>
      </c>
      <c r="E195" s="41" t="s">
        <v>459</v>
      </c>
      <c r="F195" s="41" t="s">
        <v>494</v>
      </c>
      <c r="G195" s="41" t="s">
        <v>535</v>
      </c>
      <c r="H195" s="41" t="s">
        <v>529</v>
      </c>
      <c r="I195" s="42"/>
      <c r="J195" s="42"/>
      <c r="K195" s="42"/>
      <c r="L195" s="43">
        <v>16219500</v>
      </c>
      <c r="M195" s="43"/>
      <c r="N195" s="64"/>
      <c r="O195" s="93"/>
      <c r="P195" s="24"/>
      <c r="Q195" s="93"/>
      <c r="R195" s="93"/>
      <c r="S195" s="93"/>
      <c r="T195" s="93"/>
      <c r="U195" s="93"/>
      <c r="V195" s="93"/>
      <c r="W195" s="77">
        <f>L195+K195+J195+I195</f>
        <v>16219500</v>
      </c>
      <c r="X195" s="75">
        <v>3411300</v>
      </c>
      <c r="Y195" s="28">
        <v>3411300</v>
      </c>
    </row>
    <row r="196" spans="1:25" ht="25.5" hidden="1" outlineLevel="6">
      <c r="A196" s="13" t="s">
        <v>450</v>
      </c>
      <c r="B196" s="41" t="s">
        <v>439</v>
      </c>
      <c r="C196" s="41" t="s">
        <v>494</v>
      </c>
      <c r="D196" s="41" t="s">
        <v>436</v>
      </c>
      <c r="E196" s="41" t="s">
        <v>459</v>
      </c>
      <c r="F196" s="41" t="s">
        <v>494</v>
      </c>
      <c r="G196" s="41" t="s">
        <v>535</v>
      </c>
      <c r="H196" s="41" t="s">
        <v>451</v>
      </c>
      <c r="I196" s="42">
        <v>5829500</v>
      </c>
      <c r="J196" s="42">
        <v>1490000</v>
      </c>
      <c r="K196" s="42">
        <v>8900000</v>
      </c>
      <c r="L196" s="43">
        <v>-16219500</v>
      </c>
      <c r="M196" s="43"/>
      <c r="N196" s="64"/>
      <c r="O196" s="93"/>
      <c r="P196" s="24"/>
      <c r="Q196" s="93"/>
      <c r="R196" s="93"/>
      <c r="S196" s="93"/>
      <c r="T196" s="93"/>
      <c r="U196" s="93"/>
      <c r="V196" s="93"/>
      <c r="W196" s="77">
        <f>L196+K196+J196+I196</f>
        <v>0</v>
      </c>
      <c r="X196" s="75">
        <v>0</v>
      </c>
      <c r="Y196" s="28">
        <v>0</v>
      </c>
    </row>
    <row r="197" spans="1:25" ht="25.5" outlineLevel="2" collapsed="1">
      <c r="A197" s="13" t="s">
        <v>536</v>
      </c>
      <c r="B197" s="41" t="s">
        <v>439</v>
      </c>
      <c r="C197" s="41" t="s">
        <v>439</v>
      </c>
      <c r="D197" s="41" t="s">
        <v>436</v>
      </c>
      <c r="E197" s="41" t="s">
        <v>459</v>
      </c>
      <c r="F197" s="41" t="s">
        <v>537</v>
      </c>
      <c r="G197" s="41"/>
      <c r="H197" s="41"/>
      <c r="I197" s="42"/>
      <c r="J197" s="42"/>
      <c r="K197" s="42"/>
      <c r="L197" s="43"/>
      <c r="M197" s="43"/>
      <c r="N197" s="64"/>
      <c r="O197" s="93"/>
      <c r="P197" s="24"/>
      <c r="Q197" s="93"/>
      <c r="R197" s="93"/>
      <c r="S197" s="93"/>
      <c r="T197" s="93"/>
      <c r="U197" s="93"/>
      <c r="V197" s="93"/>
      <c r="W197" s="77">
        <f>W198+W207</f>
        <v>330650</v>
      </c>
      <c r="X197" s="75">
        <v>1055400</v>
      </c>
      <c r="Y197" s="28">
        <v>200900</v>
      </c>
    </row>
    <row r="198" spans="1:25" ht="15" outlineLevel="3">
      <c r="A198" s="13" t="s">
        <v>478</v>
      </c>
      <c r="B198" s="41" t="s">
        <v>439</v>
      </c>
      <c r="C198" s="41" t="s">
        <v>439</v>
      </c>
      <c r="D198" s="41" t="s">
        <v>436</v>
      </c>
      <c r="E198" s="41" t="s">
        <v>459</v>
      </c>
      <c r="F198" s="41" t="s">
        <v>537</v>
      </c>
      <c r="G198" s="41" t="s">
        <v>479</v>
      </c>
      <c r="H198" s="41"/>
      <c r="I198" s="42"/>
      <c r="J198" s="42"/>
      <c r="K198" s="42"/>
      <c r="L198" s="43">
        <f>L199</f>
        <v>0</v>
      </c>
      <c r="M198" s="43"/>
      <c r="N198" s="64"/>
      <c r="O198" s="93"/>
      <c r="P198" s="24"/>
      <c r="Q198" s="93"/>
      <c r="R198" s="93"/>
      <c r="S198" s="93"/>
      <c r="T198" s="93"/>
      <c r="U198" s="93"/>
      <c r="V198" s="93"/>
      <c r="W198" s="77">
        <f aca="true" t="shared" si="8" ref="W198:Y199">W199</f>
        <v>200900</v>
      </c>
      <c r="X198" s="75">
        <f t="shared" si="8"/>
        <v>200900</v>
      </c>
      <c r="Y198" s="28">
        <f t="shared" si="8"/>
        <v>200900</v>
      </c>
    </row>
    <row r="199" spans="1:25" ht="127.5" outlineLevel="4">
      <c r="A199" s="13" t="s">
        <v>480</v>
      </c>
      <c r="B199" s="41" t="s">
        <v>439</v>
      </c>
      <c r="C199" s="41" t="s">
        <v>439</v>
      </c>
      <c r="D199" s="41" t="s">
        <v>436</v>
      </c>
      <c r="E199" s="41" t="s">
        <v>459</v>
      </c>
      <c r="F199" s="41" t="s">
        <v>537</v>
      </c>
      <c r="G199" s="41" t="s">
        <v>481</v>
      </c>
      <c r="H199" s="41"/>
      <c r="I199" s="42"/>
      <c r="J199" s="42"/>
      <c r="K199" s="42"/>
      <c r="L199" s="43">
        <f>L200</f>
        <v>0</v>
      </c>
      <c r="M199" s="43"/>
      <c r="N199" s="64"/>
      <c r="O199" s="93"/>
      <c r="P199" s="24"/>
      <c r="Q199" s="93"/>
      <c r="R199" s="93"/>
      <c r="S199" s="93"/>
      <c r="T199" s="93"/>
      <c r="U199" s="93"/>
      <c r="V199" s="93"/>
      <c r="W199" s="77">
        <f t="shared" si="8"/>
        <v>200900</v>
      </c>
      <c r="X199" s="75">
        <f t="shared" si="8"/>
        <v>200900</v>
      </c>
      <c r="Y199" s="28">
        <f t="shared" si="8"/>
        <v>200900</v>
      </c>
    </row>
    <row r="200" spans="1:25" ht="51" outlineLevel="5">
      <c r="A200" s="13" t="s">
        <v>538</v>
      </c>
      <c r="B200" s="41" t="s">
        <v>439</v>
      </c>
      <c r="C200" s="41" t="s">
        <v>439</v>
      </c>
      <c r="D200" s="41" t="s">
        <v>436</v>
      </c>
      <c r="E200" s="41" t="s">
        <v>459</v>
      </c>
      <c r="F200" s="41" t="s">
        <v>537</v>
      </c>
      <c r="G200" s="41" t="s">
        <v>539</v>
      </c>
      <c r="H200" s="41"/>
      <c r="I200" s="42"/>
      <c r="J200" s="42"/>
      <c r="K200" s="42"/>
      <c r="L200" s="43">
        <f>L201+L204</f>
        <v>0</v>
      </c>
      <c r="M200" s="43"/>
      <c r="N200" s="64"/>
      <c r="O200" s="93"/>
      <c r="P200" s="24"/>
      <c r="Q200" s="93"/>
      <c r="R200" s="93"/>
      <c r="S200" s="93"/>
      <c r="T200" s="93"/>
      <c r="U200" s="93"/>
      <c r="V200" s="93"/>
      <c r="W200" s="77">
        <f>W201+W204</f>
        <v>200900</v>
      </c>
      <c r="X200" s="75">
        <f>X201+X204</f>
        <v>200900</v>
      </c>
      <c r="Y200" s="28">
        <f>Y201+Y204</f>
        <v>200900</v>
      </c>
    </row>
    <row r="201" spans="1:25" ht="51" outlineLevel="5">
      <c r="A201" s="44" t="s">
        <v>400</v>
      </c>
      <c r="B201" s="41" t="s">
        <v>439</v>
      </c>
      <c r="C201" s="41" t="s">
        <v>439</v>
      </c>
      <c r="D201" s="41" t="s">
        <v>436</v>
      </c>
      <c r="E201" s="41" t="s">
        <v>459</v>
      </c>
      <c r="F201" s="41" t="s">
        <v>537</v>
      </c>
      <c r="G201" s="41" t="s">
        <v>539</v>
      </c>
      <c r="H201" s="41" t="s">
        <v>178</v>
      </c>
      <c r="I201" s="42"/>
      <c r="J201" s="42"/>
      <c r="K201" s="42"/>
      <c r="L201" s="43"/>
      <c r="M201" s="43"/>
      <c r="N201" s="64"/>
      <c r="O201" s="93"/>
      <c r="P201" s="24"/>
      <c r="Q201" s="93"/>
      <c r="R201" s="93"/>
      <c r="S201" s="93"/>
      <c r="T201" s="93"/>
      <c r="U201" s="93"/>
      <c r="V201" s="93"/>
      <c r="W201" s="77">
        <f aca="true" t="shared" si="9" ref="W201:Y202">W202</f>
        <v>166891</v>
      </c>
      <c r="X201" s="77">
        <f t="shared" si="9"/>
        <v>156700</v>
      </c>
      <c r="Y201" s="25">
        <f t="shared" si="9"/>
        <v>156700</v>
      </c>
    </row>
    <row r="202" spans="1:25" ht="25.5" outlineLevel="5">
      <c r="A202" s="44" t="s">
        <v>160</v>
      </c>
      <c r="B202" s="41" t="s">
        <v>439</v>
      </c>
      <c r="C202" s="41" t="s">
        <v>439</v>
      </c>
      <c r="D202" s="41" t="s">
        <v>436</v>
      </c>
      <c r="E202" s="41" t="s">
        <v>459</v>
      </c>
      <c r="F202" s="41" t="s">
        <v>537</v>
      </c>
      <c r="G202" s="41" t="s">
        <v>539</v>
      </c>
      <c r="H202" s="41" t="s">
        <v>158</v>
      </c>
      <c r="I202" s="42"/>
      <c r="J202" s="42"/>
      <c r="K202" s="42"/>
      <c r="L202" s="43"/>
      <c r="M202" s="43"/>
      <c r="N202" s="64"/>
      <c r="O202" s="93"/>
      <c r="P202" s="24"/>
      <c r="Q202" s="93"/>
      <c r="R202" s="93"/>
      <c r="S202" s="93"/>
      <c r="T202" s="93"/>
      <c r="U202" s="93"/>
      <c r="V202" s="93"/>
      <c r="W202" s="77">
        <f t="shared" si="9"/>
        <v>166891</v>
      </c>
      <c r="X202" s="77">
        <f t="shared" si="9"/>
        <v>156700</v>
      </c>
      <c r="Y202" s="25">
        <f t="shared" si="9"/>
        <v>156700</v>
      </c>
    </row>
    <row r="203" spans="1:25" ht="25.5" outlineLevel="6">
      <c r="A203" s="13" t="s">
        <v>446</v>
      </c>
      <c r="B203" s="41" t="s">
        <v>439</v>
      </c>
      <c r="C203" s="41" t="s">
        <v>439</v>
      </c>
      <c r="D203" s="41" t="s">
        <v>436</v>
      </c>
      <c r="E203" s="41" t="s">
        <v>459</v>
      </c>
      <c r="F203" s="41" t="s">
        <v>537</v>
      </c>
      <c r="G203" s="41" t="s">
        <v>539</v>
      </c>
      <c r="H203" s="41" t="s">
        <v>447</v>
      </c>
      <c r="I203" s="42">
        <v>156700</v>
      </c>
      <c r="J203" s="42"/>
      <c r="K203" s="42"/>
      <c r="L203" s="43"/>
      <c r="M203" s="43"/>
      <c r="N203" s="64"/>
      <c r="O203" s="93"/>
      <c r="P203" s="24"/>
      <c r="Q203" s="93"/>
      <c r="R203" s="93"/>
      <c r="S203" s="93"/>
      <c r="T203" s="93"/>
      <c r="U203" s="93">
        <v>10191</v>
      </c>
      <c r="V203" s="93"/>
      <c r="W203" s="77">
        <f>L203+K203+J203+I203+M203+N203+O203+P203+Q203+R203+S203+T203+U203</f>
        <v>166891</v>
      </c>
      <c r="X203" s="75">
        <v>156700</v>
      </c>
      <c r="Y203" s="28">
        <v>156700</v>
      </c>
    </row>
    <row r="204" spans="1:25" ht="25.5" outlineLevel="6">
      <c r="A204" s="45" t="s">
        <v>401</v>
      </c>
      <c r="B204" s="41" t="s">
        <v>439</v>
      </c>
      <c r="C204" s="41" t="s">
        <v>439</v>
      </c>
      <c r="D204" s="41" t="s">
        <v>436</v>
      </c>
      <c r="E204" s="41" t="s">
        <v>459</v>
      </c>
      <c r="F204" s="41" t="s">
        <v>537</v>
      </c>
      <c r="G204" s="41" t="s">
        <v>539</v>
      </c>
      <c r="H204" s="41" t="s">
        <v>179</v>
      </c>
      <c r="I204" s="42"/>
      <c r="J204" s="42"/>
      <c r="K204" s="42"/>
      <c r="L204" s="43">
        <f>L205+L206</f>
        <v>0</v>
      </c>
      <c r="M204" s="43"/>
      <c r="N204" s="64"/>
      <c r="O204" s="93"/>
      <c r="P204" s="24"/>
      <c r="Q204" s="93"/>
      <c r="R204" s="93"/>
      <c r="S204" s="93"/>
      <c r="T204" s="93"/>
      <c r="U204" s="93"/>
      <c r="V204" s="93"/>
      <c r="W204" s="77">
        <f>W205+W206</f>
        <v>34009</v>
      </c>
      <c r="X204" s="75">
        <f>X205+X206</f>
        <v>44200</v>
      </c>
      <c r="Y204" s="28">
        <f>Y205+Y206</f>
        <v>44200</v>
      </c>
    </row>
    <row r="205" spans="1:25" ht="25.5" outlineLevel="6">
      <c r="A205" s="45" t="s">
        <v>402</v>
      </c>
      <c r="B205" s="41" t="s">
        <v>439</v>
      </c>
      <c r="C205" s="41" t="s">
        <v>439</v>
      </c>
      <c r="D205" s="41" t="s">
        <v>436</v>
      </c>
      <c r="E205" s="41" t="s">
        <v>459</v>
      </c>
      <c r="F205" s="41" t="s">
        <v>537</v>
      </c>
      <c r="G205" s="41" t="s">
        <v>539</v>
      </c>
      <c r="H205" s="41" t="s">
        <v>529</v>
      </c>
      <c r="I205" s="42"/>
      <c r="J205" s="42"/>
      <c r="K205" s="42"/>
      <c r="L205" s="43">
        <v>44200</v>
      </c>
      <c r="M205" s="43"/>
      <c r="N205" s="64"/>
      <c r="O205" s="93"/>
      <c r="P205" s="24"/>
      <c r="Q205" s="93"/>
      <c r="R205" s="93"/>
      <c r="S205" s="93"/>
      <c r="T205" s="93"/>
      <c r="U205" s="93">
        <v>-10191</v>
      </c>
      <c r="V205" s="93"/>
      <c r="W205" s="77">
        <f>L205+K205+J205+I205+M205+N205+O205+P205+Q205+R205+S205+T205+U205</f>
        <v>34009</v>
      </c>
      <c r="X205" s="75">
        <v>44200</v>
      </c>
      <c r="Y205" s="28">
        <v>44200</v>
      </c>
    </row>
    <row r="206" spans="1:25" ht="25.5" hidden="1" outlineLevel="6">
      <c r="A206" s="13" t="s">
        <v>450</v>
      </c>
      <c r="B206" s="41" t="s">
        <v>439</v>
      </c>
      <c r="C206" s="41" t="s">
        <v>439</v>
      </c>
      <c r="D206" s="41" t="s">
        <v>436</v>
      </c>
      <c r="E206" s="41" t="s">
        <v>459</v>
      </c>
      <c r="F206" s="41" t="s">
        <v>537</v>
      </c>
      <c r="G206" s="41" t="s">
        <v>539</v>
      </c>
      <c r="H206" s="41" t="s">
        <v>451</v>
      </c>
      <c r="I206" s="42">
        <v>44200</v>
      </c>
      <c r="J206" s="42"/>
      <c r="K206" s="42"/>
      <c r="L206" s="43">
        <v>-44200</v>
      </c>
      <c r="M206" s="43"/>
      <c r="N206" s="64"/>
      <c r="O206" s="93"/>
      <c r="P206" s="24"/>
      <c r="Q206" s="93"/>
      <c r="R206" s="93"/>
      <c r="S206" s="93"/>
      <c r="T206" s="93"/>
      <c r="U206" s="93"/>
      <c r="V206" s="93"/>
      <c r="W206" s="77">
        <f>L206+K206+J206+I206</f>
        <v>0</v>
      </c>
      <c r="X206" s="75">
        <v>0</v>
      </c>
      <c r="Y206" s="28">
        <v>0</v>
      </c>
    </row>
    <row r="207" spans="1:25" ht="25.5" outlineLevel="3" collapsed="1">
      <c r="A207" s="13" t="s">
        <v>486</v>
      </c>
      <c r="B207" s="41" t="s">
        <v>439</v>
      </c>
      <c r="C207" s="41" t="s">
        <v>439</v>
      </c>
      <c r="D207" s="41" t="s">
        <v>436</v>
      </c>
      <c r="E207" s="41" t="s">
        <v>459</v>
      </c>
      <c r="F207" s="41" t="s">
        <v>537</v>
      </c>
      <c r="G207" s="41" t="s">
        <v>487</v>
      </c>
      <c r="H207" s="41"/>
      <c r="I207" s="42"/>
      <c r="J207" s="42"/>
      <c r="K207" s="42"/>
      <c r="L207" s="43">
        <f>L208+L212</f>
        <v>0</v>
      </c>
      <c r="M207" s="43"/>
      <c r="N207" s="64"/>
      <c r="O207" s="93"/>
      <c r="P207" s="24"/>
      <c r="Q207" s="93"/>
      <c r="R207" s="93"/>
      <c r="S207" s="93"/>
      <c r="T207" s="93"/>
      <c r="U207" s="93"/>
      <c r="V207" s="93"/>
      <c r="W207" s="77">
        <f>W208+W212</f>
        <v>129750</v>
      </c>
      <c r="X207" s="75">
        <f>X208+X212</f>
        <v>854500</v>
      </c>
      <c r="Y207" s="28">
        <f>Y208+Y212</f>
        <v>0</v>
      </c>
    </row>
    <row r="208" spans="1:25" ht="51" outlineLevel="5">
      <c r="A208" s="13" t="s">
        <v>540</v>
      </c>
      <c r="B208" s="41" t="s">
        <v>439</v>
      </c>
      <c r="C208" s="41" t="s">
        <v>439</v>
      </c>
      <c r="D208" s="41" t="s">
        <v>436</v>
      </c>
      <c r="E208" s="41" t="s">
        <v>459</v>
      </c>
      <c r="F208" s="41" t="s">
        <v>537</v>
      </c>
      <c r="G208" s="41" t="s">
        <v>541</v>
      </c>
      <c r="H208" s="41"/>
      <c r="I208" s="42"/>
      <c r="J208" s="42"/>
      <c r="K208" s="42"/>
      <c r="L208" s="43">
        <f>L209</f>
        <v>0</v>
      </c>
      <c r="M208" s="43"/>
      <c r="N208" s="64"/>
      <c r="O208" s="93"/>
      <c r="P208" s="24"/>
      <c r="Q208" s="93"/>
      <c r="R208" s="93"/>
      <c r="S208" s="93"/>
      <c r="T208" s="93"/>
      <c r="U208" s="93"/>
      <c r="V208" s="93"/>
      <c r="W208" s="77">
        <f>W209</f>
        <v>110000</v>
      </c>
      <c r="X208" s="75">
        <f>X209</f>
        <v>10000</v>
      </c>
      <c r="Y208" s="28">
        <f>Y209</f>
        <v>0</v>
      </c>
    </row>
    <row r="209" spans="1:25" ht="25.5" outlineLevel="5">
      <c r="A209" s="45" t="s">
        <v>401</v>
      </c>
      <c r="B209" s="41" t="s">
        <v>439</v>
      </c>
      <c r="C209" s="41" t="s">
        <v>439</v>
      </c>
      <c r="D209" s="41" t="s">
        <v>436</v>
      </c>
      <c r="E209" s="41" t="s">
        <v>459</v>
      </c>
      <c r="F209" s="41" t="s">
        <v>537</v>
      </c>
      <c r="G209" s="41" t="s">
        <v>541</v>
      </c>
      <c r="H209" s="41" t="s">
        <v>179</v>
      </c>
      <c r="I209" s="42"/>
      <c r="J209" s="42"/>
      <c r="K209" s="42"/>
      <c r="L209" s="43">
        <f>L210+L211</f>
        <v>0</v>
      </c>
      <c r="M209" s="43"/>
      <c r="N209" s="64"/>
      <c r="O209" s="93"/>
      <c r="P209" s="24"/>
      <c r="Q209" s="93"/>
      <c r="R209" s="93"/>
      <c r="S209" s="93"/>
      <c r="T209" s="93"/>
      <c r="U209" s="93"/>
      <c r="V209" s="93"/>
      <c r="W209" s="77">
        <f>W210+W211</f>
        <v>110000</v>
      </c>
      <c r="X209" s="75">
        <f>X210+X211</f>
        <v>10000</v>
      </c>
      <c r="Y209" s="28">
        <f>Y210+Y211</f>
        <v>0</v>
      </c>
    </row>
    <row r="210" spans="1:25" ht="25.5" outlineLevel="5">
      <c r="A210" s="45" t="s">
        <v>402</v>
      </c>
      <c r="B210" s="41" t="s">
        <v>439</v>
      </c>
      <c r="C210" s="41" t="s">
        <v>439</v>
      </c>
      <c r="D210" s="41" t="s">
        <v>436</v>
      </c>
      <c r="E210" s="41" t="s">
        <v>459</v>
      </c>
      <c r="F210" s="41" t="s">
        <v>537</v>
      </c>
      <c r="G210" s="41" t="s">
        <v>541</v>
      </c>
      <c r="H210" s="41" t="s">
        <v>529</v>
      </c>
      <c r="I210" s="42"/>
      <c r="J210" s="42"/>
      <c r="K210" s="42"/>
      <c r="L210" s="43">
        <v>10000</v>
      </c>
      <c r="M210" s="43"/>
      <c r="N210" s="64"/>
      <c r="O210" s="93"/>
      <c r="P210" s="24"/>
      <c r="Q210" s="93"/>
      <c r="R210" s="93"/>
      <c r="S210" s="93"/>
      <c r="T210" s="93"/>
      <c r="U210" s="93"/>
      <c r="V210" s="93">
        <v>100000</v>
      </c>
      <c r="W210" s="77">
        <f>L210+K210+J210+I210+M210+N210+O210+P210+Q210+R210+S210+T210+U210+V210</f>
        <v>110000</v>
      </c>
      <c r="X210" s="75">
        <v>10000</v>
      </c>
      <c r="Y210" s="28">
        <f>Y211</f>
        <v>0</v>
      </c>
    </row>
    <row r="211" spans="1:25" ht="25.5" hidden="1" outlineLevel="6">
      <c r="A211" s="13" t="s">
        <v>450</v>
      </c>
      <c r="B211" s="41" t="s">
        <v>439</v>
      </c>
      <c r="C211" s="41" t="s">
        <v>439</v>
      </c>
      <c r="D211" s="41" t="s">
        <v>436</v>
      </c>
      <c r="E211" s="41" t="s">
        <v>459</v>
      </c>
      <c r="F211" s="41" t="s">
        <v>537</v>
      </c>
      <c r="G211" s="41" t="s">
        <v>541</v>
      </c>
      <c r="H211" s="41" t="s">
        <v>451</v>
      </c>
      <c r="I211" s="42">
        <v>10000</v>
      </c>
      <c r="J211" s="42"/>
      <c r="K211" s="42"/>
      <c r="L211" s="43">
        <v>-10000</v>
      </c>
      <c r="M211" s="43"/>
      <c r="N211" s="64"/>
      <c r="O211" s="93"/>
      <c r="P211" s="24"/>
      <c r="Q211" s="93"/>
      <c r="R211" s="93"/>
      <c r="S211" s="93"/>
      <c r="T211" s="93"/>
      <c r="U211" s="93"/>
      <c r="V211" s="93"/>
      <c r="W211" s="77">
        <f>L211+K211+J211+I211</f>
        <v>0</v>
      </c>
      <c r="X211" s="75">
        <v>0</v>
      </c>
      <c r="Y211" s="28">
        <v>0</v>
      </c>
    </row>
    <row r="212" spans="1:25" ht="76.5" outlineLevel="5" collapsed="1">
      <c r="A212" s="13" t="s">
        <v>542</v>
      </c>
      <c r="B212" s="41" t="s">
        <v>439</v>
      </c>
      <c r="C212" s="41" t="s">
        <v>439</v>
      </c>
      <c r="D212" s="41" t="s">
        <v>436</v>
      </c>
      <c r="E212" s="41" t="s">
        <v>459</v>
      </c>
      <c r="F212" s="41" t="s">
        <v>537</v>
      </c>
      <c r="G212" s="41" t="s">
        <v>543</v>
      </c>
      <c r="H212" s="41"/>
      <c r="I212" s="42"/>
      <c r="J212" s="42"/>
      <c r="K212" s="42"/>
      <c r="L212" s="43">
        <f>L213</f>
        <v>0</v>
      </c>
      <c r="M212" s="43"/>
      <c r="N212" s="64"/>
      <c r="O212" s="93"/>
      <c r="P212" s="24"/>
      <c r="Q212" s="93"/>
      <c r="R212" s="93"/>
      <c r="S212" s="93"/>
      <c r="T212" s="93"/>
      <c r="U212" s="93"/>
      <c r="V212" s="93"/>
      <c r="W212" s="77">
        <f>W213</f>
        <v>19750</v>
      </c>
      <c r="X212" s="75">
        <f>X213</f>
        <v>844500</v>
      </c>
      <c r="Y212" s="28">
        <f>Y213</f>
        <v>0</v>
      </c>
    </row>
    <row r="213" spans="1:25" ht="25.5" outlineLevel="5">
      <c r="A213" s="45" t="s">
        <v>401</v>
      </c>
      <c r="B213" s="41" t="s">
        <v>439</v>
      </c>
      <c r="C213" s="41" t="s">
        <v>439</v>
      </c>
      <c r="D213" s="41" t="s">
        <v>436</v>
      </c>
      <c r="E213" s="41" t="s">
        <v>459</v>
      </c>
      <c r="F213" s="41" t="s">
        <v>537</v>
      </c>
      <c r="G213" s="41" t="s">
        <v>543</v>
      </c>
      <c r="H213" s="41" t="s">
        <v>179</v>
      </c>
      <c r="I213" s="42"/>
      <c r="J213" s="42"/>
      <c r="K213" s="42"/>
      <c r="L213" s="43">
        <f>L214+L215</f>
        <v>0</v>
      </c>
      <c r="M213" s="43"/>
      <c r="N213" s="64"/>
      <c r="O213" s="93"/>
      <c r="P213" s="24"/>
      <c r="Q213" s="93"/>
      <c r="R213" s="93"/>
      <c r="S213" s="93"/>
      <c r="T213" s="93"/>
      <c r="U213" s="93"/>
      <c r="V213" s="93"/>
      <c r="W213" s="77">
        <f>W214+W215</f>
        <v>19750</v>
      </c>
      <c r="X213" s="75">
        <f>X214+X215</f>
        <v>844500</v>
      </c>
      <c r="Y213" s="28">
        <f>Y214+Y215</f>
        <v>0</v>
      </c>
    </row>
    <row r="214" spans="1:25" ht="25.5" outlineLevel="5">
      <c r="A214" s="45" t="s">
        <v>402</v>
      </c>
      <c r="B214" s="41" t="s">
        <v>439</v>
      </c>
      <c r="C214" s="41" t="s">
        <v>439</v>
      </c>
      <c r="D214" s="41" t="s">
        <v>436</v>
      </c>
      <c r="E214" s="41" t="s">
        <v>459</v>
      </c>
      <c r="F214" s="41" t="s">
        <v>537</v>
      </c>
      <c r="G214" s="41" t="s">
        <v>543</v>
      </c>
      <c r="H214" s="41" t="s">
        <v>529</v>
      </c>
      <c r="I214" s="42"/>
      <c r="J214" s="42"/>
      <c r="K214" s="42"/>
      <c r="L214" s="43">
        <v>1062000</v>
      </c>
      <c r="M214" s="43"/>
      <c r="N214" s="64"/>
      <c r="O214" s="93">
        <v>19750</v>
      </c>
      <c r="P214" s="24">
        <v>-1062000</v>
      </c>
      <c r="Q214" s="93"/>
      <c r="R214" s="93"/>
      <c r="S214" s="93"/>
      <c r="T214" s="93"/>
      <c r="U214" s="93"/>
      <c r="V214" s="93"/>
      <c r="W214" s="77">
        <f>L214+K214+J214+I214+M214+N214+O214+P214+Q214+R214+S214+T214+U214</f>
        <v>19750</v>
      </c>
      <c r="X214" s="75">
        <v>844500</v>
      </c>
      <c r="Y214" s="28">
        <f>Y215</f>
        <v>0</v>
      </c>
    </row>
    <row r="215" spans="1:25" ht="25.5" hidden="1" outlineLevel="6">
      <c r="A215" s="13" t="s">
        <v>450</v>
      </c>
      <c r="B215" s="41" t="s">
        <v>439</v>
      </c>
      <c r="C215" s="41" t="s">
        <v>439</v>
      </c>
      <c r="D215" s="41" t="s">
        <v>436</v>
      </c>
      <c r="E215" s="41" t="s">
        <v>459</v>
      </c>
      <c r="F215" s="41" t="s">
        <v>537</v>
      </c>
      <c r="G215" s="41" t="s">
        <v>543</v>
      </c>
      <c r="H215" s="41" t="s">
        <v>451</v>
      </c>
      <c r="I215" s="42">
        <v>1062000</v>
      </c>
      <c r="J215" s="42"/>
      <c r="K215" s="42"/>
      <c r="L215" s="43">
        <v>-1062000</v>
      </c>
      <c r="M215" s="43"/>
      <c r="N215" s="64"/>
      <c r="O215" s="93"/>
      <c r="P215" s="24"/>
      <c r="Q215" s="93"/>
      <c r="R215" s="93"/>
      <c r="S215" s="93"/>
      <c r="T215" s="93"/>
      <c r="U215" s="93"/>
      <c r="V215" s="93"/>
      <c r="W215" s="77">
        <f>L215+K215+J215+I215</f>
        <v>0</v>
      </c>
      <c r="X215" s="75">
        <v>0</v>
      </c>
      <c r="Y215" s="28">
        <v>0</v>
      </c>
    </row>
    <row r="216" spans="1:25" ht="25.5" outlineLevel="1" collapsed="1">
      <c r="A216" s="13" t="s">
        <v>544</v>
      </c>
      <c r="B216" s="41" t="s">
        <v>439</v>
      </c>
      <c r="C216" s="41" t="s">
        <v>439</v>
      </c>
      <c r="D216" s="41" t="s">
        <v>436</v>
      </c>
      <c r="E216" s="41" t="s">
        <v>545</v>
      </c>
      <c r="F216" s="41"/>
      <c r="G216" s="41"/>
      <c r="H216" s="41"/>
      <c r="I216" s="42"/>
      <c r="J216" s="42"/>
      <c r="K216" s="42"/>
      <c r="L216" s="43">
        <f>L217+L263+L278</f>
        <v>-5742452</v>
      </c>
      <c r="M216" s="43"/>
      <c r="N216" s="64"/>
      <c r="O216" s="93"/>
      <c r="P216" s="24"/>
      <c r="Q216" s="93"/>
      <c r="R216" s="93"/>
      <c r="S216" s="93"/>
      <c r="T216" s="93"/>
      <c r="U216" s="93"/>
      <c r="V216" s="93"/>
      <c r="W216" s="77">
        <f>W217+W263+W278</f>
        <v>110847929.09</v>
      </c>
      <c r="X216" s="75">
        <f>X217+X263+X278</f>
        <v>9483848</v>
      </c>
      <c r="Y216" s="28">
        <f>Y217+Y263+Y278</f>
        <v>9485148</v>
      </c>
    </row>
    <row r="217" spans="1:25" ht="15" outlineLevel="2">
      <c r="A217" s="13" t="s">
        <v>546</v>
      </c>
      <c r="B217" s="41" t="s">
        <v>439</v>
      </c>
      <c r="C217" s="41" t="s">
        <v>439</v>
      </c>
      <c r="D217" s="41" t="s">
        <v>436</v>
      </c>
      <c r="E217" s="41" t="s">
        <v>545</v>
      </c>
      <c r="F217" s="41" t="s">
        <v>439</v>
      </c>
      <c r="G217" s="41"/>
      <c r="H217" s="41"/>
      <c r="I217" s="42"/>
      <c r="J217" s="42"/>
      <c r="K217" s="42"/>
      <c r="L217" s="43">
        <f>L218+L242+L252</f>
        <v>0</v>
      </c>
      <c r="M217" s="43"/>
      <c r="N217" s="64"/>
      <c r="O217" s="93"/>
      <c r="P217" s="24"/>
      <c r="Q217" s="93"/>
      <c r="R217" s="93"/>
      <c r="S217" s="93"/>
      <c r="T217" s="93"/>
      <c r="U217" s="93"/>
      <c r="V217" s="93"/>
      <c r="W217" s="77">
        <f>W218+W242+W252+W246+W249</f>
        <v>84471821.17</v>
      </c>
      <c r="X217" s="75">
        <f>X218+X242+X252</f>
        <v>0</v>
      </c>
      <c r="Y217" s="43">
        <f>Y218+Y242+Y252</f>
        <v>0</v>
      </c>
    </row>
    <row r="218" spans="1:25" ht="63.75" outlineLevel="3">
      <c r="A218" s="13" t="s">
        <v>547</v>
      </c>
      <c r="B218" s="41" t="s">
        <v>439</v>
      </c>
      <c r="C218" s="41" t="s">
        <v>439</v>
      </c>
      <c r="D218" s="41" t="s">
        <v>436</v>
      </c>
      <c r="E218" s="41" t="s">
        <v>545</v>
      </c>
      <c r="F218" s="41" t="s">
        <v>439</v>
      </c>
      <c r="G218" s="41" t="s">
        <v>548</v>
      </c>
      <c r="H218" s="41"/>
      <c r="I218" s="42"/>
      <c r="J218" s="42"/>
      <c r="K218" s="42"/>
      <c r="L218" s="43"/>
      <c r="M218" s="43"/>
      <c r="N218" s="64"/>
      <c r="O218" s="93"/>
      <c r="P218" s="24"/>
      <c r="Q218" s="93"/>
      <c r="R218" s="93"/>
      <c r="S218" s="93"/>
      <c r="T218" s="93"/>
      <c r="U218" s="93"/>
      <c r="V218" s="93"/>
      <c r="W218" s="77">
        <f>W219+W227</f>
        <v>76178375.55</v>
      </c>
      <c r="X218" s="75">
        <f>X219+X227</f>
        <v>0</v>
      </c>
      <c r="Y218" s="28">
        <f>Y219+Y227</f>
        <v>0</v>
      </c>
    </row>
    <row r="219" spans="1:25" ht="114.75" outlineLevel="4">
      <c r="A219" s="13" t="s">
        <v>549</v>
      </c>
      <c r="B219" s="41" t="s">
        <v>439</v>
      </c>
      <c r="C219" s="41" t="s">
        <v>439</v>
      </c>
      <c r="D219" s="41" t="s">
        <v>436</v>
      </c>
      <c r="E219" s="41" t="s">
        <v>545</v>
      </c>
      <c r="F219" s="41" t="s">
        <v>439</v>
      </c>
      <c r="G219" s="41" t="s">
        <v>550</v>
      </c>
      <c r="H219" s="41"/>
      <c r="I219" s="42"/>
      <c r="J219" s="42"/>
      <c r="K219" s="42"/>
      <c r="L219" s="43"/>
      <c r="M219" s="43"/>
      <c r="N219" s="64"/>
      <c r="O219" s="93"/>
      <c r="P219" s="24"/>
      <c r="Q219" s="93"/>
      <c r="R219" s="93"/>
      <c r="S219" s="93"/>
      <c r="T219" s="93"/>
      <c r="U219" s="93"/>
      <c r="V219" s="93"/>
      <c r="W219" s="77">
        <f>W223+W220</f>
        <v>48411004.239999995</v>
      </c>
      <c r="X219" s="75">
        <f>X223</f>
        <v>0</v>
      </c>
      <c r="Y219" s="28">
        <f>Y223</f>
        <v>0</v>
      </c>
    </row>
    <row r="220" spans="1:25" ht="78.75" customHeight="1" outlineLevel="4">
      <c r="A220" s="13" t="s">
        <v>325</v>
      </c>
      <c r="B220" s="41" t="s">
        <v>439</v>
      </c>
      <c r="C220" s="41" t="s">
        <v>439</v>
      </c>
      <c r="D220" s="41" t="s">
        <v>436</v>
      </c>
      <c r="E220" s="41" t="s">
        <v>545</v>
      </c>
      <c r="F220" s="41" t="s">
        <v>439</v>
      </c>
      <c r="G220" s="41" t="s">
        <v>327</v>
      </c>
      <c r="H220" s="41"/>
      <c r="I220" s="42"/>
      <c r="J220" s="42"/>
      <c r="K220" s="42"/>
      <c r="L220" s="43"/>
      <c r="M220" s="43"/>
      <c r="N220" s="64"/>
      <c r="O220" s="93"/>
      <c r="P220" s="24"/>
      <c r="Q220" s="93"/>
      <c r="R220" s="93"/>
      <c r="S220" s="93"/>
      <c r="T220" s="93"/>
      <c r="U220" s="93"/>
      <c r="V220" s="93"/>
      <c r="W220" s="77">
        <f>W221</f>
        <v>17215705.9</v>
      </c>
      <c r="X220" s="75"/>
      <c r="Y220" s="28"/>
    </row>
    <row r="221" spans="1:25" ht="17.25" customHeight="1" outlineLevel="4">
      <c r="A221" s="45" t="s">
        <v>403</v>
      </c>
      <c r="B221" s="41" t="s">
        <v>439</v>
      </c>
      <c r="C221" s="41" t="s">
        <v>439</v>
      </c>
      <c r="D221" s="41" t="s">
        <v>436</v>
      </c>
      <c r="E221" s="41" t="s">
        <v>545</v>
      </c>
      <c r="F221" s="41" t="s">
        <v>439</v>
      </c>
      <c r="G221" s="41" t="s">
        <v>327</v>
      </c>
      <c r="H221" s="41" t="s">
        <v>180</v>
      </c>
      <c r="I221" s="42"/>
      <c r="J221" s="42"/>
      <c r="K221" s="42"/>
      <c r="L221" s="43"/>
      <c r="M221" s="43"/>
      <c r="N221" s="64"/>
      <c r="O221" s="93"/>
      <c r="P221" s="24"/>
      <c r="Q221" s="93"/>
      <c r="R221" s="93"/>
      <c r="S221" s="93"/>
      <c r="T221" s="93"/>
      <c r="U221" s="93"/>
      <c r="V221" s="93"/>
      <c r="W221" s="77">
        <f>W222</f>
        <v>17215705.9</v>
      </c>
      <c r="X221" s="75"/>
      <c r="Y221" s="28"/>
    </row>
    <row r="222" spans="1:25" ht="54.75" customHeight="1" outlineLevel="4">
      <c r="A222" s="13" t="s">
        <v>326</v>
      </c>
      <c r="B222" s="41" t="s">
        <v>439</v>
      </c>
      <c r="C222" s="41" t="s">
        <v>439</v>
      </c>
      <c r="D222" s="41" t="s">
        <v>436</v>
      </c>
      <c r="E222" s="41" t="s">
        <v>545</v>
      </c>
      <c r="F222" s="41" t="s">
        <v>439</v>
      </c>
      <c r="G222" s="41" t="s">
        <v>327</v>
      </c>
      <c r="H222" s="41" t="s">
        <v>520</v>
      </c>
      <c r="I222" s="42"/>
      <c r="J222" s="42"/>
      <c r="K222" s="42"/>
      <c r="L222" s="43"/>
      <c r="M222" s="43"/>
      <c r="N222" s="64"/>
      <c r="O222" s="93"/>
      <c r="P222" s="24">
        <v>14155350</v>
      </c>
      <c r="Q222" s="93">
        <v>3060355.9</v>
      </c>
      <c r="R222" s="93"/>
      <c r="S222" s="93"/>
      <c r="T222" s="93"/>
      <c r="U222" s="93"/>
      <c r="V222" s="93"/>
      <c r="W222" s="77">
        <f>L222+K222+J222+I222+M222+N222+O222+P222+Q222+R222+S222+T222+U222</f>
        <v>17215705.9</v>
      </c>
      <c r="X222" s="75"/>
      <c r="Y222" s="28"/>
    </row>
    <row r="223" spans="1:25" ht="89.25" outlineLevel="5">
      <c r="A223" s="13" t="s">
        <v>551</v>
      </c>
      <c r="B223" s="41" t="s">
        <v>439</v>
      </c>
      <c r="C223" s="41" t="s">
        <v>439</v>
      </c>
      <c r="D223" s="41" t="s">
        <v>436</v>
      </c>
      <c r="E223" s="41" t="s">
        <v>545</v>
      </c>
      <c r="F223" s="41" t="s">
        <v>439</v>
      </c>
      <c r="G223" s="41" t="s">
        <v>552</v>
      </c>
      <c r="H223" s="41"/>
      <c r="I223" s="42"/>
      <c r="J223" s="42"/>
      <c r="K223" s="42"/>
      <c r="L223" s="43"/>
      <c r="M223" s="43"/>
      <c r="N223" s="64"/>
      <c r="O223" s="93"/>
      <c r="P223" s="24"/>
      <c r="Q223" s="93"/>
      <c r="R223" s="93"/>
      <c r="S223" s="93"/>
      <c r="T223" s="93"/>
      <c r="U223" s="93"/>
      <c r="V223" s="93"/>
      <c r="W223" s="77">
        <f>W224</f>
        <v>31195298.34</v>
      </c>
      <c r="X223" s="75">
        <f>X224</f>
        <v>0</v>
      </c>
      <c r="Y223" s="28">
        <f>Y224</f>
        <v>0</v>
      </c>
    </row>
    <row r="224" spans="1:25" ht="15" outlineLevel="5">
      <c r="A224" s="45" t="s">
        <v>404</v>
      </c>
      <c r="B224" s="41" t="s">
        <v>439</v>
      </c>
      <c r="C224" s="41" t="s">
        <v>439</v>
      </c>
      <c r="D224" s="41" t="s">
        <v>436</v>
      </c>
      <c r="E224" s="41" t="s">
        <v>545</v>
      </c>
      <c r="F224" s="41" t="s">
        <v>439</v>
      </c>
      <c r="G224" s="41" t="s">
        <v>552</v>
      </c>
      <c r="H224" s="41" t="s">
        <v>181</v>
      </c>
      <c r="I224" s="42"/>
      <c r="J224" s="42"/>
      <c r="K224" s="42"/>
      <c r="L224" s="43"/>
      <c r="M224" s="43"/>
      <c r="N224" s="64"/>
      <c r="O224" s="93"/>
      <c r="P224" s="24"/>
      <c r="Q224" s="93"/>
      <c r="R224" s="93"/>
      <c r="S224" s="93"/>
      <c r="T224" s="93"/>
      <c r="U224" s="93"/>
      <c r="V224" s="93"/>
      <c r="W224" s="77">
        <f>W225</f>
        <v>31195298.34</v>
      </c>
      <c r="X224" s="75">
        <f>X226</f>
        <v>0</v>
      </c>
      <c r="Y224" s="28">
        <f>Y226</f>
        <v>0</v>
      </c>
    </row>
    <row r="225" spans="1:25" ht="38.25" outlineLevel="5">
      <c r="A225" s="13" t="s">
        <v>34</v>
      </c>
      <c r="B225" s="41" t="s">
        <v>439</v>
      </c>
      <c r="C225" s="41" t="s">
        <v>439</v>
      </c>
      <c r="D225" s="41" t="s">
        <v>436</v>
      </c>
      <c r="E225" s="41" t="s">
        <v>545</v>
      </c>
      <c r="F225" s="41" t="s">
        <v>439</v>
      </c>
      <c r="G225" s="41" t="s">
        <v>552</v>
      </c>
      <c r="H225" s="41" t="s">
        <v>35</v>
      </c>
      <c r="I225" s="42"/>
      <c r="J225" s="42"/>
      <c r="K225" s="42"/>
      <c r="L225" s="43"/>
      <c r="M225" s="43"/>
      <c r="N225" s="64"/>
      <c r="O225" s="93"/>
      <c r="P225" s="24"/>
      <c r="Q225" s="93"/>
      <c r="R225" s="93"/>
      <c r="S225" s="93"/>
      <c r="T225" s="93"/>
      <c r="U225" s="93"/>
      <c r="V225" s="93"/>
      <c r="W225" s="77">
        <f>W226</f>
        <v>31195298.34</v>
      </c>
      <c r="X225" s="75"/>
      <c r="Y225" s="28"/>
    </row>
    <row r="226" spans="1:25" ht="38.25" outlineLevel="6">
      <c r="A226" s="13" t="s">
        <v>553</v>
      </c>
      <c r="B226" s="41" t="s">
        <v>439</v>
      </c>
      <c r="C226" s="41" t="s">
        <v>439</v>
      </c>
      <c r="D226" s="41" t="s">
        <v>436</v>
      </c>
      <c r="E226" s="41" t="s">
        <v>545</v>
      </c>
      <c r="F226" s="41" t="s">
        <v>439</v>
      </c>
      <c r="G226" s="41" t="s">
        <v>552</v>
      </c>
      <c r="H226" s="41" t="s">
        <v>554</v>
      </c>
      <c r="I226" s="42"/>
      <c r="J226" s="42"/>
      <c r="K226" s="42">
        <v>31195298.34</v>
      </c>
      <c r="L226" s="43"/>
      <c r="M226" s="43"/>
      <c r="N226" s="64"/>
      <c r="O226" s="93"/>
      <c r="P226" s="24"/>
      <c r="Q226" s="93"/>
      <c r="R226" s="93"/>
      <c r="S226" s="93"/>
      <c r="T226" s="93"/>
      <c r="U226" s="93"/>
      <c r="V226" s="93"/>
      <c r="W226" s="77">
        <f>L226+K226+J226+I226+M226+N226+O226+P226+Q226+R226+S226+T226+U226</f>
        <v>31195298.34</v>
      </c>
      <c r="X226" s="75">
        <v>0</v>
      </c>
      <c r="Y226" s="28">
        <v>0</v>
      </c>
    </row>
    <row r="227" spans="1:25" ht="76.5" outlineLevel="4">
      <c r="A227" s="13" t="s">
        <v>555</v>
      </c>
      <c r="B227" s="41" t="s">
        <v>439</v>
      </c>
      <c r="C227" s="41" t="s">
        <v>439</v>
      </c>
      <c r="D227" s="41" t="s">
        <v>436</v>
      </c>
      <c r="E227" s="41" t="s">
        <v>545</v>
      </c>
      <c r="F227" s="41" t="s">
        <v>439</v>
      </c>
      <c r="G227" s="41" t="s">
        <v>556</v>
      </c>
      <c r="H227" s="41"/>
      <c r="I227" s="42"/>
      <c r="J227" s="42"/>
      <c r="K227" s="42"/>
      <c r="L227" s="43"/>
      <c r="M227" s="43"/>
      <c r="N227" s="64"/>
      <c r="O227" s="93"/>
      <c r="P227" s="24"/>
      <c r="Q227" s="93"/>
      <c r="R227" s="93"/>
      <c r="S227" s="93"/>
      <c r="T227" s="93"/>
      <c r="U227" s="93"/>
      <c r="V227" s="93"/>
      <c r="W227" s="77">
        <f>W231+W235+W238+W228</f>
        <v>27767371.31</v>
      </c>
      <c r="X227" s="75">
        <f>X231+X235+X238</f>
        <v>0</v>
      </c>
      <c r="Y227" s="28">
        <f>Y231+Y235+Y238</f>
        <v>0</v>
      </c>
    </row>
    <row r="228" spans="1:25" ht="42.75" customHeight="1" outlineLevel="4">
      <c r="A228" s="13" t="s">
        <v>328</v>
      </c>
      <c r="B228" s="41" t="s">
        <v>439</v>
      </c>
      <c r="C228" s="41" t="s">
        <v>439</v>
      </c>
      <c r="D228" s="41" t="s">
        <v>436</v>
      </c>
      <c r="E228" s="41" t="s">
        <v>545</v>
      </c>
      <c r="F228" s="41" t="s">
        <v>439</v>
      </c>
      <c r="G228" s="41" t="s">
        <v>329</v>
      </c>
      <c r="H228" s="41"/>
      <c r="I228" s="42"/>
      <c r="J228" s="42"/>
      <c r="K228" s="42"/>
      <c r="L228" s="43"/>
      <c r="M228" s="43"/>
      <c r="N228" s="64"/>
      <c r="O228" s="93"/>
      <c r="P228" s="24"/>
      <c r="Q228" s="93"/>
      <c r="R228" s="93"/>
      <c r="S228" s="93"/>
      <c r="T228" s="93"/>
      <c r="U228" s="93"/>
      <c r="V228" s="93"/>
      <c r="W228" s="77">
        <f>W229</f>
        <v>12587647.5</v>
      </c>
      <c r="X228" s="75"/>
      <c r="Y228" s="28"/>
    </row>
    <row r="229" spans="1:25" ht="16.5" customHeight="1" outlineLevel="4">
      <c r="A229" s="45" t="s">
        <v>403</v>
      </c>
      <c r="B229" s="41" t="s">
        <v>439</v>
      </c>
      <c r="C229" s="41" t="s">
        <v>439</v>
      </c>
      <c r="D229" s="41" t="s">
        <v>436</v>
      </c>
      <c r="E229" s="41" t="s">
        <v>545</v>
      </c>
      <c r="F229" s="41" t="s">
        <v>439</v>
      </c>
      <c r="G229" s="41" t="s">
        <v>329</v>
      </c>
      <c r="H229" s="41" t="s">
        <v>180</v>
      </c>
      <c r="I229" s="42"/>
      <c r="J229" s="42"/>
      <c r="K229" s="42"/>
      <c r="L229" s="43"/>
      <c r="M229" s="43"/>
      <c r="N229" s="64"/>
      <c r="O229" s="93"/>
      <c r="P229" s="24"/>
      <c r="Q229" s="93"/>
      <c r="R229" s="93"/>
      <c r="S229" s="93"/>
      <c r="T229" s="93"/>
      <c r="U229" s="93"/>
      <c r="V229" s="93"/>
      <c r="W229" s="77">
        <f>W230</f>
        <v>12587647.5</v>
      </c>
      <c r="X229" s="75"/>
      <c r="Y229" s="28"/>
    </row>
    <row r="230" spans="1:25" ht="57.75" customHeight="1" outlineLevel="4">
      <c r="A230" s="13" t="s">
        <v>326</v>
      </c>
      <c r="B230" s="41" t="s">
        <v>439</v>
      </c>
      <c r="C230" s="41" t="s">
        <v>439</v>
      </c>
      <c r="D230" s="41" t="s">
        <v>436</v>
      </c>
      <c r="E230" s="41" t="s">
        <v>545</v>
      </c>
      <c r="F230" s="41" t="s">
        <v>439</v>
      </c>
      <c r="G230" s="41" t="s">
        <v>329</v>
      </c>
      <c r="H230" s="41" t="s">
        <v>520</v>
      </c>
      <c r="I230" s="42"/>
      <c r="J230" s="42"/>
      <c r="K230" s="42"/>
      <c r="L230" s="43"/>
      <c r="M230" s="43"/>
      <c r="N230" s="64"/>
      <c r="O230" s="93"/>
      <c r="P230" s="24">
        <v>10350000</v>
      </c>
      <c r="Q230" s="93">
        <v>2237647.5</v>
      </c>
      <c r="R230" s="93"/>
      <c r="S230" s="93"/>
      <c r="T230" s="93"/>
      <c r="U230" s="93"/>
      <c r="V230" s="93"/>
      <c r="W230" s="77">
        <f>L230+K230+J230+I230+M230+N230+O230+P230+Q230+R230+S230+T230+U230</f>
        <v>12587647.5</v>
      </c>
      <c r="X230" s="75"/>
      <c r="Y230" s="28"/>
    </row>
    <row r="231" spans="1:25" ht="51" outlineLevel="5">
      <c r="A231" s="13" t="s">
        <v>557</v>
      </c>
      <c r="B231" s="41" t="s">
        <v>439</v>
      </c>
      <c r="C231" s="41" t="s">
        <v>439</v>
      </c>
      <c r="D231" s="41" t="s">
        <v>436</v>
      </c>
      <c r="E231" s="41" t="s">
        <v>545</v>
      </c>
      <c r="F231" s="41" t="s">
        <v>439</v>
      </c>
      <c r="G231" s="41" t="s">
        <v>558</v>
      </c>
      <c r="H231" s="41"/>
      <c r="I231" s="42"/>
      <c r="J231" s="42"/>
      <c r="K231" s="42"/>
      <c r="L231" s="43"/>
      <c r="M231" s="43"/>
      <c r="N231" s="64"/>
      <c r="O231" s="93"/>
      <c r="P231" s="24"/>
      <c r="Q231" s="93"/>
      <c r="R231" s="93"/>
      <c r="S231" s="93"/>
      <c r="T231" s="93"/>
      <c r="U231" s="93"/>
      <c r="V231" s="93"/>
      <c r="W231" s="77">
        <f>W232</f>
        <v>5266738.53</v>
      </c>
      <c r="X231" s="75">
        <f>X232</f>
        <v>0</v>
      </c>
      <c r="Y231" s="28">
        <f>Y232</f>
        <v>0</v>
      </c>
    </row>
    <row r="232" spans="1:25" ht="15" outlineLevel="5">
      <c r="A232" s="45" t="s">
        <v>404</v>
      </c>
      <c r="B232" s="41" t="s">
        <v>439</v>
      </c>
      <c r="C232" s="41" t="s">
        <v>439</v>
      </c>
      <c r="D232" s="41" t="s">
        <v>436</v>
      </c>
      <c r="E232" s="41" t="s">
        <v>545</v>
      </c>
      <c r="F232" s="41" t="s">
        <v>439</v>
      </c>
      <c r="G232" s="41" t="s">
        <v>558</v>
      </c>
      <c r="H232" s="41" t="s">
        <v>181</v>
      </c>
      <c r="I232" s="42"/>
      <c r="J232" s="42"/>
      <c r="K232" s="42"/>
      <c r="L232" s="43"/>
      <c r="M232" s="43"/>
      <c r="N232" s="64"/>
      <c r="O232" s="93"/>
      <c r="P232" s="24"/>
      <c r="Q232" s="93"/>
      <c r="R232" s="93"/>
      <c r="S232" s="93"/>
      <c r="T232" s="93"/>
      <c r="U232" s="93"/>
      <c r="V232" s="93"/>
      <c r="W232" s="77">
        <f>W233</f>
        <v>5266738.53</v>
      </c>
      <c r="X232" s="75">
        <f>X234</f>
        <v>0</v>
      </c>
      <c r="Y232" s="28">
        <f>Y234</f>
        <v>0</v>
      </c>
    </row>
    <row r="233" spans="1:25" ht="38.25" outlineLevel="5">
      <c r="A233" s="13" t="s">
        <v>34</v>
      </c>
      <c r="B233" s="41" t="s">
        <v>439</v>
      </c>
      <c r="C233" s="41" t="s">
        <v>439</v>
      </c>
      <c r="D233" s="41" t="s">
        <v>436</v>
      </c>
      <c r="E233" s="41" t="s">
        <v>545</v>
      </c>
      <c r="F233" s="41" t="s">
        <v>439</v>
      </c>
      <c r="G233" s="41" t="s">
        <v>558</v>
      </c>
      <c r="H233" s="41" t="s">
        <v>35</v>
      </c>
      <c r="I233" s="42"/>
      <c r="J233" s="42"/>
      <c r="K233" s="42"/>
      <c r="L233" s="43"/>
      <c r="M233" s="43"/>
      <c r="N233" s="64"/>
      <c r="O233" s="93"/>
      <c r="P233" s="24"/>
      <c r="Q233" s="93"/>
      <c r="R233" s="93"/>
      <c r="S233" s="93"/>
      <c r="T233" s="93"/>
      <c r="U233" s="93"/>
      <c r="V233" s="93"/>
      <c r="W233" s="77">
        <f>W234</f>
        <v>5266738.53</v>
      </c>
      <c r="X233" s="75"/>
      <c r="Y233" s="28"/>
    </row>
    <row r="234" spans="1:25" ht="38.25" outlineLevel="6">
      <c r="A234" s="13" t="s">
        <v>553</v>
      </c>
      <c r="B234" s="41" t="s">
        <v>439</v>
      </c>
      <c r="C234" s="41" t="s">
        <v>439</v>
      </c>
      <c r="D234" s="41" t="s">
        <v>436</v>
      </c>
      <c r="E234" s="41" t="s">
        <v>545</v>
      </c>
      <c r="F234" s="41" t="s">
        <v>439</v>
      </c>
      <c r="G234" s="41" t="s">
        <v>558</v>
      </c>
      <c r="H234" s="41" t="s">
        <v>554</v>
      </c>
      <c r="I234" s="42"/>
      <c r="J234" s="42"/>
      <c r="K234" s="42">
        <v>5266738.53</v>
      </c>
      <c r="L234" s="43"/>
      <c r="M234" s="43"/>
      <c r="N234" s="64"/>
      <c r="O234" s="93"/>
      <c r="P234" s="24"/>
      <c r="Q234" s="93"/>
      <c r="R234" s="93"/>
      <c r="S234" s="93"/>
      <c r="T234" s="93"/>
      <c r="U234" s="93"/>
      <c r="V234" s="93"/>
      <c r="W234" s="77">
        <f>L234+K234+J234+I234+M234+N234+O234+P234+Q234+R234+S234+T234+U234</f>
        <v>5266738.53</v>
      </c>
      <c r="X234" s="75">
        <v>0</v>
      </c>
      <c r="Y234" s="28">
        <v>0</v>
      </c>
    </row>
    <row r="235" spans="1:25" ht="51" outlineLevel="5">
      <c r="A235" s="13" t="s">
        <v>559</v>
      </c>
      <c r="B235" s="41" t="s">
        <v>439</v>
      </c>
      <c r="C235" s="41" t="s">
        <v>439</v>
      </c>
      <c r="D235" s="41" t="s">
        <v>436</v>
      </c>
      <c r="E235" s="41" t="s">
        <v>545</v>
      </c>
      <c r="F235" s="41" t="s">
        <v>439</v>
      </c>
      <c r="G235" s="41" t="s">
        <v>560</v>
      </c>
      <c r="H235" s="41"/>
      <c r="I235" s="42"/>
      <c r="J235" s="42"/>
      <c r="K235" s="42"/>
      <c r="L235" s="43"/>
      <c r="M235" s="43"/>
      <c r="N235" s="64"/>
      <c r="O235" s="93"/>
      <c r="P235" s="24"/>
      <c r="Q235" s="93"/>
      <c r="R235" s="93"/>
      <c r="S235" s="93"/>
      <c r="T235" s="93"/>
      <c r="U235" s="93"/>
      <c r="V235" s="93"/>
      <c r="W235" s="77">
        <f>W236</f>
        <v>5861647.85</v>
      </c>
      <c r="X235" s="75">
        <v>0</v>
      </c>
      <c r="Y235" s="28">
        <v>0</v>
      </c>
    </row>
    <row r="236" spans="1:25" ht="15" outlineLevel="5">
      <c r="A236" s="45" t="s">
        <v>403</v>
      </c>
      <c r="B236" s="41" t="s">
        <v>439</v>
      </c>
      <c r="C236" s="41" t="s">
        <v>439</v>
      </c>
      <c r="D236" s="41" t="s">
        <v>436</v>
      </c>
      <c r="E236" s="41" t="s">
        <v>545</v>
      </c>
      <c r="F236" s="41" t="s">
        <v>439</v>
      </c>
      <c r="G236" s="41" t="s">
        <v>560</v>
      </c>
      <c r="H236" s="41" t="s">
        <v>180</v>
      </c>
      <c r="I236" s="42"/>
      <c r="J236" s="42"/>
      <c r="K236" s="42"/>
      <c r="L236" s="43"/>
      <c r="M236" s="43"/>
      <c r="N236" s="64"/>
      <c r="O236" s="93"/>
      <c r="P236" s="24"/>
      <c r="Q236" s="93"/>
      <c r="R236" s="93"/>
      <c r="S236" s="93"/>
      <c r="T236" s="93"/>
      <c r="U236" s="93"/>
      <c r="V236" s="93"/>
      <c r="W236" s="77">
        <f>W237</f>
        <v>5861647.85</v>
      </c>
      <c r="X236" s="75">
        <f>X237</f>
        <v>0</v>
      </c>
      <c r="Y236" s="28">
        <f>Y237</f>
        <v>0</v>
      </c>
    </row>
    <row r="237" spans="1:25" ht="51" outlineLevel="6">
      <c r="A237" s="13" t="s">
        <v>519</v>
      </c>
      <c r="B237" s="41" t="s">
        <v>439</v>
      </c>
      <c r="C237" s="41" t="s">
        <v>439</v>
      </c>
      <c r="D237" s="41" t="s">
        <v>436</v>
      </c>
      <c r="E237" s="41" t="s">
        <v>545</v>
      </c>
      <c r="F237" s="41" t="s">
        <v>439</v>
      </c>
      <c r="G237" s="41" t="s">
        <v>560</v>
      </c>
      <c r="H237" s="41" t="s">
        <v>520</v>
      </c>
      <c r="I237" s="42">
        <v>6000000</v>
      </c>
      <c r="J237" s="42"/>
      <c r="K237" s="42"/>
      <c r="L237" s="43"/>
      <c r="M237" s="43"/>
      <c r="N237" s="64"/>
      <c r="O237" s="93">
        <v>-1180350</v>
      </c>
      <c r="P237" s="24"/>
      <c r="Q237" s="93">
        <v>1041997.85</v>
      </c>
      <c r="R237" s="93"/>
      <c r="S237" s="93"/>
      <c r="T237" s="93"/>
      <c r="U237" s="93"/>
      <c r="V237" s="93"/>
      <c r="W237" s="77">
        <f>L237+K237+J237+I237+M237+N237+O237+P237+Q237+R237+S237+T237+U237</f>
        <v>5861647.85</v>
      </c>
      <c r="X237" s="75">
        <v>0</v>
      </c>
      <c r="Y237" s="28">
        <v>0</v>
      </c>
    </row>
    <row r="238" spans="1:25" ht="51" outlineLevel="5">
      <c r="A238" s="13" t="s">
        <v>561</v>
      </c>
      <c r="B238" s="41" t="s">
        <v>439</v>
      </c>
      <c r="C238" s="41" t="s">
        <v>439</v>
      </c>
      <c r="D238" s="41" t="s">
        <v>436</v>
      </c>
      <c r="E238" s="41" t="s">
        <v>545</v>
      </c>
      <c r="F238" s="41" t="s">
        <v>439</v>
      </c>
      <c r="G238" s="41" t="s">
        <v>562</v>
      </c>
      <c r="H238" s="41"/>
      <c r="I238" s="42"/>
      <c r="J238" s="42"/>
      <c r="K238" s="42"/>
      <c r="L238" s="43"/>
      <c r="M238" s="43"/>
      <c r="N238" s="64"/>
      <c r="O238" s="93"/>
      <c r="P238" s="24"/>
      <c r="Q238" s="93"/>
      <c r="R238" s="93"/>
      <c r="S238" s="93"/>
      <c r="T238" s="93"/>
      <c r="U238" s="93"/>
      <c r="V238" s="93"/>
      <c r="W238" s="77">
        <f>W239</f>
        <v>4051337.4299999997</v>
      </c>
      <c r="X238" s="75">
        <v>0</v>
      </c>
      <c r="Y238" s="28">
        <v>0</v>
      </c>
    </row>
    <row r="239" spans="1:25" ht="15" outlineLevel="5">
      <c r="A239" s="45" t="s">
        <v>404</v>
      </c>
      <c r="B239" s="41" t="s">
        <v>439</v>
      </c>
      <c r="C239" s="41" t="s">
        <v>439</v>
      </c>
      <c r="D239" s="41" t="s">
        <v>436</v>
      </c>
      <c r="E239" s="41" t="s">
        <v>545</v>
      </c>
      <c r="F239" s="41" t="s">
        <v>439</v>
      </c>
      <c r="G239" s="41" t="s">
        <v>562</v>
      </c>
      <c r="H239" s="41" t="s">
        <v>181</v>
      </c>
      <c r="I239" s="42"/>
      <c r="J239" s="42"/>
      <c r="K239" s="42"/>
      <c r="L239" s="43"/>
      <c r="M239" s="43"/>
      <c r="N239" s="64"/>
      <c r="O239" s="93"/>
      <c r="P239" s="24"/>
      <c r="Q239" s="93"/>
      <c r="R239" s="93"/>
      <c r="S239" s="93"/>
      <c r="T239" s="93"/>
      <c r="U239" s="93"/>
      <c r="V239" s="93"/>
      <c r="W239" s="77">
        <f>W240</f>
        <v>4051337.4299999997</v>
      </c>
      <c r="X239" s="75">
        <f>X241</f>
        <v>0</v>
      </c>
      <c r="Y239" s="28">
        <f>Y241</f>
        <v>0</v>
      </c>
    </row>
    <row r="240" spans="1:25" ht="38.25" outlineLevel="5">
      <c r="A240" s="13" t="s">
        <v>34</v>
      </c>
      <c r="B240" s="41" t="s">
        <v>439</v>
      </c>
      <c r="C240" s="41" t="s">
        <v>439</v>
      </c>
      <c r="D240" s="41" t="s">
        <v>436</v>
      </c>
      <c r="E240" s="41" t="s">
        <v>545</v>
      </c>
      <c r="F240" s="41" t="s">
        <v>439</v>
      </c>
      <c r="G240" s="41" t="s">
        <v>562</v>
      </c>
      <c r="H240" s="41" t="s">
        <v>35</v>
      </c>
      <c r="I240" s="42"/>
      <c r="J240" s="42"/>
      <c r="K240" s="42"/>
      <c r="L240" s="43"/>
      <c r="M240" s="43"/>
      <c r="N240" s="64"/>
      <c r="O240" s="93"/>
      <c r="P240" s="24"/>
      <c r="Q240" s="93"/>
      <c r="R240" s="93"/>
      <c r="S240" s="93"/>
      <c r="T240" s="93"/>
      <c r="U240" s="93"/>
      <c r="V240" s="93"/>
      <c r="W240" s="77">
        <f>W241</f>
        <v>4051337.4299999997</v>
      </c>
      <c r="X240" s="75"/>
      <c r="Y240" s="28"/>
    </row>
    <row r="241" spans="1:25" ht="38.25" outlineLevel="6">
      <c r="A241" s="13" t="s">
        <v>553</v>
      </c>
      <c r="B241" s="41" t="s">
        <v>439</v>
      </c>
      <c r="C241" s="41" t="s">
        <v>439</v>
      </c>
      <c r="D241" s="41" t="s">
        <v>436</v>
      </c>
      <c r="E241" s="41" t="s">
        <v>545</v>
      </c>
      <c r="F241" s="41" t="s">
        <v>439</v>
      </c>
      <c r="G241" s="41" t="s">
        <v>562</v>
      </c>
      <c r="H241" s="41" t="s">
        <v>554</v>
      </c>
      <c r="I241" s="42">
        <v>6773500</v>
      </c>
      <c r="J241" s="42"/>
      <c r="K241" s="42">
        <v>1345834.77</v>
      </c>
      <c r="L241" s="43"/>
      <c r="M241" s="43"/>
      <c r="N241" s="64"/>
      <c r="O241" s="93">
        <v>-4067997.34</v>
      </c>
      <c r="P241" s="24"/>
      <c r="Q241" s="93"/>
      <c r="R241" s="93"/>
      <c r="S241" s="93"/>
      <c r="T241" s="93"/>
      <c r="U241" s="93"/>
      <c r="V241" s="93"/>
      <c r="W241" s="77">
        <f>L241+K241+J241+I241+M241+N241+O241+P241+Q241+R241+S241+T241+U241</f>
        <v>4051337.4299999997</v>
      </c>
      <c r="X241" s="75">
        <v>0</v>
      </c>
      <c r="Y241" s="28">
        <v>0</v>
      </c>
    </row>
    <row r="242" spans="1:25" ht="51" outlineLevel="4">
      <c r="A242" s="13" t="s">
        <v>563</v>
      </c>
      <c r="B242" s="41" t="s">
        <v>439</v>
      </c>
      <c r="C242" s="41" t="s">
        <v>439</v>
      </c>
      <c r="D242" s="41" t="s">
        <v>436</v>
      </c>
      <c r="E242" s="41" t="s">
        <v>545</v>
      </c>
      <c r="F242" s="41" t="s">
        <v>439</v>
      </c>
      <c r="G242" s="41" t="s">
        <v>564</v>
      </c>
      <c r="H242" s="41"/>
      <c r="I242" s="42"/>
      <c r="J242" s="42"/>
      <c r="K242" s="42"/>
      <c r="L242" s="43"/>
      <c r="M242" s="43"/>
      <c r="N242" s="64"/>
      <c r="O242" s="93"/>
      <c r="P242" s="24"/>
      <c r="Q242" s="93"/>
      <c r="R242" s="93"/>
      <c r="S242" s="93"/>
      <c r="T242" s="93"/>
      <c r="U242" s="93"/>
      <c r="V242" s="93"/>
      <c r="W242" s="77">
        <f aca="true" t="shared" si="10" ref="W242:Y244">W243</f>
        <v>200533.66999999998</v>
      </c>
      <c r="X242" s="75">
        <f t="shared" si="10"/>
        <v>0</v>
      </c>
      <c r="Y242" s="28">
        <f t="shared" si="10"/>
        <v>0</v>
      </c>
    </row>
    <row r="243" spans="1:25" ht="25.5" outlineLevel="5">
      <c r="A243" s="13" t="s">
        <v>565</v>
      </c>
      <c r="B243" s="41" t="s">
        <v>439</v>
      </c>
      <c r="C243" s="41" t="s">
        <v>439</v>
      </c>
      <c r="D243" s="41" t="s">
        <v>436</v>
      </c>
      <c r="E243" s="41" t="s">
        <v>545</v>
      </c>
      <c r="F243" s="41" t="s">
        <v>439</v>
      </c>
      <c r="G243" s="41" t="s">
        <v>566</v>
      </c>
      <c r="H243" s="41"/>
      <c r="I243" s="42"/>
      <c r="J243" s="42"/>
      <c r="K243" s="42"/>
      <c r="L243" s="43"/>
      <c r="M243" s="43"/>
      <c r="N243" s="64"/>
      <c r="O243" s="93"/>
      <c r="P243" s="24"/>
      <c r="Q243" s="93"/>
      <c r="R243" s="93"/>
      <c r="S243" s="93"/>
      <c r="T243" s="93"/>
      <c r="U243" s="93"/>
      <c r="V243" s="93"/>
      <c r="W243" s="77">
        <f t="shared" si="10"/>
        <v>200533.66999999998</v>
      </c>
      <c r="X243" s="75">
        <f t="shared" si="10"/>
        <v>0</v>
      </c>
      <c r="Y243" s="28">
        <f t="shared" si="10"/>
        <v>0</v>
      </c>
    </row>
    <row r="244" spans="1:25" ht="15" outlineLevel="5">
      <c r="A244" s="45" t="s">
        <v>403</v>
      </c>
      <c r="B244" s="41" t="s">
        <v>439</v>
      </c>
      <c r="C244" s="41" t="s">
        <v>439</v>
      </c>
      <c r="D244" s="41" t="s">
        <v>436</v>
      </c>
      <c r="E244" s="41" t="s">
        <v>545</v>
      </c>
      <c r="F244" s="41" t="s">
        <v>439</v>
      </c>
      <c r="G244" s="41" t="s">
        <v>566</v>
      </c>
      <c r="H244" s="41" t="s">
        <v>180</v>
      </c>
      <c r="I244" s="42"/>
      <c r="J244" s="42"/>
      <c r="K244" s="42"/>
      <c r="L244" s="43"/>
      <c r="M244" s="43"/>
      <c r="N244" s="64"/>
      <c r="O244" s="93"/>
      <c r="P244" s="24"/>
      <c r="Q244" s="93"/>
      <c r="R244" s="93"/>
      <c r="S244" s="93"/>
      <c r="T244" s="93"/>
      <c r="U244" s="93"/>
      <c r="V244" s="93"/>
      <c r="W244" s="77">
        <f>W245</f>
        <v>200533.66999999998</v>
      </c>
      <c r="X244" s="75">
        <f t="shared" si="10"/>
        <v>0</v>
      </c>
      <c r="Y244" s="28">
        <f t="shared" si="10"/>
        <v>0</v>
      </c>
    </row>
    <row r="245" spans="1:25" ht="51" outlineLevel="6">
      <c r="A245" s="13" t="s">
        <v>519</v>
      </c>
      <c r="B245" s="41" t="s">
        <v>439</v>
      </c>
      <c r="C245" s="41" t="s">
        <v>439</v>
      </c>
      <c r="D245" s="41" t="s">
        <v>436</v>
      </c>
      <c r="E245" s="41" t="s">
        <v>545</v>
      </c>
      <c r="F245" s="41" t="s">
        <v>439</v>
      </c>
      <c r="G245" s="41" t="s">
        <v>566</v>
      </c>
      <c r="H245" s="41" t="s">
        <v>520</v>
      </c>
      <c r="I245" s="42">
        <v>100000</v>
      </c>
      <c r="J245" s="42"/>
      <c r="K245" s="42"/>
      <c r="L245" s="43"/>
      <c r="M245" s="43"/>
      <c r="N245" s="64"/>
      <c r="O245" s="93"/>
      <c r="P245" s="24"/>
      <c r="Q245" s="93"/>
      <c r="R245" s="93">
        <v>100533.67</v>
      </c>
      <c r="S245" s="93"/>
      <c r="T245" s="93"/>
      <c r="U245" s="93"/>
      <c r="V245" s="93"/>
      <c r="W245" s="77">
        <f>L245+K245+J245+I245+M245+N245+O245+P245+Q245+R245+S245+T245+U245</f>
        <v>200533.66999999998</v>
      </c>
      <c r="X245" s="75">
        <v>0</v>
      </c>
      <c r="Y245" s="28">
        <v>0</v>
      </c>
    </row>
    <row r="246" spans="1:25" ht="25.5" hidden="1" outlineLevel="6">
      <c r="A246" s="13" t="s">
        <v>573</v>
      </c>
      <c r="B246" s="41" t="s">
        <v>439</v>
      </c>
      <c r="C246" s="41" t="s">
        <v>439</v>
      </c>
      <c r="D246" s="41" t="s">
        <v>436</v>
      </c>
      <c r="E246" s="41" t="s">
        <v>545</v>
      </c>
      <c r="F246" s="41" t="s">
        <v>439</v>
      </c>
      <c r="G246" s="41" t="s">
        <v>572</v>
      </c>
      <c r="H246" s="41"/>
      <c r="I246" s="42"/>
      <c r="J246" s="42"/>
      <c r="K246" s="42"/>
      <c r="L246" s="43"/>
      <c r="M246" s="43"/>
      <c r="N246" s="64"/>
      <c r="O246" s="93"/>
      <c r="P246" s="24"/>
      <c r="Q246" s="93"/>
      <c r="R246" s="93"/>
      <c r="S246" s="93"/>
      <c r="T246" s="93"/>
      <c r="U246" s="93"/>
      <c r="V246" s="93"/>
      <c r="W246" s="77">
        <f>W247</f>
        <v>0</v>
      </c>
      <c r="X246" s="75"/>
      <c r="Y246" s="65"/>
    </row>
    <row r="247" spans="1:25" ht="25.5" hidden="1" outlineLevel="6">
      <c r="A247" s="45" t="s">
        <v>401</v>
      </c>
      <c r="B247" s="41" t="s">
        <v>439</v>
      </c>
      <c r="C247" s="41" t="s">
        <v>439</v>
      </c>
      <c r="D247" s="41" t="s">
        <v>436</v>
      </c>
      <c r="E247" s="41" t="s">
        <v>545</v>
      </c>
      <c r="F247" s="41" t="s">
        <v>439</v>
      </c>
      <c r="G247" s="41" t="s">
        <v>572</v>
      </c>
      <c r="H247" s="41" t="s">
        <v>179</v>
      </c>
      <c r="I247" s="42"/>
      <c r="J247" s="42"/>
      <c r="K247" s="42"/>
      <c r="L247" s="43"/>
      <c r="M247" s="43"/>
      <c r="N247" s="64"/>
      <c r="O247" s="93"/>
      <c r="P247" s="24"/>
      <c r="Q247" s="93"/>
      <c r="R247" s="93"/>
      <c r="S247" s="93"/>
      <c r="T247" s="93"/>
      <c r="U247" s="93"/>
      <c r="V247" s="93"/>
      <c r="W247" s="77">
        <f>W248</f>
        <v>0</v>
      </c>
      <c r="X247" s="75"/>
      <c r="Y247" s="65"/>
    </row>
    <row r="248" spans="1:25" ht="25.5" hidden="1" outlineLevel="6">
      <c r="A248" s="45" t="s">
        <v>402</v>
      </c>
      <c r="B248" s="41" t="s">
        <v>439</v>
      </c>
      <c r="C248" s="41" t="s">
        <v>439</v>
      </c>
      <c r="D248" s="41" t="s">
        <v>436</v>
      </c>
      <c r="E248" s="41" t="s">
        <v>545</v>
      </c>
      <c r="F248" s="41" t="s">
        <v>439</v>
      </c>
      <c r="G248" s="41" t="s">
        <v>572</v>
      </c>
      <c r="H248" s="41" t="s">
        <v>529</v>
      </c>
      <c r="I248" s="42"/>
      <c r="J248" s="42"/>
      <c r="K248" s="42"/>
      <c r="L248" s="43"/>
      <c r="M248" s="43"/>
      <c r="N248" s="64"/>
      <c r="O248" s="93">
        <v>406567.39</v>
      </c>
      <c r="P248" s="24"/>
      <c r="Q248" s="93"/>
      <c r="R248" s="93">
        <v>-406567.39</v>
      </c>
      <c r="S248" s="93"/>
      <c r="T248" s="93"/>
      <c r="U248" s="93"/>
      <c r="V248" s="93"/>
      <c r="W248" s="77">
        <f>L248+K248+J248+I248+M248+N248+O248+P248+Q248+R248</f>
        <v>0</v>
      </c>
      <c r="X248" s="75"/>
      <c r="Y248" s="65"/>
    </row>
    <row r="249" spans="1:25" ht="25.5" outlineLevel="6">
      <c r="A249" s="139" t="s">
        <v>573</v>
      </c>
      <c r="B249" s="41" t="s">
        <v>439</v>
      </c>
      <c r="C249" s="41" t="s">
        <v>439</v>
      </c>
      <c r="D249" s="41" t="s">
        <v>436</v>
      </c>
      <c r="E249" s="41" t="s">
        <v>545</v>
      </c>
      <c r="F249" s="41" t="s">
        <v>439</v>
      </c>
      <c r="G249" s="41" t="s">
        <v>572</v>
      </c>
      <c r="H249" s="41"/>
      <c r="I249" s="42"/>
      <c r="J249" s="42"/>
      <c r="K249" s="42"/>
      <c r="L249" s="43"/>
      <c r="M249" s="43"/>
      <c r="N249" s="64"/>
      <c r="O249" s="93"/>
      <c r="P249" s="24"/>
      <c r="Q249" s="93"/>
      <c r="R249" s="93"/>
      <c r="S249" s="93"/>
      <c r="T249" s="93"/>
      <c r="U249" s="93"/>
      <c r="V249" s="93"/>
      <c r="W249" s="77">
        <f>W250</f>
        <v>544052</v>
      </c>
      <c r="X249" s="75"/>
      <c r="Y249" s="65"/>
    </row>
    <row r="250" spans="1:25" ht="25.5" outlineLevel="6">
      <c r="A250" s="45" t="s">
        <v>401</v>
      </c>
      <c r="B250" s="41" t="s">
        <v>439</v>
      </c>
      <c r="C250" s="41" t="s">
        <v>439</v>
      </c>
      <c r="D250" s="41" t="s">
        <v>436</v>
      </c>
      <c r="E250" s="41" t="s">
        <v>545</v>
      </c>
      <c r="F250" s="41" t="s">
        <v>439</v>
      </c>
      <c r="G250" s="41" t="s">
        <v>572</v>
      </c>
      <c r="H250" s="41" t="s">
        <v>179</v>
      </c>
      <c r="I250" s="42"/>
      <c r="J250" s="42"/>
      <c r="K250" s="42"/>
      <c r="L250" s="43"/>
      <c r="M250" s="43"/>
      <c r="N250" s="64"/>
      <c r="O250" s="93"/>
      <c r="P250" s="24"/>
      <c r="Q250" s="93"/>
      <c r="R250" s="93"/>
      <c r="S250" s="93"/>
      <c r="T250" s="93"/>
      <c r="U250" s="93"/>
      <c r="V250" s="93"/>
      <c r="W250" s="77">
        <f>W251</f>
        <v>544052</v>
      </c>
      <c r="X250" s="75"/>
      <c r="Y250" s="65"/>
    </row>
    <row r="251" spans="1:25" ht="25.5" outlineLevel="6">
      <c r="A251" s="45" t="s">
        <v>402</v>
      </c>
      <c r="B251" s="41" t="s">
        <v>439</v>
      </c>
      <c r="C251" s="41" t="s">
        <v>439</v>
      </c>
      <c r="D251" s="41" t="s">
        <v>436</v>
      </c>
      <c r="E251" s="41" t="s">
        <v>545</v>
      </c>
      <c r="F251" s="41" t="s">
        <v>439</v>
      </c>
      <c r="G251" s="41" t="s">
        <v>572</v>
      </c>
      <c r="H251" s="41" t="s">
        <v>529</v>
      </c>
      <c r="I251" s="42"/>
      <c r="J251" s="42"/>
      <c r="K251" s="42"/>
      <c r="L251" s="43"/>
      <c r="M251" s="43"/>
      <c r="N251" s="64"/>
      <c r="O251" s="93"/>
      <c r="P251" s="24"/>
      <c r="Q251" s="93"/>
      <c r="R251" s="93"/>
      <c r="S251" s="93"/>
      <c r="T251" s="93"/>
      <c r="U251" s="93">
        <v>544052</v>
      </c>
      <c r="V251" s="93"/>
      <c r="W251" s="77">
        <f>L251+K251+J251+I251+M251+N251+O251+P251+Q251+R251+S251+T251+U251</f>
        <v>544052</v>
      </c>
      <c r="X251" s="75"/>
      <c r="Y251" s="65"/>
    </row>
    <row r="252" spans="1:25" ht="25.5" outlineLevel="3">
      <c r="A252" s="13" t="s">
        <v>486</v>
      </c>
      <c r="B252" s="41" t="s">
        <v>439</v>
      </c>
      <c r="C252" s="41" t="s">
        <v>439</v>
      </c>
      <c r="D252" s="41" t="s">
        <v>436</v>
      </c>
      <c r="E252" s="41" t="s">
        <v>545</v>
      </c>
      <c r="F252" s="41" t="s">
        <v>439</v>
      </c>
      <c r="G252" s="41" t="s">
        <v>487</v>
      </c>
      <c r="H252" s="41"/>
      <c r="I252" s="42"/>
      <c r="J252" s="42"/>
      <c r="K252" s="42"/>
      <c r="L252" s="43"/>
      <c r="M252" s="43"/>
      <c r="N252" s="64"/>
      <c r="O252" s="93"/>
      <c r="P252" s="24"/>
      <c r="Q252" s="93"/>
      <c r="R252" s="93"/>
      <c r="S252" s="93"/>
      <c r="T252" s="93"/>
      <c r="U252" s="93"/>
      <c r="V252" s="93"/>
      <c r="W252" s="77">
        <f>W253</f>
        <v>7548859.95</v>
      </c>
      <c r="X252" s="75">
        <f>X253</f>
        <v>0</v>
      </c>
      <c r="Y252" s="43">
        <f>Y253</f>
        <v>0</v>
      </c>
    </row>
    <row r="253" spans="1:25" ht="63.75" outlineLevel="5">
      <c r="A253" s="13" t="s">
        <v>567</v>
      </c>
      <c r="B253" s="41" t="s">
        <v>439</v>
      </c>
      <c r="C253" s="41" t="s">
        <v>439</v>
      </c>
      <c r="D253" s="41" t="s">
        <v>436</v>
      </c>
      <c r="E253" s="41" t="s">
        <v>545</v>
      </c>
      <c r="F253" s="41" t="s">
        <v>439</v>
      </c>
      <c r="G253" s="41" t="s">
        <v>568</v>
      </c>
      <c r="H253" s="41"/>
      <c r="I253" s="42"/>
      <c r="J253" s="42"/>
      <c r="K253" s="42"/>
      <c r="L253" s="43"/>
      <c r="M253" s="43"/>
      <c r="N253" s="64"/>
      <c r="O253" s="93"/>
      <c r="P253" s="24"/>
      <c r="Q253" s="93"/>
      <c r="R253" s="93"/>
      <c r="S253" s="93"/>
      <c r="T253" s="93"/>
      <c r="U253" s="93"/>
      <c r="V253" s="93"/>
      <c r="W253" s="77">
        <f>W254</f>
        <v>7548859.95</v>
      </c>
      <c r="X253" s="75">
        <v>0</v>
      </c>
      <c r="Y253" s="28">
        <v>0</v>
      </c>
    </row>
    <row r="254" spans="1:25" ht="15" outlineLevel="5">
      <c r="A254" s="45" t="s">
        <v>404</v>
      </c>
      <c r="B254" s="41" t="s">
        <v>439</v>
      </c>
      <c r="C254" s="41" t="s">
        <v>439</v>
      </c>
      <c r="D254" s="41" t="s">
        <v>436</v>
      </c>
      <c r="E254" s="41" t="s">
        <v>545</v>
      </c>
      <c r="F254" s="41" t="s">
        <v>439</v>
      </c>
      <c r="G254" s="41" t="s">
        <v>568</v>
      </c>
      <c r="H254" s="41" t="s">
        <v>181</v>
      </c>
      <c r="I254" s="42"/>
      <c r="J254" s="42"/>
      <c r="K254" s="42"/>
      <c r="L254" s="43"/>
      <c r="M254" s="43"/>
      <c r="N254" s="64"/>
      <c r="O254" s="93"/>
      <c r="P254" s="24"/>
      <c r="Q254" s="93"/>
      <c r="R254" s="93"/>
      <c r="S254" s="93"/>
      <c r="T254" s="93"/>
      <c r="U254" s="93"/>
      <c r="V254" s="93"/>
      <c r="W254" s="77">
        <f>W255</f>
        <v>7548859.95</v>
      </c>
      <c r="X254" s="75">
        <f>X256</f>
        <v>0</v>
      </c>
      <c r="Y254" s="28">
        <f>Y256</f>
        <v>0</v>
      </c>
    </row>
    <row r="255" spans="1:25" ht="38.25" outlineLevel="5">
      <c r="A255" s="13" t="s">
        <v>34</v>
      </c>
      <c r="B255" s="41" t="s">
        <v>439</v>
      </c>
      <c r="C255" s="41" t="s">
        <v>439</v>
      </c>
      <c r="D255" s="41" t="s">
        <v>436</v>
      </c>
      <c r="E255" s="41" t="s">
        <v>545</v>
      </c>
      <c r="F255" s="41" t="s">
        <v>439</v>
      </c>
      <c r="G255" s="41" t="s">
        <v>568</v>
      </c>
      <c r="H255" s="41" t="s">
        <v>35</v>
      </c>
      <c r="I255" s="42"/>
      <c r="J255" s="42"/>
      <c r="K255" s="42"/>
      <c r="L255" s="43"/>
      <c r="M255" s="43"/>
      <c r="N255" s="64"/>
      <c r="O255" s="93"/>
      <c r="P255" s="24"/>
      <c r="Q255" s="93"/>
      <c r="R255" s="93"/>
      <c r="S255" s="93"/>
      <c r="T255" s="93"/>
      <c r="U255" s="93"/>
      <c r="V255" s="93"/>
      <c r="W255" s="77">
        <f>W256</f>
        <v>7548859.95</v>
      </c>
      <c r="X255" s="75"/>
      <c r="Y255" s="28"/>
    </row>
    <row r="256" spans="1:25" ht="38.25" outlineLevel="6">
      <c r="A256" s="13" t="s">
        <v>553</v>
      </c>
      <c r="B256" s="41" t="s">
        <v>439</v>
      </c>
      <c r="C256" s="41" t="s">
        <v>439</v>
      </c>
      <c r="D256" s="41" t="s">
        <v>436</v>
      </c>
      <c r="E256" s="41" t="s">
        <v>545</v>
      </c>
      <c r="F256" s="41" t="s">
        <v>439</v>
      </c>
      <c r="G256" s="41" t="s">
        <v>568</v>
      </c>
      <c r="H256" s="41" t="s">
        <v>554</v>
      </c>
      <c r="I256" s="42"/>
      <c r="J256" s="42"/>
      <c r="K256" s="42">
        <v>2707080</v>
      </c>
      <c r="L256" s="43"/>
      <c r="M256" s="43"/>
      <c r="N256" s="64"/>
      <c r="O256" s="93">
        <v>4841779.95</v>
      </c>
      <c r="P256" s="24"/>
      <c r="Q256" s="93"/>
      <c r="R256" s="93"/>
      <c r="S256" s="93"/>
      <c r="T256" s="93"/>
      <c r="U256" s="93"/>
      <c r="V256" s="93"/>
      <c r="W256" s="77">
        <f>L256+K256+J256+I256+M256+N256+O256+P256+Q256+R256+S256+T256+U256</f>
        <v>7548859.95</v>
      </c>
      <c r="X256" s="75">
        <v>0</v>
      </c>
      <c r="Y256" s="28">
        <v>0</v>
      </c>
    </row>
    <row r="257" spans="1:25" ht="63.75" hidden="1" outlineLevel="5">
      <c r="A257" s="13" t="s">
        <v>577</v>
      </c>
      <c r="B257" s="41" t="s">
        <v>439</v>
      </c>
      <c r="C257" s="41" t="s">
        <v>545</v>
      </c>
      <c r="D257" s="41" t="s">
        <v>436</v>
      </c>
      <c r="E257" s="41" t="s">
        <v>545</v>
      </c>
      <c r="F257" s="41" t="s">
        <v>439</v>
      </c>
      <c r="G257" s="41" t="s">
        <v>578</v>
      </c>
      <c r="H257" s="41"/>
      <c r="I257" s="42"/>
      <c r="J257" s="42"/>
      <c r="K257" s="42"/>
      <c r="L257" s="43">
        <f>L258+L261</f>
        <v>0</v>
      </c>
      <c r="M257" s="43"/>
      <c r="N257" s="64"/>
      <c r="O257" s="93"/>
      <c r="P257" s="24"/>
      <c r="Q257" s="93"/>
      <c r="R257" s="93"/>
      <c r="S257" s="93"/>
      <c r="T257" s="93"/>
      <c r="U257" s="93"/>
      <c r="V257" s="93"/>
      <c r="W257" s="77">
        <f>W258+W261</f>
        <v>112000</v>
      </c>
      <c r="X257" s="75">
        <f>X258+X261</f>
        <v>147000</v>
      </c>
      <c r="Y257" s="28">
        <f>Y258+Y261</f>
        <v>458000</v>
      </c>
    </row>
    <row r="258" spans="1:25" ht="25.5" hidden="1" outlineLevel="5">
      <c r="A258" s="45" t="s">
        <v>401</v>
      </c>
      <c r="B258" s="41" t="s">
        <v>439</v>
      </c>
      <c r="C258" s="41" t="s">
        <v>545</v>
      </c>
      <c r="D258" s="41" t="s">
        <v>436</v>
      </c>
      <c r="E258" s="41" t="s">
        <v>545</v>
      </c>
      <c r="F258" s="41" t="s">
        <v>439</v>
      </c>
      <c r="G258" s="41" t="s">
        <v>578</v>
      </c>
      <c r="H258" s="41" t="s">
        <v>179</v>
      </c>
      <c r="I258" s="42"/>
      <c r="J258" s="42"/>
      <c r="K258" s="42"/>
      <c r="L258" s="43">
        <f>L259+L260</f>
        <v>-112000</v>
      </c>
      <c r="M258" s="43"/>
      <c r="N258" s="64"/>
      <c r="O258" s="93"/>
      <c r="P258" s="24"/>
      <c r="Q258" s="93"/>
      <c r="R258" s="93"/>
      <c r="S258" s="93"/>
      <c r="T258" s="93"/>
      <c r="U258" s="93"/>
      <c r="V258" s="93"/>
      <c r="W258" s="77">
        <f>W259+W260</f>
        <v>0</v>
      </c>
      <c r="X258" s="75">
        <f>X259+X260</f>
        <v>0</v>
      </c>
      <c r="Y258" s="28">
        <f>Y259+Y260</f>
        <v>0</v>
      </c>
    </row>
    <row r="259" spans="1:25" ht="25.5" hidden="1" outlineLevel="5">
      <c r="A259" s="45" t="s">
        <v>402</v>
      </c>
      <c r="B259" s="41" t="s">
        <v>439</v>
      </c>
      <c r="C259" s="41" t="s">
        <v>545</v>
      </c>
      <c r="D259" s="41" t="s">
        <v>436</v>
      </c>
      <c r="E259" s="41" t="s">
        <v>545</v>
      </c>
      <c r="F259" s="41" t="s">
        <v>439</v>
      </c>
      <c r="G259" s="41" t="s">
        <v>578</v>
      </c>
      <c r="H259" s="41" t="s">
        <v>529</v>
      </c>
      <c r="I259" s="42"/>
      <c r="J259" s="42"/>
      <c r="K259" s="42"/>
      <c r="L259" s="43">
        <v>0</v>
      </c>
      <c r="M259" s="43"/>
      <c r="N259" s="64"/>
      <c r="O259" s="93"/>
      <c r="P259" s="24"/>
      <c r="Q259" s="93"/>
      <c r="R259" s="93"/>
      <c r="S259" s="93"/>
      <c r="T259" s="93"/>
      <c r="U259" s="93"/>
      <c r="V259" s="93"/>
      <c r="W259" s="77">
        <f>L259+K259+J259+I259</f>
        <v>0</v>
      </c>
      <c r="X259" s="75">
        <v>0</v>
      </c>
      <c r="Y259" s="28">
        <v>0</v>
      </c>
    </row>
    <row r="260" spans="1:25" ht="25.5" hidden="1" outlineLevel="6">
      <c r="A260" s="13" t="s">
        <v>450</v>
      </c>
      <c r="B260" s="41" t="s">
        <v>439</v>
      </c>
      <c r="C260" s="41" t="s">
        <v>545</v>
      </c>
      <c r="D260" s="41" t="s">
        <v>436</v>
      </c>
      <c r="E260" s="41" t="s">
        <v>545</v>
      </c>
      <c r="F260" s="41" t="s">
        <v>439</v>
      </c>
      <c r="G260" s="41" t="s">
        <v>578</v>
      </c>
      <c r="H260" s="41" t="s">
        <v>451</v>
      </c>
      <c r="I260" s="42">
        <v>112000</v>
      </c>
      <c r="J260" s="42"/>
      <c r="K260" s="42"/>
      <c r="L260" s="43">
        <v>-112000</v>
      </c>
      <c r="M260" s="43"/>
      <c r="N260" s="64"/>
      <c r="O260" s="93"/>
      <c r="P260" s="24"/>
      <c r="Q260" s="93"/>
      <c r="R260" s="93"/>
      <c r="S260" s="93"/>
      <c r="T260" s="93"/>
      <c r="U260" s="93"/>
      <c r="V260" s="93"/>
      <c r="W260" s="77">
        <f>L260+K260+J260+I260</f>
        <v>0</v>
      </c>
      <c r="X260" s="75">
        <v>0</v>
      </c>
      <c r="Y260" s="28">
        <v>0</v>
      </c>
    </row>
    <row r="261" spans="1:25" ht="15" hidden="1" outlineLevel="6">
      <c r="A261" s="45" t="s">
        <v>404</v>
      </c>
      <c r="B261" s="41" t="s">
        <v>439</v>
      </c>
      <c r="C261" s="41" t="s">
        <v>545</v>
      </c>
      <c r="D261" s="41" t="s">
        <v>436</v>
      </c>
      <c r="E261" s="41" t="s">
        <v>545</v>
      </c>
      <c r="F261" s="41" t="s">
        <v>439</v>
      </c>
      <c r="G261" s="41" t="s">
        <v>578</v>
      </c>
      <c r="H261" s="41" t="s">
        <v>181</v>
      </c>
      <c r="I261" s="42"/>
      <c r="J261" s="42"/>
      <c r="K261" s="42"/>
      <c r="L261" s="43">
        <f>L262</f>
        <v>112000</v>
      </c>
      <c r="M261" s="43"/>
      <c r="N261" s="64"/>
      <c r="O261" s="93"/>
      <c r="P261" s="24"/>
      <c r="Q261" s="93"/>
      <c r="R261" s="93"/>
      <c r="S261" s="93"/>
      <c r="T261" s="93"/>
      <c r="U261" s="93"/>
      <c r="V261" s="93"/>
      <c r="W261" s="77">
        <f>W262</f>
        <v>112000</v>
      </c>
      <c r="X261" s="75">
        <f>X262</f>
        <v>147000</v>
      </c>
      <c r="Y261" s="28">
        <f>Y262</f>
        <v>458000</v>
      </c>
    </row>
    <row r="262" spans="1:25" ht="38.25" hidden="1" outlineLevel="6">
      <c r="A262" s="13" t="s">
        <v>553</v>
      </c>
      <c r="B262" s="41" t="s">
        <v>439</v>
      </c>
      <c r="C262" s="41" t="s">
        <v>545</v>
      </c>
      <c r="D262" s="41" t="s">
        <v>436</v>
      </c>
      <c r="E262" s="41" t="s">
        <v>545</v>
      </c>
      <c r="F262" s="41" t="s">
        <v>439</v>
      </c>
      <c r="G262" s="41" t="s">
        <v>578</v>
      </c>
      <c r="H262" s="41" t="s">
        <v>554</v>
      </c>
      <c r="I262" s="42"/>
      <c r="J262" s="42"/>
      <c r="K262" s="42"/>
      <c r="L262" s="43">
        <v>112000</v>
      </c>
      <c r="M262" s="43"/>
      <c r="N262" s="64"/>
      <c r="O262" s="93"/>
      <c r="P262" s="24"/>
      <c r="Q262" s="93"/>
      <c r="R262" s="93"/>
      <c r="S262" s="93"/>
      <c r="T262" s="93"/>
      <c r="U262" s="93"/>
      <c r="V262" s="93"/>
      <c r="W262" s="77">
        <f>L262+K262+J262+I262</f>
        <v>112000</v>
      </c>
      <c r="X262" s="75">
        <v>147000</v>
      </c>
      <c r="Y262" s="28">
        <v>458000</v>
      </c>
    </row>
    <row r="263" spans="1:25" ht="15" outlineLevel="2" collapsed="1">
      <c r="A263" s="13" t="s">
        <v>579</v>
      </c>
      <c r="B263" s="41" t="s">
        <v>439</v>
      </c>
      <c r="C263" s="41" t="s">
        <v>439</v>
      </c>
      <c r="D263" s="41" t="s">
        <v>436</v>
      </c>
      <c r="E263" s="41" t="s">
        <v>545</v>
      </c>
      <c r="F263" s="41" t="s">
        <v>580</v>
      </c>
      <c r="G263" s="41"/>
      <c r="H263" s="41"/>
      <c r="I263" s="42"/>
      <c r="J263" s="42"/>
      <c r="K263" s="42"/>
      <c r="L263" s="43">
        <f>L267</f>
        <v>3000000</v>
      </c>
      <c r="M263" s="43"/>
      <c r="N263" s="64"/>
      <c r="O263" s="93"/>
      <c r="P263" s="24"/>
      <c r="Q263" s="93"/>
      <c r="R263" s="93"/>
      <c r="S263" s="93"/>
      <c r="T263" s="93"/>
      <c r="U263" s="93"/>
      <c r="V263" s="93"/>
      <c r="W263" s="77">
        <f>W267+W264</f>
        <v>8773911.17</v>
      </c>
      <c r="X263" s="75">
        <f>X267</f>
        <v>0</v>
      </c>
      <c r="Y263" s="43">
        <f>Y267</f>
        <v>0</v>
      </c>
    </row>
    <row r="264" spans="1:25" ht="25.5" outlineLevel="2">
      <c r="A264" s="13" t="s">
        <v>575</v>
      </c>
      <c r="B264" s="41" t="s">
        <v>439</v>
      </c>
      <c r="C264" s="41" t="s">
        <v>439</v>
      </c>
      <c r="D264" s="41" t="s">
        <v>436</v>
      </c>
      <c r="E264" s="41" t="s">
        <v>545</v>
      </c>
      <c r="F264" s="41" t="s">
        <v>580</v>
      </c>
      <c r="G264" s="41" t="s">
        <v>576</v>
      </c>
      <c r="H264" s="41"/>
      <c r="I264" s="42"/>
      <c r="J264" s="42"/>
      <c r="K264" s="42"/>
      <c r="L264" s="43"/>
      <c r="M264" s="43"/>
      <c r="N264" s="64"/>
      <c r="O264" s="93"/>
      <c r="P264" s="24"/>
      <c r="Q264" s="93"/>
      <c r="R264" s="93"/>
      <c r="S264" s="93"/>
      <c r="T264" s="93"/>
      <c r="U264" s="93"/>
      <c r="V264" s="93"/>
      <c r="W264" s="77">
        <f>W265</f>
        <v>5773911.17</v>
      </c>
      <c r="X264" s="75"/>
      <c r="Y264" s="65"/>
    </row>
    <row r="265" spans="1:25" ht="25.5" outlineLevel="2">
      <c r="A265" s="45" t="s">
        <v>401</v>
      </c>
      <c r="B265" s="41" t="s">
        <v>439</v>
      </c>
      <c r="C265" s="41" t="s">
        <v>439</v>
      </c>
      <c r="D265" s="41" t="s">
        <v>436</v>
      </c>
      <c r="E265" s="41" t="s">
        <v>545</v>
      </c>
      <c r="F265" s="41" t="s">
        <v>580</v>
      </c>
      <c r="G265" s="41" t="s">
        <v>576</v>
      </c>
      <c r="H265" s="41" t="s">
        <v>179</v>
      </c>
      <c r="I265" s="42"/>
      <c r="J265" s="42"/>
      <c r="K265" s="42"/>
      <c r="L265" s="43"/>
      <c r="M265" s="43"/>
      <c r="N265" s="64"/>
      <c r="O265" s="93"/>
      <c r="P265" s="24"/>
      <c r="Q265" s="93"/>
      <c r="R265" s="93"/>
      <c r="S265" s="93"/>
      <c r="T265" s="93"/>
      <c r="U265" s="93"/>
      <c r="V265" s="93"/>
      <c r="W265" s="77">
        <f>W266</f>
        <v>5773911.17</v>
      </c>
      <c r="X265" s="75"/>
      <c r="Y265" s="65"/>
    </row>
    <row r="266" spans="1:25" ht="25.5" outlineLevel="2">
      <c r="A266" s="45" t="s">
        <v>402</v>
      </c>
      <c r="B266" s="41" t="s">
        <v>439</v>
      </c>
      <c r="C266" s="41" t="s">
        <v>439</v>
      </c>
      <c r="D266" s="41" t="s">
        <v>436</v>
      </c>
      <c r="E266" s="41" t="s">
        <v>545</v>
      </c>
      <c r="F266" s="41" t="s">
        <v>580</v>
      </c>
      <c r="G266" s="41" t="s">
        <v>576</v>
      </c>
      <c r="H266" s="41" t="s">
        <v>529</v>
      </c>
      <c r="I266" s="42"/>
      <c r="J266" s="42"/>
      <c r="K266" s="42"/>
      <c r="L266" s="43"/>
      <c r="M266" s="43"/>
      <c r="N266" s="64"/>
      <c r="O266" s="93">
        <v>1000000</v>
      </c>
      <c r="P266" s="24"/>
      <c r="Q266" s="93">
        <v>2489958.17</v>
      </c>
      <c r="R266" s="93"/>
      <c r="S266" s="93">
        <v>2283953</v>
      </c>
      <c r="T266" s="93"/>
      <c r="U266" s="93"/>
      <c r="V266" s="93"/>
      <c r="W266" s="77">
        <f>L266+K266+J266+I266+M266+N266+O266+P266+Q266+R266+S266+T266+U266</f>
        <v>5773911.17</v>
      </c>
      <c r="X266" s="75"/>
      <c r="Y266" s="65"/>
    </row>
    <row r="267" spans="1:25" ht="51" outlineLevel="3">
      <c r="A267" s="13" t="s">
        <v>273</v>
      </c>
      <c r="B267" s="41" t="s">
        <v>439</v>
      </c>
      <c r="C267" s="41" t="s">
        <v>439</v>
      </c>
      <c r="D267" s="41" t="s">
        <v>436</v>
      </c>
      <c r="E267" s="41" t="s">
        <v>545</v>
      </c>
      <c r="F267" s="41" t="s">
        <v>580</v>
      </c>
      <c r="G267" s="41" t="s">
        <v>426</v>
      </c>
      <c r="H267" s="41"/>
      <c r="I267" s="42"/>
      <c r="J267" s="42"/>
      <c r="K267" s="42"/>
      <c r="L267" s="43">
        <f>L268</f>
        <v>3000000</v>
      </c>
      <c r="M267" s="43"/>
      <c r="N267" s="64"/>
      <c r="O267" s="93"/>
      <c r="P267" s="24"/>
      <c r="Q267" s="93"/>
      <c r="R267" s="93"/>
      <c r="S267" s="93"/>
      <c r="T267" s="93"/>
      <c r="U267" s="93"/>
      <c r="V267" s="93"/>
      <c r="W267" s="77">
        <f>W268</f>
        <v>3000000</v>
      </c>
      <c r="X267" s="75"/>
      <c r="Y267" s="28"/>
    </row>
    <row r="268" spans="1:25" ht="38.25" outlineLevel="3">
      <c r="A268" s="13" t="s">
        <v>274</v>
      </c>
      <c r="B268" s="41" t="s">
        <v>439</v>
      </c>
      <c r="C268" s="41" t="s">
        <v>439</v>
      </c>
      <c r="D268" s="41" t="s">
        <v>436</v>
      </c>
      <c r="E268" s="41" t="s">
        <v>545</v>
      </c>
      <c r="F268" s="41" t="s">
        <v>580</v>
      </c>
      <c r="G268" s="41" t="s">
        <v>427</v>
      </c>
      <c r="H268" s="41"/>
      <c r="I268" s="42"/>
      <c r="J268" s="42"/>
      <c r="K268" s="42"/>
      <c r="L268" s="43">
        <f>L270</f>
        <v>3000000</v>
      </c>
      <c r="M268" s="43"/>
      <c r="N268" s="64"/>
      <c r="O268" s="93"/>
      <c r="P268" s="24"/>
      <c r="Q268" s="93"/>
      <c r="R268" s="93"/>
      <c r="S268" s="93"/>
      <c r="T268" s="93"/>
      <c r="U268" s="93"/>
      <c r="V268" s="93"/>
      <c r="W268" s="77">
        <f>W270</f>
        <v>3000000</v>
      </c>
      <c r="X268" s="75"/>
      <c r="Y268" s="28"/>
    </row>
    <row r="269" spans="1:25" ht="15" outlineLevel="3">
      <c r="A269" s="45" t="s">
        <v>404</v>
      </c>
      <c r="B269" s="41" t="s">
        <v>439</v>
      </c>
      <c r="C269" s="41" t="s">
        <v>439</v>
      </c>
      <c r="D269" s="41" t="s">
        <v>436</v>
      </c>
      <c r="E269" s="41" t="s">
        <v>545</v>
      </c>
      <c r="F269" s="41" t="s">
        <v>580</v>
      </c>
      <c r="G269" s="41" t="s">
        <v>427</v>
      </c>
      <c r="H269" s="41" t="s">
        <v>181</v>
      </c>
      <c r="I269" s="42"/>
      <c r="J269" s="42"/>
      <c r="K269" s="42"/>
      <c r="L269" s="43">
        <f>L270</f>
        <v>3000000</v>
      </c>
      <c r="M269" s="43"/>
      <c r="N269" s="64"/>
      <c r="O269" s="93"/>
      <c r="P269" s="24"/>
      <c r="Q269" s="93"/>
      <c r="R269" s="93"/>
      <c r="S269" s="93"/>
      <c r="T269" s="93"/>
      <c r="U269" s="93"/>
      <c r="V269" s="93"/>
      <c r="W269" s="77">
        <f>W270</f>
        <v>3000000</v>
      </c>
      <c r="X269" s="75"/>
      <c r="Y269" s="28"/>
    </row>
    <row r="270" spans="1:25" ht="51" outlineLevel="3">
      <c r="A270" s="13" t="s">
        <v>7</v>
      </c>
      <c r="B270" s="41" t="s">
        <v>439</v>
      </c>
      <c r="C270" s="41" t="s">
        <v>439</v>
      </c>
      <c r="D270" s="41" t="s">
        <v>436</v>
      </c>
      <c r="E270" s="41" t="s">
        <v>545</v>
      </c>
      <c r="F270" s="41" t="s">
        <v>580</v>
      </c>
      <c r="G270" s="41" t="s">
        <v>427</v>
      </c>
      <c r="H270" s="41" t="s">
        <v>649</v>
      </c>
      <c r="I270" s="42"/>
      <c r="J270" s="42"/>
      <c r="K270" s="42"/>
      <c r="L270" s="43">
        <v>3000000</v>
      </c>
      <c r="M270" s="43"/>
      <c r="N270" s="64"/>
      <c r="O270" s="93"/>
      <c r="P270" s="24"/>
      <c r="Q270" s="93"/>
      <c r="R270" s="93"/>
      <c r="S270" s="93"/>
      <c r="T270" s="93"/>
      <c r="U270" s="93"/>
      <c r="V270" s="93"/>
      <c r="W270" s="77">
        <f>L270+K270+J270+I270+M270+N270+O270+P270+Q270+R270+S270+T270+U270</f>
        <v>3000000</v>
      </c>
      <c r="X270" s="75"/>
      <c r="Y270" s="28"/>
    </row>
    <row r="271" spans="1:25" ht="25.5" hidden="1" outlineLevel="3">
      <c r="A271" s="13" t="s">
        <v>486</v>
      </c>
      <c r="B271" s="41" t="s">
        <v>439</v>
      </c>
      <c r="C271" s="41" t="s">
        <v>439</v>
      </c>
      <c r="D271" s="41" t="s">
        <v>436</v>
      </c>
      <c r="E271" s="41" t="s">
        <v>545</v>
      </c>
      <c r="F271" s="41" t="s">
        <v>580</v>
      </c>
      <c r="G271" s="41" t="s">
        <v>487</v>
      </c>
      <c r="H271" s="41"/>
      <c r="I271" s="42"/>
      <c r="J271" s="42"/>
      <c r="K271" s="42"/>
      <c r="L271" s="43">
        <f>L272</f>
        <v>0</v>
      </c>
      <c r="M271" s="43"/>
      <c r="N271" s="64"/>
      <c r="O271" s="93"/>
      <c r="P271" s="24"/>
      <c r="Q271" s="93"/>
      <c r="R271" s="93"/>
      <c r="S271" s="93"/>
      <c r="T271" s="93"/>
      <c r="U271" s="93"/>
      <c r="V271" s="93"/>
      <c r="W271" s="77">
        <f>W272</f>
        <v>1500000</v>
      </c>
      <c r="X271" s="75">
        <f>X272</f>
        <v>7500000</v>
      </c>
      <c r="Y271" s="28">
        <f>Y272</f>
        <v>11300000</v>
      </c>
    </row>
    <row r="272" spans="1:25" ht="51" hidden="1" outlineLevel="5">
      <c r="A272" s="13" t="s">
        <v>581</v>
      </c>
      <c r="B272" s="41" t="s">
        <v>439</v>
      </c>
      <c r="C272" s="41" t="s">
        <v>471</v>
      </c>
      <c r="D272" s="41" t="s">
        <v>436</v>
      </c>
      <c r="E272" s="41" t="s">
        <v>545</v>
      </c>
      <c r="F272" s="41" t="s">
        <v>580</v>
      </c>
      <c r="G272" s="41" t="s">
        <v>582</v>
      </c>
      <c r="H272" s="41"/>
      <c r="I272" s="42"/>
      <c r="J272" s="42"/>
      <c r="K272" s="42"/>
      <c r="L272" s="43">
        <f>L273+L276</f>
        <v>0</v>
      </c>
      <c r="M272" s="43"/>
      <c r="N272" s="64"/>
      <c r="O272" s="93"/>
      <c r="P272" s="24"/>
      <c r="Q272" s="93"/>
      <c r="R272" s="93"/>
      <c r="S272" s="93"/>
      <c r="T272" s="93"/>
      <c r="U272" s="93"/>
      <c r="V272" s="93"/>
      <c r="W272" s="77">
        <f>W273+W276</f>
        <v>1500000</v>
      </c>
      <c r="X272" s="75">
        <f>X273+X276</f>
        <v>7500000</v>
      </c>
      <c r="Y272" s="28">
        <f>Y273+Y276</f>
        <v>11300000</v>
      </c>
    </row>
    <row r="273" spans="1:25" ht="25.5" hidden="1" outlineLevel="5">
      <c r="A273" s="45" t="s">
        <v>401</v>
      </c>
      <c r="B273" s="41" t="s">
        <v>439</v>
      </c>
      <c r="C273" s="41" t="s">
        <v>471</v>
      </c>
      <c r="D273" s="41" t="s">
        <v>436</v>
      </c>
      <c r="E273" s="41" t="s">
        <v>545</v>
      </c>
      <c r="F273" s="41" t="s">
        <v>580</v>
      </c>
      <c r="G273" s="41" t="s">
        <v>582</v>
      </c>
      <c r="H273" s="41" t="s">
        <v>179</v>
      </c>
      <c r="I273" s="42"/>
      <c r="J273" s="42"/>
      <c r="K273" s="42"/>
      <c r="L273" s="43">
        <f>L274+L275</f>
        <v>-1500000</v>
      </c>
      <c r="M273" s="43"/>
      <c r="N273" s="64"/>
      <c r="O273" s="93"/>
      <c r="P273" s="24"/>
      <c r="Q273" s="93"/>
      <c r="R273" s="93"/>
      <c r="S273" s="93"/>
      <c r="T273" s="93"/>
      <c r="U273" s="93"/>
      <c r="V273" s="93"/>
      <c r="W273" s="77">
        <f>W274+W275</f>
        <v>0</v>
      </c>
      <c r="X273" s="75">
        <f>X274+X275</f>
        <v>0</v>
      </c>
      <c r="Y273" s="28">
        <f>Y274+Y275</f>
        <v>0</v>
      </c>
    </row>
    <row r="274" spans="1:25" ht="25.5" hidden="1" outlineLevel="5">
      <c r="A274" s="45" t="s">
        <v>402</v>
      </c>
      <c r="B274" s="41" t="s">
        <v>439</v>
      </c>
      <c r="C274" s="41" t="s">
        <v>471</v>
      </c>
      <c r="D274" s="41" t="s">
        <v>436</v>
      </c>
      <c r="E274" s="41" t="s">
        <v>545</v>
      </c>
      <c r="F274" s="41" t="s">
        <v>580</v>
      </c>
      <c r="G274" s="41" t="s">
        <v>582</v>
      </c>
      <c r="H274" s="41" t="s">
        <v>529</v>
      </c>
      <c r="I274" s="42"/>
      <c r="J274" s="42"/>
      <c r="K274" s="42"/>
      <c r="L274" s="43"/>
      <c r="M274" s="43"/>
      <c r="N274" s="64"/>
      <c r="O274" s="93"/>
      <c r="P274" s="24"/>
      <c r="Q274" s="93"/>
      <c r="R274" s="93"/>
      <c r="S274" s="93"/>
      <c r="T274" s="93"/>
      <c r="U274" s="93"/>
      <c r="V274" s="93"/>
      <c r="W274" s="77"/>
      <c r="X274" s="75">
        <v>0</v>
      </c>
      <c r="Y274" s="28">
        <v>0</v>
      </c>
    </row>
    <row r="275" spans="1:25" ht="25.5" hidden="1" outlineLevel="6">
      <c r="A275" s="13" t="s">
        <v>450</v>
      </c>
      <c r="B275" s="41" t="s">
        <v>439</v>
      </c>
      <c r="C275" s="41" t="s">
        <v>471</v>
      </c>
      <c r="D275" s="41" t="s">
        <v>436</v>
      </c>
      <c r="E275" s="41" t="s">
        <v>545</v>
      </c>
      <c r="F275" s="41" t="s">
        <v>580</v>
      </c>
      <c r="G275" s="41" t="s">
        <v>582</v>
      </c>
      <c r="H275" s="41" t="s">
        <v>451</v>
      </c>
      <c r="I275" s="42">
        <v>1500000</v>
      </c>
      <c r="J275" s="42"/>
      <c r="K275" s="42"/>
      <c r="L275" s="43">
        <v>-1500000</v>
      </c>
      <c r="M275" s="43"/>
      <c r="N275" s="64"/>
      <c r="O275" s="93"/>
      <c r="P275" s="24"/>
      <c r="Q275" s="93"/>
      <c r="R275" s="93"/>
      <c r="S275" s="93"/>
      <c r="T275" s="93"/>
      <c r="U275" s="93"/>
      <c r="V275" s="93"/>
      <c r="W275" s="77">
        <f>L275+K275+J275+I275</f>
        <v>0</v>
      </c>
      <c r="X275" s="75">
        <v>0</v>
      </c>
      <c r="Y275" s="28">
        <v>0</v>
      </c>
    </row>
    <row r="276" spans="1:25" ht="15" hidden="1" outlineLevel="6">
      <c r="A276" s="45" t="s">
        <v>404</v>
      </c>
      <c r="B276" s="41" t="s">
        <v>439</v>
      </c>
      <c r="C276" s="41" t="s">
        <v>471</v>
      </c>
      <c r="D276" s="41" t="s">
        <v>436</v>
      </c>
      <c r="E276" s="41" t="s">
        <v>545</v>
      </c>
      <c r="F276" s="41" t="s">
        <v>580</v>
      </c>
      <c r="G276" s="41" t="s">
        <v>582</v>
      </c>
      <c r="H276" s="41" t="s">
        <v>181</v>
      </c>
      <c r="I276" s="42"/>
      <c r="J276" s="42"/>
      <c r="K276" s="42"/>
      <c r="L276" s="43">
        <f>L277</f>
        <v>1500000</v>
      </c>
      <c r="M276" s="43"/>
      <c r="N276" s="64"/>
      <c r="O276" s="93"/>
      <c r="P276" s="24"/>
      <c r="Q276" s="93"/>
      <c r="R276" s="93"/>
      <c r="S276" s="93"/>
      <c r="T276" s="93"/>
      <c r="U276" s="93"/>
      <c r="V276" s="93"/>
      <c r="W276" s="77">
        <f>W277</f>
        <v>1500000</v>
      </c>
      <c r="X276" s="75">
        <f>X277</f>
        <v>7500000</v>
      </c>
      <c r="Y276" s="28">
        <f>Y277</f>
        <v>11300000</v>
      </c>
    </row>
    <row r="277" spans="1:25" ht="51" hidden="1" outlineLevel="6">
      <c r="A277" s="13" t="s">
        <v>7</v>
      </c>
      <c r="B277" s="41" t="s">
        <v>439</v>
      </c>
      <c r="C277" s="41" t="s">
        <v>471</v>
      </c>
      <c r="D277" s="41" t="s">
        <v>436</v>
      </c>
      <c r="E277" s="41" t="s">
        <v>545</v>
      </c>
      <c r="F277" s="41" t="s">
        <v>580</v>
      </c>
      <c r="G277" s="41" t="s">
        <v>582</v>
      </c>
      <c r="H277" s="41" t="s">
        <v>649</v>
      </c>
      <c r="I277" s="42"/>
      <c r="J277" s="42"/>
      <c r="K277" s="42"/>
      <c r="L277" s="43">
        <v>1500000</v>
      </c>
      <c r="M277" s="43"/>
      <c r="N277" s="64"/>
      <c r="O277" s="93"/>
      <c r="P277" s="24"/>
      <c r="Q277" s="93"/>
      <c r="R277" s="93"/>
      <c r="S277" s="93"/>
      <c r="T277" s="93"/>
      <c r="U277" s="93"/>
      <c r="V277" s="93"/>
      <c r="W277" s="77">
        <f>L277+K277+J277+I277</f>
        <v>1500000</v>
      </c>
      <c r="X277" s="75">
        <v>7500000</v>
      </c>
      <c r="Y277" s="28">
        <v>11300000</v>
      </c>
    </row>
    <row r="278" spans="1:25" ht="15" outlineLevel="2" collapsed="1">
      <c r="A278" s="13" t="s">
        <v>583</v>
      </c>
      <c r="B278" s="41" t="s">
        <v>439</v>
      </c>
      <c r="C278" s="41" t="s">
        <v>439</v>
      </c>
      <c r="D278" s="41" t="s">
        <v>436</v>
      </c>
      <c r="E278" s="41" t="s">
        <v>545</v>
      </c>
      <c r="F278" s="41" t="s">
        <v>441</v>
      </c>
      <c r="G278" s="41"/>
      <c r="H278" s="41"/>
      <c r="I278" s="42"/>
      <c r="J278" s="42"/>
      <c r="K278" s="42"/>
      <c r="L278" s="43">
        <f>L283+L306</f>
        <v>-8742452</v>
      </c>
      <c r="M278" s="43"/>
      <c r="N278" s="64"/>
      <c r="O278" s="93"/>
      <c r="P278" s="24"/>
      <c r="Q278" s="93"/>
      <c r="R278" s="93"/>
      <c r="S278" s="93"/>
      <c r="T278" s="93"/>
      <c r="U278" s="93"/>
      <c r="V278" s="93"/>
      <c r="W278" s="77">
        <f>W283+W306+W279</f>
        <v>17602196.75</v>
      </c>
      <c r="X278" s="77">
        <f>X283+X306+X279</f>
        <v>9483848</v>
      </c>
      <c r="Y278" s="25">
        <f>Y283+Y306+Y279</f>
        <v>9485148</v>
      </c>
    </row>
    <row r="279" spans="1:25" ht="15" outlineLevel="2">
      <c r="A279" s="13" t="s">
        <v>464</v>
      </c>
      <c r="B279" s="41" t="s">
        <v>439</v>
      </c>
      <c r="C279" s="41" t="s">
        <v>439</v>
      </c>
      <c r="D279" s="41" t="s">
        <v>436</v>
      </c>
      <c r="E279" s="41" t="s">
        <v>545</v>
      </c>
      <c r="F279" s="41" t="s">
        <v>441</v>
      </c>
      <c r="G279" s="41" t="s">
        <v>465</v>
      </c>
      <c r="H279" s="41"/>
      <c r="I279" s="42"/>
      <c r="J279" s="42"/>
      <c r="K279" s="42"/>
      <c r="L279" s="43"/>
      <c r="M279" s="43"/>
      <c r="N279" s="64"/>
      <c r="O279" s="93"/>
      <c r="P279" s="24"/>
      <c r="Q279" s="93"/>
      <c r="R279" s="93"/>
      <c r="S279" s="93"/>
      <c r="T279" s="93"/>
      <c r="U279" s="93"/>
      <c r="V279" s="93"/>
      <c r="W279" s="77">
        <f>W280</f>
        <v>326055.5</v>
      </c>
      <c r="X279" s="75"/>
      <c r="Y279" s="65"/>
    </row>
    <row r="280" spans="1:25" ht="25.5" outlineLevel="2">
      <c r="A280" s="13" t="s">
        <v>466</v>
      </c>
      <c r="B280" s="41" t="s">
        <v>439</v>
      </c>
      <c r="C280" s="41" t="s">
        <v>439</v>
      </c>
      <c r="D280" s="41" t="s">
        <v>436</v>
      </c>
      <c r="E280" s="41" t="s">
        <v>545</v>
      </c>
      <c r="F280" s="41" t="s">
        <v>441</v>
      </c>
      <c r="G280" s="41" t="s">
        <v>467</v>
      </c>
      <c r="H280" s="41"/>
      <c r="I280" s="42"/>
      <c r="J280" s="42"/>
      <c r="K280" s="42"/>
      <c r="L280" s="43"/>
      <c r="M280" s="43"/>
      <c r="N280" s="64"/>
      <c r="O280" s="93"/>
      <c r="P280" s="24"/>
      <c r="Q280" s="93"/>
      <c r="R280" s="93"/>
      <c r="S280" s="93"/>
      <c r="T280" s="93"/>
      <c r="U280" s="93"/>
      <c r="V280" s="93"/>
      <c r="W280" s="77">
        <f>W281</f>
        <v>326055.5</v>
      </c>
      <c r="X280" s="75"/>
      <c r="Y280" s="65"/>
    </row>
    <row r="281" spans="1:25" ht="15" outlineLevel="2">
      <c r="A281" s="45" t="s">
        <v>403</v>
      </c>
      <c r="B281" s="41" t="s">
        <v>439</v>
      </c>
      <c r="C281" s="41" t="s">
        <v>439</v>
      </c>
      <c r="D281" s="41" t="s">
        <v>436</v>
      </c>
      <c r="E281" s="41" t="s">
        <v>545</v>
      </c>
      <c r="F281" s="41" t="s">
        <v>441</v>
      </c>
      <c r="G281" s="41" t="s">
        <v>467</v>
      </c>
      <c r="H281" s="41" t="s">
        <v>180</v>
      </c>
      <c r="I281" s="42"/>
      <c r="J281" s="42"/>
      <c r="K281" s="42"/>
      <c r="L281" s="43"/>
      <c r="M281" s="43"/>
      <c r="N281" s="64"/>
      <c r="O281" s="93"/>
      <c r="P281" s="24"/>
      <c r="Q281" s="93"/>
      <c r="R281" s="93"/>
      <c r="S281" s="93"/>
      <c r="T281" s="93"/>
      <c r="U281" s="93"/>
      <c r="V281" s="93"/>
      <c r="W281" s="77">
        <f>W282</f>
        <v>326055.5</v>
      </c>
      <c r="X281" s="75"/>
      <c r="Y281" s="65"/>
    </row>
    <row r="282" spans="1:25" ht="15" outlineLevel="2">
      <c r="A282" s="13" t="s">
        <v>468</v>
      </c>
      <c r="B282" s="41" t="s">
        <v>439</v>
      </c>
      <c r="C282" s="41" t="s">
        <v>439</v>
      </c>
      <c r="D282" s="41" t="s">
        <v>436</v>
      </c>
      <c r="E282" s="41" t="s">
        <v>545</v>
      </c>
      <c r="F282" s="41" t="s">
        <v>441</v>
      </c>
      <c r="G282" s="41" t="s">
        <v>467</v>
      </c>
      <c r="H282" s="41" t="s">
        <v>469</v>
      </c>
      <c r="I282" s="42"/>
      <c r="J282" s="42"/>
      <c r="K282" s="42"/>
      <c r="L282" s="43"/>
      <c r="M282" s="43">
        <v>109900</v>
      </c>
      <c r="N282" s="64"/>
      <c r="O282" s="93"/>
      <c r="P282" s="24">
        <v>141649.5</v>
      </c>
      <c r="Q282" s="93"/>
      <c r="R282" s="93"/>
      <c r="S282" s="93">
        <v>74506</v>
      </c>
      <c r="T282" s="93"/>
      <c r="U282" s="93"/>
      <c r="V282" s="93"/>
      <c r="W282" s="77">
        <f>L282+K282+J282+I282+M282+N282+O282+P282+Q282+R282+S282+T282+U282</f>
        <v>326055.5</v>
      </c>
      <c r="X282" s="75"/>
      <c r="Y282" s="65"/>
    </row>
    <row r="283" spans="1:25" ht="15" outlineLevel="3">
      <c r="A283" s="13" t="s">
        <v>530</v>
      </c>
      <c r="B283" s="41" t="s">
        <v>439</v>
      </c>
      <c r="C283" s="41" t="s">
        <v>439</v>
      </c>
      <c r="D283" s="41" t="s">
        <v>436</v>
      </c>
      <c r="E283" s="41" t="s">
        <v>545</v>
      </c>
      <c r="F283" s="41" t="s">
        <v>441</v>
      </c>
      <c r="G283" s="41" t="s">
        <v>531</v>
      </c>
      <c r="H283" s="41"/>
      <c r="I283" s="42"/>
      <c r="J283" s="42"/>
      <c r="K283" s="42"/>
      <c r="L283" s="43">
        <f>L284+L290+L294+L298</f>
        <v>-8742452</v>
      </c>
      <c r="M283" s="43"/>
      <c r="N283" s="64"/>
      <c r="O283" s="93"/>
      <c r="P283" s="24"/>
      <c r="Q283" s="93"/>
      <c r="R283" s="93"/>
      <c r="S283" s="93"/>
      <c r="T283" s="93"/>
      <c r="U283" s="93"/>
      <c r="V283" s="93"/>
      <c r="W283" s="77">
        <f>W284+W290+W294+W298</f>
        <v>17176141.25</v>
      </c>
      <c r="X283" s="75">
        <f>X284+X290+X294+X298</f>
        <v>8992848</v>
      </c>
      <c r="Y283" s="28">
        <f>Y284+Y290+Y294+Y298</f>
        <v>8991148</v>
      </c>
    </row>
    <row r="284" spans="1:25" ht="15" outlineLevel="4">
      <c r="A284" s="13" t="s">
        <v>584</v>
      </c>
      <c r="B284" s="41" t="s">
        <v>439</v>
      </c>
      <c r="C284" s="41" t="s">
        <v>439</v>
      </c>
      <c r="D284" s="41" t="s">
        <v>436</v>
      </c>
      <c r="E284" s="41" t="s">
        <v>545</v>
      </c>
      <c r="F284" s="41" t="s">
        <v>441</v>
      </c>
      <c r="G284" s="41" t="s">
        <v>585</v>
      </c>
      <c r="H284" s="41"/>
      <c r="I284" s="42"/>
      <c r="J284" s="42"/>
      <c r="K284" s="42"/>
      <c r="L284" s="43">
        <f>L285+L288</f>
        <v>-8742452</v>
      </c>
      <c r="M284" s="43"/>
      <c r="N284" s="64"/>
      <c r="O284" s="93"/>
      <c r="P284" s="24"/>
      <c r="Q284" s="93"/>
      <c r="R284" s="93"/>
      <c r="S284" s="93"/>
      <c r="T284" s="93"/>
      <c r="U284" s="93"/>
      <c r="V284" s="93"/>
      <c r="W284" s="77">
        <f>W285+W288</f>
        <v>7347548</v>
      </c>
      <c r="X284" s="75">
        <f>X285+X288</f>
        <v>6347548</v>
      </c>
      <c r="Y284" s="28">
        <f>Y285+Y288</f>
        <v>6347548</v>
      </c>
    </row>
    <row r="285" spans="1:25" ht="25.5" hidden="1" outlineLevel="4">
      <c r="A285" s="45" t="s">
        <v>401</v>
      </c>
      <c r="B285" s="41" t="s">
        <v>439</v>
      </c>
      <c r="C285" s="41" t="s">
        <v>439</v>
      </c>
      <c r="D285" s="41" t="s">
        <v>436</v>
      </c>
      <c r="E285" s="41" t="s">
        <v>545</v>
      </c>
      <c r="F285" s="41" t="s">
        <v>441</v>
      </c>
      <c r="G285" s="41" t="s">
        <v>585</v>
      </c>
      <c r="H285" s="41" t="s">
        <v>179</v>
      </c>
      <c r="I285" s="42"/>
      <c r="J285" s="42"/>
      <c r="K285" s="42"/>
      <c r="L285" s="43">
        <f>L286+L287</f>
        <v>-8742452</v>
      </c>
      <c r="M285" s="43"/>
      <c r="N285" s="64"/>
      <c r="O285" s="93"/>
      <c r="P285" s="24"/>
      <c r="Q285" s="93"/>
      <c r="R285" s="93"/>
      <c r="S285" s="93"/>
      <c r="T285" s="93"/>
      <c r="U285" s="93"/>
      <c r="V285" s="93"/>
      <c r="W285" s="77">
        <f>W286+W287</f>
        <v>0</v>
      </c>
      <c r="X285" s="75">
        <f>X286</f>
        <v>0</v>
      </c>
      <c r="Y285" s="28">
        <f>Y286</f>
        <v>0</v>
      </c>
    </row>
    <row r="286" spans="1:25" ht="25.5" hidden="1" outlineLevel="4">
      <c r="A286" s="45" t="s">
        <v>402</v>
      </c>
      <c r="B286" s="41" t="s">
        <v>439</v>
      </c>
      <c r="C286" s="41" t="s">
        <v>439</v>
      </c>
      <c r="D286" s="41" t="s">
        <v>436</v>
      </c>
      <c r="E286" s="41" t="s">
        <v>545</v>
      </c>
      <c r="F286" s="41" t="s">
        <v>441</v>
      </c>
      <c r="G286" s="41" t="s">
        <v>585</v>
      </c>
      <c r="H286" s="41" t="s">
        <v>529</v>
      </c>
      <c r="I286" s="42"/>
      <c r="J286" s="42"/>
      <c r="K286" s="42"/>
      <c r="L286" s="43">
        <v>0</v>
      </c>
      <c r="M286" s="43"/>
      <c r="N286" s="64"/>
      <c r="O286" s="93"/>
      <c r="P286" s="24"/>
      <c r="Q286" s="93"/>
      <c r="R286" s="93"/>
      <c r="S286" s="93"/>
      <c r="T286" s="93"/>
      <c r="U286" s="93"/>
      <c r="V286" s="93"/>
      <c r="W286" s="77">
        <f>L286+K286+J286+I286+M286</f>
        <v>0</v>
      </c>
      <c r="X286" s="75">
        <v>0</v>
      </c>
      <c r="Y286" s="28">
        <v>0</v>
      </c>
    </row>
    <row r="287" spans="1:25" ht="25.5" hidden="1" outlineLevel="6">
      <c r="A287" s="13" t="s">
        <v>450</v>
      </c>
      <c r="B287" s="41" t="s">
        <v>439</v>
      </c>
      <c r="C287" s="41" t="s">
        <v>439</v>
      </c>
      <c r="D287" s="41" t="s">
        <v>436</v>
      </c>
      <c r="E287" s="41" t="s">
        <v>545</v>
      </c>
      <c r="F287" s="41" t="s">
        <v>441</v>
      </c>
      <c r="G287" s="41" t="s">
        <v>585</v>
      </c>
      <c r="H287" s="41" t="s">
        <v>451</v>
      </c>
      <c r="I287" s="42">
        <v>8742452</v>
      </c>
      <c r="J287" s="42"/>
      <c r="K287" s="42"/>
      <c r="L287" s="43">
        <v>-8742452</v>
      </c>
      <c r="M287" s="43"/>
      <c r="N287" s="64"/>
      <c r="O287" s="93"/>
      <c r="P287" s="24"/>
      <c r="Q287" s="93"/>
      <c r="R287" s="93"/>
      <c r="S287" s="93"/>
      <c r="T287" s="93"/>
      <c r="U287" s="93"/>
      <c r="V287" s="93"/>
      <c r="W287" s="77">
        <f>L287+K287+J287+I287</f>
        <v>0</v>
      </c>
      <c r="X287" s="75">
        <v>0</v>
      </c>
      <c r="Y287" s="28">
        <v>0</v>
      </c>
    </row>
    <row r="288" spans="1:25" ht="15" outlineLevel="6">
      <c r="A288" s="45" t="s">
        <v>403</v>
      </c>
      <c r="B288" s="41" t="s">
        <v>439</v>
      </c>
      <c r="C288" s="41" t="s">
        <v>439</v>
      </c>
      <c r="D288" s="41" t="s">
        <v>436</v>
      </c>
      <c r="E288" s="41" t="s">
        <v>545</v>
      </c>
      <c r="F288" s="41" t="s">
        <v>441</v>
      </c>
      <c r="G288" s="41" t="s">
        <v>585</v>
      </c>
      <c r="H288" s="41" t="s">
        <v>180</v>
      </c>
      <c r="I288" s="42"/>
      <c r="J288" s="42"/>
      <c r="K288" s="42"/>
      <c r="L288" s="43"/>
      <c r="M288" s="43"/>
      <c r="N288" s="64"/>
      <c r="O288" s="93"/>
      <c r="P288" s="24"/>
      <c r="Q288" s="93"/>
      <c r="R288" s="93"/>
      <c r="S288" s="93"/>
      <c r="T288" s="93"/>
      <c r="U288" s="93"/>
      <c r="V288" s="93"/>
      <c r="W288" s="77">
        <f>W289</f>
        <v>7347548</v>
      </c>
      <c r="X288" s="75">
        <f>X289</f>
        <v>6347548</v>
      </c>
      <c r="Y288" s="28">
        <f>Y289</f>
        <v>6347548</v>
      </c>
    </row>
    <row r="289" spans="1:25" ht="51" outlineLevel="6">
      <c r="A289" s="13" t="s">
        <v>519</v>
      </c>
      <c r="B289" s="41" t="s">
        <v>439</v>
      </c>
      <c r="C289" s="41" t="s">
        <v>439</v>
      </c>
      <c r="D289" s="41" t="s">
        <v>436</v>
      </c>
      <c r="E289" s="41" t="s">
        <v>545</v>
      </c>
      <c r="F289" s="41" t="s">
        <v>441</v>
      </c>
      <c r="G289" s="41" t="s">
        <v>585</v>
      </c>
      <c r="H289" s="41" t="s">
        <v>520</v>
      </c>
      <c r="I289" s="42">
        <v>6347548</v>
      </c>
      <c r="J289" s="42"/>
      <c r="K289" s="42"/>
      <c r="L289" s="43"/>
      <c r="M289" s="43"/>
      <c r="N289" s="64"/>
      <c r="O289" s="93"/>
      <c r="P289" s="24"/>
      <c r="Q289" s="93"/>
      <c r="R289" s="93"/>
      <c r="S289" s="93"/>
      <c r="T289" s="93">
        <v>1000000</v>
      </c>
      <c r="U289" s="93"/>
      <c r="V289" s="93"/>
      <c r="W289" s="77">
        <f>L289+K289+J289+I289+M289+N289+O289+P289+Q289+R289+S289+T289+U289</f>
        <v>7347548</v>
      </c>
      <c r="X289" s="75">
        <v>6347548</v>
      </c>
      <c r="Y289" s="28">
        <v>6347548</v>
      </c>
    </row>
    <row r="290" spans="1:25" ht="15" outlineLevel="4">
      <c r="A290" s="13" t="s">
        <v>586</v>
      </c>
      <c r="B290" s="41" t="s">
        <v>439</v>
      </c>
      <c r="C290" s="41" t="s">
        <v>439</v>
      </c>
      <c r="D290" s="41" t="s">
        <v>436</v>
      </c>
      <c r="E290" s="41" t="s">
        <v>545</v>
      </c>
      <c r="F290" s="41" t="s">
        <v>441</v>
      </c>
      <c r="G290" s="41" t="s">
        <v>587</v>
      </c>
      <c r="H290" s="41"/>
      <c r="I290" s="42"/>
      <c r="J290" s="42"/>
      <c r="K290" s="42"/>
      <c r="L290" s="43">
        <f>L291</f>
        <v>0</v>
      </c>
      <c r="M290" s="43"/>
      <c r="N290" s="64"/>
      <c r="O290" s="93"/>
      <c r="P290" s="24"/>
      <c r="Q290" s="93"/>
      <c r="R290" s="93"/>
      <c r="S290" s="93"/>
      <c r="T290" s="93"/>
      <c r="U290" s="93"/>
      <c r="V290" s="93"/>
      <c r="W290" s="77">
        <f>W291</f>
        <v>3354125</v>
      </c>
      <c r="X290" s="75">
        <f>X291</f>
        <v>2441000</v>
      </c>
      <c r="Y290" s="28">
        <f>Y291</f>
        <v>2441000</v>
      </c>
    </row>
    <row r="291" spans="1:25" ht="25.5" outlineLevel="4">
      <c r="A291" s="45" t="s">
        <v>401</v>
      </c>
      <c r="B291" s="41" t="s">
        <v>439</v>
      </c>
      <c r="C291" s="41" t="s">
        <v>439</v>
      </c>
      <c r="D291" s="41" t="s">
        <v>436</v>
      </c>
      <c r="E291" s="41" t="s">
        <v>545</v>
      </c>
      <c r="F291" s="41" t="s">
        <v>441</v>
      </c>
      <c r="G291" s="41" t="s">
        <v>587</v>
      </c>
      <c r="H291" s="41" t="s">
        <v>179</v>
      </c>
      <c r="I291" s="42"/>
      <c r="J291" s="42"/>
      <c r="K291" s="42"/>
      <c r="L291" s="43">
        <f>L292+L293</f>
        <v>0</v>
      </c>
      <c r="M291" s="43"/>
      <c r="N291" s="64"/>
      <c r="O291" s="93"/>
      <c r="P291" s="24"/>
      <c r="Q291" s="93"/>
      <c r="R291" s="93"/>
      <c r="S291" s="93"/>
      <c r="T291" s="93"/>
      <c r="U291" s="93"/>
      <c r="V291" s="93"/>
      <c r="W291" s="77">
        <f>W292+W293</f>
        <v>3354125</v>
      </c>
      <c r="X291" s="75">
        <f>X292+X293</f>
        <v>2441000</v>
      </c>
      <c r="Y291" s="28">
        <f>Y292+Y293</f>
        <v>2441000</v>
      </c>
    </row>
    <row r="292" spans="1:25" ht="25.5" outlineLevel="4">
      <c r="A292" s="45" t="s">
        <v>402</v>
      </c>
      <c r="B292" s="41" t="s">
        <v>439</v>
      </c>
      <c r="C292" s="41" t="s">
        <v>439</v>
      </c>
      <c r="D292" s="41" t="s">
        <v>436</v>
      </c>
      <c r="E292" s="41" t="s">
        <v>545</v>
      </c>
      <c r="F292" s="41" t="s">
        <v>441</v>
      </c>
      <c r="G292" s="41" t="s">
        <v>587</v>
      </c>
      <c r="H292" s="41" t="s">
        <v>529</v>
      </c>
      <c r="I292" s="42"/>
      <c r="J292" s="42"/>
      <c r="K292" s="42"/>
      <c r="L292" s="43">
        <v>5823416</v>
      </c>
      <c r="M292" s="43">
        <v>-623416</v>
      </c>
      <c r="N292" s="64"/>
      <c r="O292" s="93"/>
      <c r="P292" s="24">
        <v>-1845875</v>
      </c>
      <c r="Q292" s="93"/>
      <c r="R292" s="93"/>
      <c r="S292" s="93"/>
      <c r="T292" s="93"/>
      <c r="U292" s="93"/>
      <c r="V292" s="93"/>
      <c r="W292" s="77">
        <f>L292+K292+J292+I292+M292+N292+O292+P292+Q292+R292+S292+T292+U292</f>
        <v>3354125</v>
      </c>
      <c r="X292" s="75">
        <v>2441000</v>
      </c>
      <c r="Y292" s="28">
        <v>2441000</v>
      </c>
    </row>
    <row r="293" spans="1:25" ht="25.5" hidden="1" outlineLevel="6">
      <c r="A293" s="13" t="s">
        <v>450</v>
      </c>
      <c r="B293" s="41" t="s">
        <v>439</v>
      </c>
      <c r="C293" s="41" t="s">
        <v>439</v>
      </c>
      <c r="D293" s="41" t="s">
        <v>436</v>
      </c>
      <c r="E293" s="41" t="s">
        <v>545</v>
      </c>
      <c r="F293" s="41" t="s">
        <v>441</v>
      </c>
      <c r="G293" s="41" t="s">
        <v>587</v>
      </c>
      <c r="H293" s="41" t="s">
        <v>451</v>
      </c>
      <c r="I293" s="42">
        <v>5823416</v>
      </c>
      <c r="J293" s="42"/>
      <c r="K293" s="42"/>
      <c r="L293" s="43">
        <v>-5823416</v>
      </c>
      <c r="M293" s="43"/>
      <c r="N293" s="64"/>
      <c r="O293" s="93"/>
      <c r="P293" s="24"/>
      <c r="Q293" s="93"/>
      <c r="R293" s="93"/>
      <c r="S293" s="93"/>
      <c r="T293" s="93"/>
      <c r="U293" s="93"/>
      <c r="V293" s="93"/>
      <c r="W293" s="77">
        <f>L293+K293+J293+I293</f>
        <v>0</v>
      </c>
      <c r="X293" s="75">
        <v>0</v>
      </c>
      <c r="Y293" s="28">
        <v>0</v>
      </c>
    </row>
    <row r="294" spans="1:25" ht="25.5" outlineLevel="4" collapsed="1">
      <c r="A294" s="13" t="s">
        <v>588</v>
      </c>
      <c r="B294" s="41" t="s">
        <v>439</v>
      </c>
      <c r="C294" s="41" t="s">
        <v>439</v>
      </c>
      <c r="D294" s="41" t="s">
        <v>436</v>
      </c>
      <c r="E294" s="41" t="s">
        <v>545</v>
      </c>
      <c r="F294" s="41" t="s">
        <v>441</v>
      </c>
      <c r="G294" s="41" t="s">
        <v>589</v>
      </c>
      <c r="H294" s="41"/>
      <c r="I294" s="42"/>
      <c r="J294" s="42"/>
      <c r="K294" s="42"/>
      <c r="L294" s="43">
        <f>L295</f>
        <v>0</v>
      </c>
      <c r="M294" s="43"/>
      <c r="N294" s="64"/>
      <c r="O294" s="93"/>
      <c r="P294" s="24"/>
      <c r="Q294" s="93"/>
      <c r="R294" s="93"/>
      <c r="S294" s="93"/>
      <c r="T294" s="93"/>
      <c r="U294" s="93"/>
      <c r="V294" s="93"/>
      <c r="W294" s="77">
        <f>W295</f>
        <v>1108616</v>
      </c>
      <c r="X294" s="75">
        <f>X295</f>
        <v>0</v>
      </c>
      <c r="Y294" s="28">
        <f>Y295</f>
        <v>0</v>
      </c>
    </row>
    <row r="295" spans="1:25" ht="25.5" outlineLevel="4">
      <c r="A295" s="45" t="s">
        <v>401</v>
      </c>
      <c r="B295" s="41" t="s">
        <v>439</v>
      </c>
      <c r="C295" s="41" t="s">
        <v>439</v>
      </c>
      <c r="D295" s="41" t="s">
        <v>436</v>
      </c>
      <c r="E295" s="41" t="s">
        <v>545</v>
      </c>
      <c r="F295" s="41" t="s">
        <v>441</v>
      </c>
      <c r="G295" s="41" t="s">
        <v>589</v>
      </c>
      <c r="H295" s="41" t="s">
        <v>179</v>
      </c>
      <c r="I295" s="42"/>
      <c r="J295" s="42"/>
      <c r="K295" s="42"/>
      <c r="L295" s="43">
        <f>L296+L297</f>
        <v>0</v>
      </c>
      <c r="M295" s="43"/>
      <c r="N295" s="64"/>
      <c r="O295" s="93"/>
      <c r="P295" s="24"/>
      <c r="Q295" s="93"/>
      <c r="R295" s="93"/>
      <c r="S295" s="93"/>
      <c r="T295" s="93"/>
      <c r="U295" s="93"/>
      <c r="V295" s="93"/>
      <c r="W295" s="77">
        <f>W296+W297</f>
        <v>1108616</v>
      </c>
      <c r="X295" s="75">
        <f>X296+X297</f>
        <v>0</v>
      </c>
      <c r="Y295" s="28">
        <f>Y296+Y297</f>
        <v>0</v>
      </c>
    </row>
    <row r="296" spans="1:25" ht="25.5" outlineLevel="4">
      <c r="A296" s="45" t="s">
        <v>402</v>
      </c>
      <c r="B296" s="41" t="s">
        <v>439</v>
      </c>
      <c r="C296" s="41" t="s">
        <v>439</v>
      </c>
      <c r="D296" s="41" t="s">
        <v>436</v>
      </c>
      <c r="E296" s="41" t="s">
        <v>545</v>
      </c>
      <c r="F296" s="41" t="s">
        <v>441</v>
      </c>
      <c r="G296" s="41" t="s">
        <v>589</v>
      </c>
      <c r="H296" s="41" t="s">
        <v>529</v>
      </c>
      <c r="I296" s="42"/>
      <c r="J296" s="42"/>
      <c r="K296" s="42"/>
      <c r="L296" s="43">
        <v>485200</v>
      </c>
      <c r="M296" s="43">
        <v>623416</v>
      </c>
      <c r="N296" s="64"/>
      <c r="O296" s="93"/>
      <c r="P296" s="24"/>
      <c r="Q296" s="93"/>
      <c r="R296" s="93"/>
      <c r="S296" s="93"/>
      <c r="T296" s="93"/>
      <c r="U296" s="93"/>
      <c r="V296" s="93"/>
      <c r="W296" s="77">
        <f>L296+K296+J296+I296+M296+N296+O296+P296+Q296+R296+S296+T296+U296</f>
        <v>1108616</v>
      </c>
      <c r="X296" s="75">
        <f>X297</f>
        <v>0</v>
      </c>
      <c r="Y296" s="28">
        <f>Y297</f>
        <v>0</v>
      </c>
    </row>
    <row r="297" spans="1:25" ht="25.5" hidden="1" outlineLevel="6">
      <c r="A297" s="13" t="s">
        <v>450</v>
      </c>
      <c r="B297" s="41" t="s">
        <v>439</v>
      </c>
      <c r="C297" s="41" t="s">
        <v>439</v>
      </c>
      <c r="D297" s="41" t="s">
        <v>436</v>
      </c>
      <c r="E297" s="41" t="s">
        <v>545</v>
      </c>
      <c r="F297" s="41" t="s">
        <v>441</v>
      </c>
      <c r="G297" s="41" t="s">
        <v>589</v>
      </c>
      <c r="H297" s="41" t="s">
        <v>451</v>
      </c>
      <c r="I297" s="42">
        <v>485200</v>
      </c>
      <c r="J297" s="42"/>
      <c r="K297" s="42"/>
      <c r="L297" s="43">
        <v>-485200</v>
      </c>
      <c r="M297" s="43"/>
      <c r="N297" s="64"/>
      <c r="O297" s="93"/>
      <c r="P297" s="24"/>
      <c r="Q297" s="93"/>
      <c r="R297" s="93"/>
      <c r="S297" s="93"/>
      <c r="T297" s="93"/>
      <c r="U297" s="93"/>
      <c r="V297" s="93"/>
      <c r="W297" s="77">
        <f>L297+K297+J297+I297</f>
        <v>0</v>
      </c>
      <c r="X297" s="75">
        <v>0</v>
      </c>
      <c r="Y297" s="28">
        <v>0</v>
      </c>
    </row>
    <row r="298" spans="1:25" ht="38.25" outlineLevel="4" collapsed="1">
      <c r="A298" s="13" t="s">
        <v>590</v>
      </c>
      <c r="B298" s="41" t="s">
        <v>439</v>
      </c>
      <c r="C298" s="41" t="s">
        <v>439</v>
      </c>
      <c r="D298" s="41" t="s">
        <v>436</v>
      </c>
      <c r="E298" s="41" t="s">
        <v>545</v>
      </c>
      <c r="F298" s="41" t="s">
        <v>441</v>
      </c>
      <c r="G298" s="41" t="s">
        <v>591</v>
      </c>
      <c r="H298" s="41"/>
      <c r="I298" s="42"/>
      <c r="J298" s="42"/>
      <c r="K298" s="42"/>
      <c r="L298" s="43">
        <f>L299</f>
        <v>0</v>
      </c>
      <c r="M298" s="43"/>
      <c r="N298" s="64"/>
      <c r="O298" s="93"/>
      <c r="P298" s="24"/>
      <c r="Q298" s="93"/>
      <c r="R298" s="93"/>
      <c r="S298" s="93"/>
      <c r="T298" s="93"/>
      <c r="U298" s="93"/>
      <c r="V298" s="93"/>
      <c r="W298" s="77">
        <f>W299</f>
        <v>5365852.25</v>
      </c>
      <c r="X298" s="75">
        <v>204300</v>
      </c>
      <c r="Y298" s="28">
        <v>202600</v>
      </c>
    </row>
    <row r="299" spans="1:25" ht="25.5" outlineLevel="4">
      <c r="A299" s="45" t="s">
        <v>401</v>
      </c>
      <c r="B299" s="41" t="s">
        <v>439</v>
      </c>
      <c r="C299" s="41" t="s">
        <v>439</v>
      </c>
      <c r="D299" s="41" t="s">
        <v>436</v>
      </c>
      <c r="E299" s="41" t="s">
        <v>545</v>
      </c>
      <c r="F299" s="41" t="s">
        <v>441</v>
      </c>
      <c r="G299" s="41" t="s">
        <v>591</v>
      </c>
      <c r="H299" s="41" t="s">
        <v>179</v>
      </c>
      <c r="I299" s="42"/>
      <c r="J299" s="42"/>
      <c r="K299" s="42"/>
      <c r="L299" s="43">
        <f>L300+L301</f>
        <v>0</v>
      </c>
      <c r="M299" s="43"/>
      <c r="N299" s="64"/>
      <c r="O299" s="93"/>
      <c r="P299" s="24"/>
      <c r="Q299" s="93"/>
      <c r="R299" s="93"/>
      <c r="S299" s="93"/>
      <c r="T299" s="93"/>
      <c r="U299" s="93"/>
      <c r="V299" s="93"/>
      <c r="W299" s="77">
        <f>W300+W301</f>
        <v>5365852.25</v>
      </c>
      <c r="X299" s="75">
        <f>X300+X301</f>
        <v>204300</v>
      </c>
      <c r="Y299" s="28">
        <f>Y300+Y301</f>
        <v>202600</v>
      </c>
    </row>
    <row r="300" spans="1:25" ht="25.5" outlineLevel="4">
      <c r="A300" s="45" t="s">
        <v>402</v>
      </c>
      <c r="B300" s="41" t="s">
        <v>439</v>
      </c>
      <c r="C300" s="41" t="s">
        <v>439</v>
      </c>
      <c r="D300" s="41" t="s">
        <v>436</v>
      </c>
      <c r="E300" s="41" t="s">
        <v>545</v>
      </c>
      <c r="F300" s="41" t="s">
        <v>441</v>
      </c>
      <c r="G300" s="41" t="s">
        <v>591</v>
      </c>
      <c r="H300" s="41" t="s">
        <v>529</v>
      </c>
      <c r="I300" s="42"/>
      <c r="J300" s="42"/>
      <c r="K300" s="42"/>
      <c r="L300" s="43">
        <v>205300</v>
      </c>
      <c r="M300" s="43">
        <v>958855</v>
      </c>
      <c r="N300" s="64">
        <v>182895.9</v>
      </c>
      <c r="O300" s="93">
        <v>2113029.35</v>
      </c>
      <c r="P300" s="24">
        <v>1845875</v>
      </c>
      <c r="Q300" s="93"/>
      <c r="R300" s="93">
        <v>59897</v>
      </c>
      <c r="S300" s="93"/>
      <c r="T300" s="93"/>
      <c r="U300" s="93"/>
      <c r="V300" s="93"/>
      <c r="W300" s="77">
        <f>L300+K300+J300+I300+M300+N300+O300+P300+Q300+R300+S300+T300+U300</f>
        <v>5365852.25</v>
      </c>
      <c r="X300" s="75">
        <v>204300</v>
      </c>
      <c r="Y300" s="28">
        <v>202600</v>
      </c>
    </row>
    <row r="301" spans="1:25" ht="25.5" hidden="1" outlineLevel="6">
      <c r="A301" s="13" t="s">
        <v>450</v>
      </c>
      <c r="B301" s="41" t="s">
        <v>439</v>
      </c>
      <c r="C301" s="41" t="s">
        <v>439</v>
      </c>
      <c r="D301" s="41" t="s">
        <v>436</v>
      </c>
      <c r="E301" s="41" t="s">
        <v>545</v>
      </c>
      <c r="F301" s="41" t="s">
        <v>441</v>
      </c>
      <c r="G301" s="41" t="s">
        <v>591</v>
      </c>
      <c r="H301" s="41" t="s">
        <v>451</v>
      </c>
      <c r="I301" s="42">
        <v>205300</v>
      </c>
      <c r="J301" s="42"/>
      <c r="K301" s="42"/>
      <c r="L301" s="43">
        <v>-205300</v>
      </c>
      <c r="M301" s="43"/>
      <c r="N301" s="64"/>
      <c r="O301" s="93"/>
      <c r="P301" s="24"/>
      <c r="Q301" s="93"/>
      <c r="R301" s="93"/>
      <c r="S301" s="93"/>
      <c r="T301" s="93"/>
      <c r="U301" s="93"/>
      <c r="V301" s="93"/>
      <c r="W301" s="77">
        <f>L301+K301+J301+I301</f>
        <v>0</v>
      </c>
      <c r="X301" s="75">
        <v>0</v>
      </c>
      <c r="Y301" s="28">
        <v>0</v>
      </c>
    </row>
    <row r="302" spans="1:25" ht="25.5" hidden="1" outlineLevel="3">
      <c r="A302" s="13" t="s">
        <v>486</v>
      </c>
      <c r="B302" s="41"/>
      <c r="C302" s="41"/>
      <c r="D302" s="41" t="s">
        <v>436</v>
      </c>
      <c r="E302" s="41" t="s">
        <v>545</v>
      </c>
      <c r="F302" s="41" t="s">
        <v>441</v>
      </c>
      <c r="G302" s="41" t="s">
        <v>487</v>
      </c>
      <c r="H302" s="41"/>
      <c r="I302" s="42"/>
      <c r="J302" s="42"/>
      <c r="K302" s="42"/>
      <c r="L302" s="43">
        <f>L303+L307</f>
        <v>27000</v>
      </c>
      <c r="M302" s="43"/>
      <c r="N302" s="64"/>
      <c r="O302" s="93"/>
      <c r="P302" s="24"/>
      <c r="Q302" s="93"/>
      <c r="R302" s="93"/>
      <c r="S302" s="93"/>
      <c r="T302" s="93"/>
      <c r="U302" s="93"/>
      <c r="V302" s="93"/>
      <c r="W302" s="77">
        <f>W303+W307</f>
        <v>127000</v>
      </c>
      <c r="X302" s="75">
        <f>X307</f>
        <v>491000</v>
      </c>
      <c r="Y302" s="28">
        <f>Y307</f>
        <v>494000</v>
      </c>
    </row>
    <row r="303" spans="1:25" ht="63.75" hidden="1" outlineLevel="3">
      <c r="A303" s="13" t="s">
        <v>534</v>
      </c>
      <c r="B303" s="41" t="s">
        <v>439</v>
      </c>
      <c r="C303" s="41" t="s">
        <v>494</v>
      </c>
      <c r="D303" s="41" t="s">
        <v>436</v>
      </c>
      <c r="E303" s="41" t="s">
        <v>545</v>
      </c>
      <c r="F303" s="41" t="s">
        <v>441</v>
      </c>
      <c r="G303" s="41" t="s">
        <v>535</v>
      </c>
      <c r="H303" s="41"/>
      <c r="I303" s="42"/>
      <c r="J303" s="42"/>
      <c r="K303" s="42"/>
      <c r="L303" s="43">
        <f>L304</f>
        <v>27000</v>
      </c>
      <c r="M303" s="43"/>
      <c r="N303" s="64"/>
      <c r="O303" s="93"/>
      <c r="P303" s="24"/>
      <c r="Q303" s="93"/>
      <c r="R303" s="93"/>
      <c r="S303" s="93"/>
      <c r="T303" s="93"/>
      <c r="U303" s="93"/>
      <c r="V303" s="93"/>
      <c r="W303" s="77">
        <f>W304</f>
        <v>27000</v>
      </c>
      <c r="X303" s="75"/>
      <c r="Y303" s="28"/>
    </row>
    <row r="304" spans="1:25" ht="25.5" hidden="1" outlineLevel="3">
      <c r="A304" s="45" t="s">
        <v>401</v>
      </c>
      <c r="B304" s="41" t="s">
        <v>439</v>
      </c>
      <c r="C304" s="41" t="s">
        <v>494</v>
      </c>
      <c r="D304" s="41" t="s">
        <v>436</v>
      </c>
      <c r="E304" s="41" t="s">
        <v>545</v>
      </c>
      <c r="F304" s="41" t="s">
        <v>441</v>
      </c>
      <c r="G304" s="41" t="s">
        <v>535</v>
      </c>
      <c r="H304" s="41" t="s">
        <v>179</v>
      </c>
      <c r="I304" s="42"/>
      <c r="J304" s="42"/>
      <c r="K304" s="42"/>
      <c r="L304" s="43">
        <f>L305</f>
        <v>27000</v>
      </c>
      <c r="M304" s="43"/>
      <c r="N304" s="64"/>
      <c r="O304" s="93"/>
      <c r="P304" s="24"/>
      <c r="Q304" s="93"/>
      <c r="R304" s="93"/>
      <c r="S304" s="93"/>
      <c r="T304" s="93"/>
      <c r="U304" s="93"/>
      <c r="V304" s="93"/>
      <c r="W304" s="77">
        <f>W305</f>
        <v>27000</v>
      </c>
      <c r="X304" s="75"/>
      <c r="Y304" s="28"/>
    </row>
    <row r="305" spans="1:25" ht="25.5" hidden="1" outlineLevel="3">
      <c r="A305" s="45" t="s">
        <v>402</v>
      </c>
      <c r="B305" s="41" t="s">
        <v>439</v>
      </c>
      <c r="C305" s="41" t="s">
        <v>494</v>
      </c>
      <c r="D305" s="41" t="s">
        <v>436</v>
      </c>
      <c r="E305" s="41" t="s">
        <v>545</v>
      </c>
      <c r="F305" s="41" t="s">
        <v>441</v>
      </c>
      <c r="G305" s="41" t="s">
        <v>535</v>
      </c>
      <c r="H305" s="41" t="s">
        <v>529</v>
      </c>
      <c r="I305" s="42"/>
      <c r="J305" s="42"/>
      <c r="K305" s="42"/>
      <c r="L305" s="43">
        <v>27000</v>
      </c>
      <c r="M305" s="43"/>
      <c r="N305" s="64"/>
      <c r="O305" s="93"/>
      <c r="P305" s="24"/>
      <c r="Q305" s="93"/>
      <c r="R305" s="93"/>
      <c r="S305" s="93"/>
      <c r="T305" s="93"/>
      <c r="U305" s="93"/>
      <c r="V305" s="93"/>
      <c r="W305" s="77">
        <f>L305+K305+J305+I305</f>
        <v>27000</v>
      </c>
      <c r="X305" s="75"/>
      <c r="Y305" s="28"/>
    </row>
    <row r="306" spans="1:25" ht="25.5" outlineLevel="3">
      <c r="A306" s="13" t="s">
        <v>486</v>
      </c>
      <c r="B306" s="41" t="s">
        <v>439</v>
      </c>
      <c r="C306" s="41" t="s">
        <v>439</v>
      </c>
      <c r="D306" s="41" t="s">
        <v>436</v>
      </c>
      <c r="E306" s="41" t="s">
        <v>545</v>
      </c>
      <c r="F306" s="41" t="s">
        <v>441</v>
      </c>
      <c r="G306" s="41" t="s">
        <v>487</v>
      </c>
      <c r="H306" s="41"/>
      <c r="I306" s="42"/>
      <c r="J306" s="42"/>
      <c r="K306" s="42"/>
      <c r="L306" s="43">
        <f>L307</f>
        <v>0</v>
      </c>
      <c r="M306" s="43"/>
      <c r="N306" s="64"/>
      <c r="O306" s="93"/>
      <c r="P306" s="24"/>
      <c r="Q306" s="93"/>
      <c r="R306" s="93"/>
      <c r="S306" s="93"/>
      <c r="T306" s="93"/>
      <c r="U306" s="93"/>
      <c r="V306" s="93"/>
      <c r="W306" s="77">
        <f aca="true" t="shared" si="11" ref="W306:Y307">W307</f>
        <v>100000</v>
      </c>
      <c r="X306" s="75">
        <f t="shared" si="11"/>
        <v>491000</v>
      </c>
      <c r="Y306" s="43">
        <f t="shared" si="11"/>
        <v>494000</v>
      </c>
    </row>
    <row r="307" spans="1:25" ht="51" outlineLevel="5">
      <c r="A307" s="13" t="s">
        <v>592</v>
      </c>
      <c r="B307" s="41" t="s">
        <v>439</v>
      </c>
      <c r="C307" s="41" t="s">
        <v>439</v>
      </c>
      <c r="D307" s="41" t="s">
        <v>436</v>
      </c>
      <c r="E307" s="41" t="s">
        <v>545</v>
      </c>
      <c r="F307" s="41" t="s">
        <v>441</v>
      </c>
      <c r="G307" s="41" t="s">
        <v>593</v>
      </c>
      <c r="H307" s="41"/>
      <c r="I307" s="42"/>
      <c r="J307" s="42"/>
      <c r="K307" s="42"/>
      <c r="L307" s="43">
        <f>L308</f>
        <v>0</v>
      </c>
      <c r="M307" s="43"/>
      <c r="N307" s="64"/>
      <c r="O307" s="93"/>
      <c r="P307" s="24"/>
      <c r="Q307" s="93"/>
      <c r="R307" s="93"/>
      <c r="S307" s="93"/>
      <c r="T307" s="93"/>
      <c r="U307" s="93"/>
      <c r="V307" s="93"/>
      <c r="W307" s="77">
        <f t="shared" si="11"/>
        <v>100000</v>
      </c>
      <c r="X307" s="75">
        <f t="shared" si="11"/>
        <v>491000</v>
      </c>
      <c r="Y307" s="28">
        <f t="shared" si="11"/>
        <v>494000</v>
      </c>
    </row>
    <row r="308" spans="1:25" ht="25.5" outlineLevel="5">
      <c r="A308" s="45" t="s">
        <v>401</v>
      </c>
      <c r="B308" s="41" t="s">
        <v>439</v>
      </c>
      <c r="C308" s="41" t="s">
        <v>439</v>
      </c>
      <c r="D308" s="41" t="s">
        <v>436</v>
      </c>
      <c r="E308" s="41" t="s">
        <v>545</v>
      </c>
      <c r="F308" s="41" t="s">
        <v>441</v>
      </c>
      <c r="G308" s="41" t="s">
        <v>593</v>
      </c>
      <c r="H308" s="41" t="s">
        <v>179</v>
      </c>
      <c r="I308" s="42"/>
      <c r="J308" s="42"/>
      <c r="K308" s="42"/>
      <c r="L308" s="43">
        <f>L309+L310</f>
        <v>0</v>
      </c>
      <c r="M308" s="43"/>
      <c r="N308" s="64"/>
      <c r="O308" s="93"/>
      <c r="P308" s="24"/>
      <c r="Q308" s="93"/>
      <c r="R308" s="93"/>
      <c r="S308" s="93"/>
      <c r="T308" s="93"/>
      <c r="U308" s="93"/>
      <c r="V308" s="93"/>
      <c r="W308" s="77">
        <f>W309+W310</f>
        <v>100000</v>
      </c>
      <c r="X308" s="75">
        <f>X309+X310</f>
        <v>491000</v>
      </c>
      <c r="Y308" s="28">
        <f>Y309+Y310</f>
        <v>494000</v>
      </c>
    </row>
    <row r="309" spans="1:25" ht="25.5" outlineLevel="5">
      <c r="A309" s="45" t="s">
        <v>402</v>
      </c>
      <c r="B309" s="41" t="s">
        <v>439</v>
      </c>
      <c r="C309" s="41" t="s">
        <v>439</v>
      </c>
      <c r="D309" s="41" t="s">
        <v>436</v>
      </c>
      <c r="E309" s="41" t="s">
        <v>545</v>
      </c>
      <c r="F309" s="41" t="s">
        <v>441</v>
      </c>
      <c r="G309" s="41" t="s">
        <v>593</v>
      </c>
      <c r="H309" s="41" t="s">
        <v>529</v>
      </c>
      <c r="I309" s="42"/>
      <c r="J309" s="42"/>
      <c r="K309" s="42"/>
      <c r="L309" s="43">
        <v>395160</v>
      </c>
      <c r="M309" s="43"/>
      <c r="N309" s="64"/>
      <c r="O309" s="93"/>
      <c r="P309" s="24"/>
      <c r="Q309" s="93"/>
      <c r="R309" s="93"/>
      <c r="S309" s="93"/>
      <c r="T309" s="93">
        <v>-295160</v>
      </c>
      <c r="U309" s="93"/>
      <c r="V309" s="93"/>
      <c r="W309" s="77">
        <f>L309+K309+J309+I309+M309+N309+O309+P309+Q309+R309+S309+T309+U309</f>
        <v>100000</v>
      </c>
      <c r="X309" s="75">
        <v>491000</v>
      </c>
      <c r="Y309" s="28">
        <v>494000</v>
      </c>
    </row>
    <row r="310" spans="1:25" ht="25.5" hidden="1" outlineLevel="6">
      <c r="A310" s="13" t="s">
        <v>450</v>
      </c>
      <c r="B310" s="41" t="s">
        <v>439</v>
      </c>
      <c r="C310" s="41" t="s">
        <v>439</v>
      </c>
      <c r="D310" s="41" t="s">
        <v>436</v>
      </c>
      <c r="E310" s="41" t="s">
        <v>545</v>
      </c>
      <c r="F310" s="41" t="s">
        <v>441</v>
      </c>
      <c r="G310" s="41" t="s">
        <v>593</v>
      </c>
      <c r="H310" s="41" t="s">
        <v>451</v>
      </c>
      <c r="I310" s="42">
        <v>395160</v>
      </c>
      <c r="J310" s="42"/>
      <c r="K310" s="42"/>
      <c r="L310" s="43">
        <v>-395160</v>
      </c>
      <c r="M310" s="43"/>
      <c r="N310" s="64"/>
      <c r="O310" s="93"/>
      <c r="P310" s="24"/>
      <c r="Q310" s="93"/>
      <c r="R310" s="93"/>
      <c r="S310" s="93"/>
      <c r="T310" s="93"/>
      <c r="U310" s="93"/>
      <c r="V310" s="93"/>
      <c r="W310" s="77">
        <f>L310+K310+J310+I310</f>
        <v>0</v>
      </c>
      <c r="X310" s="75">
        <v>0</v>
      </c>
      <c r="Y310" s="28">
        <v>0</v>
      </c>
    </row>
    <row r="311" spans="1:25" ht="15" outlineLevel="1" collapsed="1">
      <c r="A311" s="13" t="s">
        <v>594</v>
      </c>
      <c r="B311" s="41" t="s">
        <v>439</v>
      </c>
      <c r="C311" s="41" t="s">
        <v>439</v>
      </c>
      <c r="D311" s="41" t="s">
        <v>436</v>
      </c>
      <c r="E311" s="41" t="s">
        <v>471</v>
      </c>
      <c r="F311" s="41"/>
      <c r="G311" s="41"/>
      <c r="H311" s="41"/>
      <c r="I311" s="42"/>
      <c r="J311" s="42"/>
      <c r="K311" s="42"/>
      <c r="L311" s="43">
        <f>L312</f>
        <v>0</v>
      </c>
      <c r="M311" s="43"/>
      <c r="N311" s="64"/>
      <c r="O311" s="93"/>
      <c r="P311" s="24"/>
      <c r="Q311" s="93"/>
      <c r="R311" s="93"/>
      <c r="S311" s="93"/>
      <c r="T311" s="93"/>
      <c r="U311" s="93"/>
      <c r="V311" s="93"/>
      <c r="W311" s="77">
        <f aca="true" t="shared" si="12" ref="W311:Y314">W312</f>
        <v>183860</v>
      </c>
      <c r="X311" s="75">
        <f t="shared" si="12"/>
        <v>864990</v>
      </c>
      <c r="Y311" s="28">
        <f t="shared" si="12"/>
        <v>853530</v>
      </c>
    </row>
    <row r="312" spans="1:25" ht="25.5" outlineLevel="2">
      <c r="A312" s="13" t="s">
        <v>595</v>
      </c>
      <c r="B312" s="41" t="s">
        <v>439</v>
      </c>
      <c r="C312" s="41" t="s">
        <v>439</v>
      </c>
      <c r="D312" s="41" t="s">
        <v>436</v>
      </c>
      <c r="E312" s="41" t="s">
        <v>471</v>
      </c>
      <c r="F312" s="41" t="s">
        <v>545</v>
      </c>
      <c r="G312" s="41"/>
      <c r="H312" s="41"/>
      <c r="I312" s="42"/>
      <c r="J312" s="42"/>
      <c r="K312" s="42"/>
      <c r="L312" s="43">
        <f>L313</f>
        <v>0</v>
      </c>
      <c r="M312" s="43"/>
      <c r="N312" s="64"/>
      <c r="O312" s="93"/>
      <c r="P312" s="24"/>
      <c r="Q312" s="93"/>
      <c r="R312" s="93"/>
      <c r="S312" s="93"/>
      <c r="T312" s="93"/>
      <c r="U312" s="93"/>
      <c r="V312" s="93"/>
      <c r="W312" s="77">
        <f t="shared" si="12"/>
        <v>183860</v>
      </c>
      <c r="X312" s="75">
        <f t="shared" si="12"/>
        <v>864990</v>
      </c>
      <c r="Y312" s="28">
        <f t="shared" si="12"/>
        <v>853530</v>
      </c>
    </row>
    <row r="313" spans="1:25" ht="25.5" outlineLevel="3">
      <c r="A313" s="13" t="s">
        <v>486</v>
      </c>
      <c r="B313" s="41" t="s">
        <v>439</v>
      </c>
      <c r="C313" s="41" t="s">
        <v>439</v>
      </c>
      <c r="D313" s="41" t="s">
        <v>436</v>
      </c>
      <c r="E313" s="41" t="s">
        <v>471</v>
      </c>
      <c r="F313" s="41" t="s">
        <v>545</v>
      </c>
      <c r="G313" s="41" t="s">
        <v>487</v>
      </c>
      <c r="H313" s="41"/>
      <c r="I313" s="42"/>
      <c r="J313" s="42"/>
      <c r="K313" s="42"/>
      <c r="L313" s="43">
        <f>L314</f>
        <v>0</v>
      </c>
      <c r="M313" s="43"/>
      <c r="N313" s="64"/>
      <c r="O313" s="93"/>
      <c r="P313" s="24"/>
      <c r="Q313" s="93"/>
      <c r="R313" s="93"/>
      <c r="S313" s="93"/>
      <c r="T313" s="93"/>
      <c r="U313" s="93"/>
      <c r="V313" s="93"/>
      <c r="W313" s="77">
        <f t="shared" si="12"/>
        <v>183860</v>
      </c>
      <c r="X313" s="75">
        <f t="shared" si="12"/>
        <v>864990</v>
      </c>
      <c r="Y313" s="28">
        <f t="shared" si="12"/>
        <v>853530</v>
      </c>
    </row>
    <row r="314" spans="1:25" ht="51" outlineLevel="5">
      <c r="A314" s="13" t="s">
        <v>592</v>
      </c>
      <c r="B314" s="41" t="s">
        <v>439</v>
      </c>
      <c r="C314" s="41" t="s">
        <v>439</v>
      </c>
      <c r="D314" s="41" t="s">
        <v>436</v>
      </c>
      <c r="E314" s="41" t="s">
        <v>471</v>
      </c>
      <c r="F314" s="41" t="s">
        <v>545</v>
      </c>
      <c r="G314" s="41" t="s">
        <v>593</v>
      </c>
      <c r="H314" s="41"/>
      <c r="I314" s="42"/>
      <c r="J314" s="42"/>
      <c r="K314" s="42"/>
      <c r="L314" s="43">
        <f>L315</f>
        <v>0</v>
      </c>
      <c r="M314" s="43"/>
      <c r="N314" s="64"/>
      <c r="O314" s="93"/>
      <c r="P314" s="24"/>
      <c r="Q314" s="93"/>
      <c r="R314" s="93"/>
      <c r="S314" s="93"/>
      <c r="T314" s="93"/>
      <c r="U314" s="93"/>
      <c r="V314" s="93"/>
      <c r="W314" s="77">
        <f t="shared" si="12"/>
        <v>183860</v>
      </c>
      <c r="X314" s="75">
        <f t="shared" si="12"/>
        <v>864990</v>
      </c>
      <c r="Y314" s="28">
        <f t="shared" si="12"/>
        <v>853530</v>
      </c>
    </row>
    <row r="315" spans="1:25" ht="25.5" outlineLevel="5">
      <c r="A315" s="45" t="s">
        <v>401</v>
      </c>
      <c r="B315" s="41" t="s">
        <v>439</v>
      </c>
      <c r="C315" s="41" t="s">
        <v>439</v>
      </c>
      <c r="D315" s="41" t="s">
        <v>436</v>
      </c>
      <c r="E315" s="41" t="s">
        <v>471</v>
      </c>
      <c r="F315" s="41" t="s">
        <v>545</v>
      </c>
      <c r="G315" s="41" t="s">
        <v>593</v>
      </c>
      <c r="H315" s="41" t="s">
        <v>179</v>
      </c>
      <c r="I315" s="42"/>
      <c r="J315" s="42"/>
      <c r="K315" s="42"/>
      <c r="L315" s="43">
        <f>L316+L317</f>
        <v>0</v>
      </c>
      <c r="M315" s="43"/>
      <c r="N315" s="64"/>
      <c r="O315" s="93"/>
      <c r="P315" s="24"/>
      <c r="Q315" s="93"/>
      <c r="R315" s="93"/>
      <c r="S315" s="93"/>
      <c r="T315" s="93"/>
      <c r="U315" s="93"/>
      <c r="V315" s="93"/>
      <c r="W315" s="77">
        <f>W316+W317</f>
        <v>183860</v>
      </c>
      <c r="X315" s="75">
        <f>X316+X317</f>
        <v>864990</v>
      </c>
      <c r="Y315" s="28">
        <f>Y316+Y317</f>
        <v>853530</v>
      </c>
    </row>
    <row r="316" spans="1:25" ht="25.5" outlineLevel="5">
      <c r="A316" s="45" t="s">
        <v>402</v>
      </c>
      <c r="B316" s="41" t="s">
        <v>439</v>
      </c>
      <c r="C316" s="41" t="s">
        <v>439</v>
      </c>
      <c r="D316" s="41" t="s">
        <v>436</v>
      </c>
      <c r="E316" s="41" t="s">
        <v>471</v>
      </c>
      <c r="F316" s="41" t="s">
        <v>545</v>
      </c>
      <c r="G316" s="41" t="s">
        <v>593</v>
      </c>
      <c r="H316" s="41" t="s">
        <v>529</v>
      </c>
      <c r="I316" s="42"/>
      <c r="J316" s="42"/>
      <c r="K316" s="42"/>
      <c r="L316" s="43">
        <v>338660</v>
      </c>
      <c r="M316" s="43"/>
      <c r="N316" s="64"/>
      <c r="O316" s="93"/>
      <c r="P316" s="24"/>
      <c r="Q316" s="93"/>
      <c r="R316" s="93"/>
      <c r="S316" s="93"/>
      <c r="T316" s="93"/>
      <c r="U316" s="93">
        <v>-154800</v>
      </c>
      <c r="V316" s="93"/>
      <c r="W316" s="77">
        <f>L316+K316+J316+I316+M316+N316+O316+P316+Q316+R316+S316+T316+U316</f>
        <v>183860</v>
      </c>
      <c r="X316" s="75">
        <v>864990</v>
      </c>
      <c r="Y316" s="28">
        <v>853530</v>
      </c>
    </row>
    <row r="317" spans="1:25" ht="25.5" hidden="1" outlineLevel="6">
      <c r="A317" s="13" t="s">
        <v>450</v>
      </c>
      <c r="B317" s="41" t="s">
        <v>439</v>
      </c>
      <c r="C317" s="41" t="s">
        <v>439</v>
      </c>
      <c r="D317" s="41" t="s">
        <v>436</v>
      </c>
      <c r="E317" s="41" t="s">
        <v>471</v>
      </c>
      <c r="F317" s="41" t="s">
        <v>545</v>
      </c>
      <c r="G317" s="41" t="s">
        <v>593</v>
      </c>
      <c r="H317" s="41" t="s">
        <v>451</v>
      </c>
      <c r="I317" s="42">
        <v>338660</v>
      </c>
      <c r="J317" s="42"/>
      <c r="K317" s="42"/>
      <c r="L317" s="43">
        <v>-338660</v>
      </c>
      <c r="M317" s="43"/>
      <c r="N317" s="64"/>
      <c r="O317" s="93"/>
      <c r="P317" s="24"/>
      <c r="Q317" s="93"/>
      <c r="R317" s="93"/>
      <c r="S317" s="93"/>
      <c r="T317" s="93"/>
      <c r="U317" s="93"/>
      <c r="V317" s="93"/>
      <c r="W317" s="77">
        <f>L317+K317+J317+I317</f>
        <v>0</v>
      </c>
      <c r="X317" s="75">
        <v>0</v>
      </c>
      <c r="Y317" s="28">
        <v>0</v>
      </c>
    </row>
    <row r="318" spans="1:25" ht="15" outlineLevel="1" collapsed="1">
      <c r="A318" s="13" t="s">
        <v>596</v>
      </c>
      <c r="B318" s="41" t="s">
        <v>439</v>
      </c>
      <c r="C318" s="41" t="s">
        <v>439</v>
      </c>
      <c r="D318" s="41" t="s">
        <v>436</v>
      </c>
      <c r="E318" s="41" t="s">
        <v>597</v>
      </c>
      <c r="F318" s="41"/>
      <c r="G318" s="41"/>
      <c r="H318" s="41"/>
      <c r="I318" s="42"/>
      <c r="J318" s="42"/>
      <c r="K318" s="42"/>
      <c r="L318" s="43">
        <f>L323+L351</f>
        <v>0</v>
      </c>
      <c r="M318" s="43"/>
      <c r="N318" s="64"/>
      <c r="O318" s="93"/>
      <c r="P318" s="24"/>
      <c r="Q318" s="93"/>
      <c r="R318" s="77">
        <v>0</v>
      </c>
      <c r="S318" s="77"/>
      <c r="T318" s="77"/>
      <c r="U318" s="77"/>
      <c r="V318" s="77"/>
      <c r="W318" s="77">
        <f>W323+W351+W367+W319</f>
        <v>21000140.28</v>
      </c>
      <c r="X318" s="77">
        <f>X323+X351+X367</f>
        <v>15637100</v>
      </c>
      <c r="Y318" s="25">
        <f>Y323+Y351+Y367</f>
        <v>16435000</v>
      </c>
    </row>
    <row r="319" spans="1:25" ht="15" outlineLevel="1">
      <c r="A319" s="13" t="s">
        <v>711</v>
      </c>
      <c r="B319" s="41" t="s">
        <v>439</v>
      </c>
      <c r="C319" s="41" t="s">
        <v>439</v>
      </c>
      <c r="D319" s="41" t="s">
        <v>436</v>
      </c>
      <c r="E319" s="41" t="s">
        <v>597</v>
      </c>
      <c r="F319" s="41" t="s">
        <v>439</v>
      </c>
      <c r="G319" s="41"/>
      <c r="H319" s="41"/>
      <c r="I319" s="42"/>
      <c r="J319" s="42"/>
      <c r="K319" s="42"/>
      <c r="L319" s="24"/>
      <c r="M319" s="24"/>
      <c r="N319" s="64"/>
      <c r="O319" s="98"/>
      <c r="P319" s="77"/>
      <c r="Q319" s="93"/>
      <c r="R319" s="24">
        <v>0</v>
      </c>
      <c r="S319" s="93"/>
      <c r="T319" s="93"/>
      <c r="U319" s="93"/>
      <c r="V319" s="93"/>
      <c r="W319" s="77">
        <f>W320</f>
        <v>600000</v>
      </c>
      <c r="X319" s="93"/>
      <c r="Y319" s="25"/>
    </row>
    <row r="320" spans="1:25" ht="51" outlineLevel="1">
      <c r="A320" s="13" t="s">
        <v>768</v>
      </c>
      <c r="B320" s="41" t="s">
        <v>439</v>
      </c>
      <c r="C320" s="41" t="s">
        <v>439</v>
      </c>
      <c r="D320" s="41" t="s">
        <v>436</v>
      </c>
      <c r="E320" s="41" t="s">
        <v>597</v>
      </c>
      <c r="F320" s="41" t="s">
        <v>439</v>
      </c>
      <c r="G320" s="41" t="s">
        <v>31</v>
      </c>
      <c r="H320" s="41"/>
      <c r="I320" s="42"/>
      <c r="J320" s="42"/>
      <c r="K320" s="42"/>
      <c r="L320" s="24"/>
      <c r="M320" s="24"/>
      <c r="N320" s="64"/>
      <c r="O320" s="98"/>
      <c r="P320" s="77"/>
      <c r="Q320" s="93"/>
      <c r="R320" s="24">
        <v>0</v>
      </c>
      <c r="S320" s="93"/>
      <c r="T320" s="93"/>
      <c r="U320" s="93"/>
      <c r="V320" s="93"/>
      <c r="W320" s="77">
        <f>W321</f>
        <v>600000</v>
      </c>
      <c r="X320" s="93"/>
      <c r="Y320" s="25"/>
    </row>
    <row r="321" spans="1:25" ht="15" outlineLevel="1">
      <c r="A321" s="45" t="s">
        <v>404</v>
      </c>
      <c r="B321" s="41" t="s">
        <v>439</v>
      </c>
      <c r="C321" s="41" t="s">
        <v>439</v>
      </c>
      <c r="D321" s="41" t="s">
        <v>436</v>
      </c>
      <c r="E321" s="41" t="s">
        <v>597</v>
      </c>
      <c r="F321" s="41" t="s">
        <v>439</v>
      </c>
      <c r="G321" s="41" t="s">
        <v>31</v>
      </c>
      <c r="H321" s="41" t="s">
        <v>181</v>
      </c>
      <c r="I321" s="42"/>
      <c r="J321" s="42"/>
      <c r="K321" s="42"/>
      <c r="L321" s="24"/>
      <c r="M321" s="24"/>
      <c r="N321" s="64"/>
      <c r="O321" s="98"/>
      <c r="P321" s="77"/>
      <c r="Q321" s="93"/>
      <c r="R321" s="24"/>
      <c r="S321" s="93"/>
      <c r="T321" s="93"/>
      <c r="U321" s="93"/>
      <c r="V321" s="93"/>
      <c r="W321" s="77">
        <f>W322</f>
        <v>600000</v>
      </c>
      <c r="X321" s="93"/>
      <c r="Y321" s="25"/>
    </row>
    <row r="322" spans="1:25" ht="51" outlineLevel="1">
      <c r="A322" s="13" t="s">
        <v>30</v>
      </c>
      <c r="B322" s="41" t="s">
        <v>439</v>
      </c>
      <c r="C322" s="41" t="s">
        <v>439</v>
      </c>
      <c r="D322" s="41" t="s">
        <v>436</v>
      </c>
      <c r="E322" s="41" t="s">
        <v>597</v>
      </c>
      <c r="F322" s="41" t="s">
        <v>439</v>
      </c>
      <c r="G322" s="41" t="s">
        <v>31</v>
      </c>
      <c r="H322" s="41" t="s">
        <v>649</v>
      </c>
      <c r="I322" s="42"/>
      <c r="J322" s="42"/>
      <c r="K322" s="42"/>
      <c r="L322" s="24"/>
      <c r="M322" s="24"/>
      <c r="N322" s="64"/>
      <c r="O322" s="98"/>
      <c r="P322" s="77"/>
      <c r="Q322" s="93"/>
      <c r="R322" s="24">
        <v>180000</v>
      </c>
      <c r="S322" s="93">
        <v>420000</v>
      </c>
      <c r="T322" s="93"/>
      <c r="U322" s="93"/>
      <c r="V322" s="93"/>
      <c r="W322" s="77">
        <f>L322+K322+J322+I322+M322+N322+O322+P322+Q322+R322+S322+T322+U322</f>
        <v>600000</v>
      </c>
      <c r="X322" s="93"/>
      <c r="Y322" s="25"/>
    </row>
    <row r="323" spans="1:25" ht="15" outlineLevel="2">
      <c r="A323" s="13" t="s">
        <v>598</v>
      </c>
      <c r="B323" s="41" t="s">
        <v>439</v>
      </c>
      <c r="C323" s="41" t="s">
        <v>439</v>
      </c>
      <c r="D323" s="41" t="s">
        <v>436</v>
      </c>
      <c r="E323" s="41" t="s">
        <v>597</v>
      </c>
      <c r="F323" s="41" t="s">
        <v>580</v>
      </c>
      <c r="G323" s="41"/>
      <c r="H323" s="41"/>
      <c r="I323" s="42"/>
      <c r="J323" s="42"/>
      <c r="K323" s="42"/>
      <c r="L323" s="43"/>
      <c r="M323" s="43"/>
      <c r="N323" s="64"/>
      <c r="O323" s="93"/>
      <c r="P323" s="24"/>
      <c r="Q323" s="93"/>
      <c r="R323" s="93"/>
      <c r="S323" s="93"/>
      <c r="T323" s="93"/>
      <c r="U323" s="93"/>
      <c r="V323" s="93"/>
      <c r="W323" s="77">
        <f>W324+W342</f>
        <v>20300140.28</v>
      </c>
      <c r="X323" s="75">
        <f aca="true" t="shared" si="13" ref="W323:Y324">X324</f>
        <v>15537100</v>
      </c>
      <c r="Y323" s="28">
        <f t="shared" si="13"/>
        <v>16335000</v>
      </c>
    </row>
    <row r="324" spans="1:25" ht="25.5" outlineLevel="3">
      <c r="A324" s="13" t="s">
        <v>599</v>
      </c>
      <c r="B324" s="41" t="s">
        <v>439</v>
      </c>
      <c r="C324" s="41" t="s">
        <v>439</v>
      </c>
      <c r="D324" s="41" t="s">
        <v>436</v>
      </c>
      <c r="E324" s="41" t="s">
        <v>597</v>
      </c>
      <c r="F324" s="41" t="s">
        <v>580</v>
      </c>
      <c r="G324" s="41" t="s">
        <v>600</v>
      </c>
      <c r="H324" s="41"/>
      <c r="I324" s="42"/>
      <c r="J324" s="42"/>
      <c r="K324" s="42"/>
      <c r="L324" s="43"/>
      <c r="M324" s="43"/>
      <c r="N324" s="64"/>
      <c r="O324" s="93"/>
      <c r="P324" s="24"/>
      <c r="Q324" s="93"/>
      <c r="R324" s="93"/>
      <c r="S324" s="93"/>
      <c r="T324" s="93"/>
      <c r="U324" s="93"/>
      <c r="V324" s="93"/>
      <c r="W324" s="77">
        <f t="shared" si="13"/>
        <v>20283140.28</v>
      </c>
      <c r="X324" s="75">
        <f t="shared" si="13"/>
        <v>15537100</v>
      </c>
      <c r="Y324" s="28">
        <f t="shared" si="13"/>
        <v>16335000</v>
      </c>
    </row>
    <row r="325" spans="1:25" ht="25.5" outlineLevel="4">
      <c r="A325" s="13" t="s">
        <v>601</v>
      </c>
      <c r="B325" s="41" t="s">
        <v>439</v>
      </c>
      <c r="C325" s="41" t="s">
        <v>439</v>
      </c>
      <c r="D325" s="41" t="s">
        <v>436</v>
      </c>
      <c r="E325" s="41" t="s">
        <v>597</v>
      </c>
      <c r="F325" s="41" t="s">
        <v>580</v>
      </c>
      <c r="G325" s="41" t="s">
        <v>602</v>
      </c>
      <c r="H325" s="41"/>
      <c r="I325" s="42"/>
      <c r="J325" s="42"/>
      <c r="K325" s="42"/>
      <c r="L325" s="43"/>
      <c r="M325" s="43"/>
      <c r="N325" s="64"/>
      <c r="O325" s="93"/>
      <c r="P325" s="24"/>
      <c r="Q325" s="93"/>
      <c r="R325" s="93"/>
      <c r="S325" s="93"/>
      <c r="T325" s="93"/>
      <c r="U325" s="93"/>
      <c r="V325" s="93"/>
      <c r="W325" s="77">
        <f>W326+W330+W334+W341</f>
        <v>20283140.28</v>
      </c>
      <c r="X325" s="75">
        <f>X326+X330+X334+X341</f>
        <v>15537100</v>
      </c>
      <c r="Y325" s="28">
        <f>Y326+Y330+Y334+Y341</f>
        <v>16335000</v>
      </c>
    </row>
    <row r="326" spans="1:25" ht="38.25" outlineLevel="5">
      <c r="A326" s="13" t="s">
        <v>603</v>
      </c>
      <c r="B326" s="41" t="s">
        <v>439</v>
      </c>
      <c r="C326" s="41" t="s">
        <v>439</v>
      </c>
      <c r="D326" s="41" t="s">
        <v>436</v>
      </c>
      <c r="E326" s="41" t="s">
        <v>597</v>
      </c>
      <c r="F326" s="41" t="s">
        <v>580</v>
      </c>
      <c r="G326" s="41" t="s">
        <v>604</v>
      </c>
      <c r="H326" s="41"/>
      <c r="I326" s="42"/>
      <c r="J326" s="42"/>
      <c r="K326" s="42"/>
      <c r="L326" s="43"/>
      <c r="M326" s="43"/>
      <c r="N326" s="64"/>
      <c r="O326" s="93"/>
      <c r="P326" s="24"/>
      <c r="Q326" s="93"/>
      <c r="R326" s="93"/>
      <c r="S326" s="93"/>
      <c r="T326" s="93"/>
      <c r="U326" s="93"/>
      <c r="V326" s="93"/>
      <c r="W326" s="77">
        <f>W327</f>
        <v>3182280</v>
      </c>
      <c r="X326" s="75">
        <f>X327</f>
        <v>0</v>
      </c>
      <c r="Y326" s="28">
        <f>Y327</f>
        <v>0</v>
      </c>
    </row>
    <row r="327" spans="1:25" ht="51" outlineLevel="5">
      <c r="A327" s="45" t="s">
        <v>405</v>
      </c>
      <c r="B327" s="41" t="s">
        <v>439</v>
      </c>
      <c r="C327" s="41" t="s">
        <v>439</v>
      </c>
      <c r="D327" s="41" t="s">
        <v>436</v>
      </c>
      <c r="E327" s="41" t="s">
        <v>597</v>
      </c>
      <c r="F327" s="41" t="s">
        <v>580</v>
      </c>
      <c r="G327" s="41" t="s">
        <v>604</v>
      </c>
      <c r="H327" s="41" t="s">
        <v>182</v>
      </c>
      <c r="I327" s="42"/>
      <c r="J327" s="42"/>
      <c r="K327" s="42"/>
      <c r="L327" s="43"/>
      <c r="M327" s="43"/>
      <c r="N327" s="64"/>
      <c r="O327" s="93"/>
      <c r="P327" s="24"/>
      <c r="Q327" s="93"/>
      <c r="R327" s="93"/>
      <c r="S327" s="93"/>
      <c r="T327" s="93"/>
      <c r="U327" s="93"/>
      <c r="V327" s="93"/>
      <c r="W327" s="77">
        <f>W328</f>
        <v>3182280</v>
      </c>
      <c r="X327" s="75">
        <f>X329</f>
        <v>0</v>
      </c>
      <c r="Y327" s="28">
        <f>Y329</f>
        <v>0</v>
      </c>
    </row>
    <row r="328" spans="1:25" ht="25.5" outlineLevel="5">
      <c r="A328" s="13" t="s">
        <v>37</v>
      </c>
      <c r="B328" s="41" t="s">
        <v>439</v>
      </c>
      <c r="C328" s="41" t="s">
        <v>439</v>
      </c>
      <c r="D328" s="41" t="s">
        <v>436</v>
      </c>
      <c r="E328" s="41" t="s">
        <v>597</v>
      </c>
      <c r="F328" s="41" t="s">
        <v>580</v>
      </c>
      <c r="G328" s="41" t="s">
        <v>604</v>
      </c>
      <c r="H328" s="41" t="s">
        <v>36</v>
      </c>
      <c r="I328" s="42"/>
      <c r="J328" s="42"/>
      <c r="K328" s="42"/>
      <c r="L328" s="43"/>
      <c r="M328" s="43"/>
      <c r="N328" s="64"/>
      <c r="O328" s="93"/>
      <c r="P328" s="24"/>
      <c r="Q328" s="93"/>
      <c r="R328" s="93"/>
      <c r="S328" s="93"/>
      <c r="T328" s="93"/>
      <c r="U328" s="93"/>
      <c r="V328" s="93"/>
      <c r="W328" s="77">
        <f>W329</f>
        <v>3182280</v>
      </c>
      <c r="X328" s="75"/>
      <c r="Y328" s="28"/>
    </row>
    <row r="329" spans="1:25" ht="63.75" outlineLevel="6">
      <c r="A329" s="13" t="s">
        <v>605</v>
      </c>
      <c r="B329" s="41" t="s">
        <v>439</v>
      </c>
      <c r="C329" s="41" t="s">
        <v>439</v>
      </c>
      <c r="D329" s="41" t="s">
        <v>436</v>
      </c>
      <c r="E329" s="41" t="s">
        <v>597</v>
      </c>
      <c r="F329" s="41" t="s">
        <v>580</v>
      </c>
      <c r="G329" s="41" t="s">
        <v>604</v>
      </c>
      <c r="H329" s="41" t="s">
        <v>606</v>
      </c>
      <c r="I329" s="42">
        <v>15660400</v>
      </c>
      <c r="J329" s="42"/>
      <c r="K329" s="42"/>
      <c r="L329" s="43"/>
      <c r="M329" s="43">
        <v>-12478120</v>
      </c>
      <c r="N329" s="64"/>
      <c r="O329" s="93"/>
      <c r="P329" s="24"/>
      <c r="Q329" s="93"/>
      <c r="R329" s="93"/>
      <c r="S329" s="93"/>
      <c r="T329" s="93"/>
      <c r="U329" s="93"/>
      <c r="V329" s="93"/>
      <c r="W329" s="77">
        <f>L329+K329+J329+I329+M329+N329+O329+P329+Q329+R329+S329+T329+U329</f>
        <v>3182280</v>
      </c>
      <c r="X329" s="75">
        <v>0</v>
      </c>
      <c r="Y329" s="28">
        <v>0</v>
      </c>
    </row>
    <row r="330" spans="1:25" ht="51" outlineLevel="5">
      <c r="A330" s="13" t="s">
        <v>607</v>
      </c>
      <c r="B330" s="41" t="s">
        <v>439</v>
      </c>
      <c r="C330" s="41" t="s">
        <v>439</v>
      </c>
      <c r="D330" s="41" t="s">
        <v>436</v>
      </c>
      <c r="E330" s="41" t="s">
        <v>597</v>
      </c>
      <c r="F330" s="41" t="s">
        <v>580</v>
      </c>
      <c r="G330" s="41" t="s">
        <v>608</v>
      </c>
      <c r="H330" s="41"/>
      <c r="I330" s="42"/>
      <c r="J330" s="42"/>
      <c r="K330" s="42"/>
      <c r="L330" s="43"/>
      <c r="M330" s="43"/>
      <c r="N330" s="64"/>
      <c r="O330" s="93"/>
      <c r="P330" s="24"/>
      <c r="Q330" s="93"/>
      <c r="R330" s="93"/>
      <c r="S330" s="93"/>
      <c r="T330" s="93"/>
      <c r="U330" s="93"/>
      <c r="V330" s="93"/>
      <c r="W330" s="77">
        <f>W331</f>
        <v>11108881</v>
      </c>
      <c r="X330" s="75">
        <f>X331</f>
        <v>12149800</v>
      </c>
      <c r="Y330" s="28">
        <f>Y331</f>
        <v>12783800</v>
      </c>
    </row>
    <row r="331" spans="1:25" ht="51" outlineLevel="5">
      <c r="A331" s="45" t="s">
        <v>405</v>
      </c>
      <c r="B331" s="41" t="s">
        <v>439</v>
      </c>
      <c r="C331" s="41" t="s">
        <v>439</v>
      </c>
      <c r="D331" s="41" t="s">
        <v>436</v>
      </c>
      <c r="E331" s="41" t="s">
        <v>597</v>
      </c>
      <c r="F331" s="41" t="s">
        <v>580</v>
      </c>
      <c r="G331" s="41" t="s">
        <v>608</v>
      </c>
      <c r="H331" s="41" t="s">
        <v>182</v>
      </c>
      <c r="I331" s="42"/>
      <c r="J331" s="42"/>
      <c r="K331" s="42"/>
      <c r="L331" s="43"/>
      <c r="M331" s="43"/>
      <c r="N331" s="64"/>
      <c r="O331" s="93"/>
      <c r="P331" s="24"/>
      <c r="Q331" s="93"/>
      <c r="R331" s="93"/>
      <c r="S331" s="93"/>
      <c r="T331" s="93"/>
      <c r="U331" s="93"/>
      <c r="V331" s="93"/>
      <c r="W331" s="77">
        <f>W332</f>
        <v>11108881</v>
      </c>
      <c r="X331" s="75">
        <f>X333</f>
        <v>12149800</v>
      </c>
      <c r="Y331" s="28">
        <f>Y333</f>
        <v>12783800</v>
      </c>
    </row>
    <row r="332" spans="1:25" ht="25.5" outlineLevel="5">
      <c r="A332" s="13" t="s">
        <v>37</v>
      </c>
      <c r="B332" s="41" t="s">
        <v>439</v>
      </c>
      <c r="C332" s="41" t="s">
        <v>439</v>
      </c>
      <c r="D332" s="41" t="s">
        <v>436</v>
      </c>
      <c r="E332" s="41" t="s">
        <v>597</v>
      </c>
      <c r="F332" s="41" t="s">
        <v>580</v>
      </c>
      <c r="G332" s="41" t="s">
        <v>608</v>
      </c>
      <c r="H332" s="41" t="s">
        <v>36</v>
      </c>
      <c r="I332" s="42"/>
      <c r="J332" s="42"/>
      <c r="K332" s="42"/>
      <c r="L332" s="43"/>
      <c r="M332" s="43"/>
      <c r="N332" s="64"/>
      <c r="O332" s="93"/>
      <c r="P332" s="24"/>
      <c r="Q332" s="93"/>
      <c r="R332" s="93"/>
      <c r="S332" s="93"/>
      <c r="T332" s="93"/>
      <c r="U332" s="93"/>
      <c r="V332" s="93"/>
      <c r="W332" s="77">
        <f>W333</f>
        <v>11108881</v>
      </c>
      <c r="X332" s="75"/>
      <c r="Y332" s="28"/>
    </row>
    <row r="333" spans="1:25" ht="63.75" outlineLevel="6">
      <c r="A333" s="13" t="s">
        <v>605</v>
      </c>
      <c r="B333" s="41" t="s">
        <v>439</v>
      </c>
      <c r="C333" s="41" t="s">
        <v>439</v>
      </c>
      <c r="D333" s="41" t="s">
        <v>436</v>
      </c>
      <c r="E333" s="41" t="s">
        <v>597</v>
      </c>
      <c r="F333" s="41" t="s">
        <v>580</v>
      </c>
      <c r="G333" s="41" t="s">
        <v>608</v>
      </c>
      <c r="H333" s="41" t="s">
        <v>606</v>
      </c>
      <c r="I333" s="42">
        <v>11095800</v>
      </c>
      <c r="J333" s="42"/>
      <c r="K333" s="42"/>
      <c r="L333" s="43"/>
      <c r="M333" s="43"/>
      <c r="N333" s="64"/>
      <c r="O333" s="93"/>
      <c r="P333" s="24"/>
      <c r="Q333" s="93"/>
      <c r="R333" s="93"/>
      <c r="S333" s="93">
        <v>13081</v>
      </c>
      <c r="T333" s="93"/>
      <c r="U333" s="93"/>
      <c r="V333" s="93"/>
      <c r="W333" s="77">
        <f>L333+K333+J333+I333+M333+N333+O333+P333+Q333+R333+S333+T333+U333</f>
        <v>11108881</v>
      </c>
      <c r="X333" s="75">
        <v>12149800</v>
      </c>
      <c r="Y333" s="28">
        <v>12783800</v>
      </c>
    </row>
    <row r="334" spans="1:25" ht="38.25" outlineLevel="5">
      <c r="A334" s="13" t="s">
        <v>609</v>
      </c>
      <c r="B334" s="41" t="s">
        <v>439</v>
      </c>
      <c r="C334" s="41" t="s">
        <v>439</v>
      </c>
      <c r="D334" s="41" t="s">
        <v>436</v>
      </c>
      <c r="E334" s="41" t="s">
        <v>597</v>
      </c>
      <c r="F334" s="41" t="s">
        <v>580</v>
      </c>
      <c r="G334" s="41" t="s">
        <v>610</v>
      </c>
      <c r="H334" s="41"/>
      <c r="I334" s="42"/>
      <c r="J334" s="42"/>
      <c r="K334" s="42"/>
      <c r="L334" s="43"/>
      <c r="M334" s="43"/>
      <c r="N334" s="64"/>
      <c r="O334" s="93"/>
      <c r="P334" s="24"/>
      <c r="Q334" s="93"/>
      <c r="R334" s="93"/>
      <c r="S334" s="93"/>
      <c r="T334" s="93"/>
      <c r="U334" s="93"/>
      <c r="V334" s="93"/>
      <c r="W334" s="77">
        <f>W335</f>
        <v>3217786.28</v>
      </c>
      <c r="X334" s="75">
        <v>3387300</v>
      </c>
      <c r="Y334" s="28">
        <v>3551200</v>
      </c>
    </row>
    <row r="335" spans="1:25" ht="51" outlineLevel="5">
      <c r="A335" s="45" t="s">
        <v>405</v>
      </c>
      <c r="B335" s="41" t="s">
        <v>439</v>
      </c>
      <c r="C335" s="41" t="s">
        <v>439</v>
      </c>
      <c r="D335" s="41" t="s">
        <v>436</v>
      </c>
      <c r="E335" s="41" t="s">
        <v>597</v>
      </c>
      <c r="F335" s="41" t="s">
        <v>580</v>
      </c>
      <c r="G335" s="41" t="s">
        <v>610</v>
      </c>
      <c r="H335" s="41" t="s">
        <v>182</v>
      </c>
      <c r="I335" s="42"/>
      <c r="J335" s="42"/>
      <c r="K335" s="42"/>
      <c r="L335" s="43"/>
      <c r="M335" s="43"/>
      <c r="N335" s="64"/>
      <c r="O335" s="93"/>
      <c r="P335" s="24"/>
      <c r="Q335" s="93"/>
      <c r="R335" s="93"/>
      <c r="S335" s="93"/>
      <c r="T335" s="93"/>
      <c r="U335" s="93"/>
      <c r="V335" s="93"/>
      <c r="W335" s="77">
        <f>W336</f>
        <v>3217786.28</v>
      </c>
      <c r="X335" s="75">
        <f>X337</f>
        <v>3387300</v>
      </c>
      <c r="Y335" s="28">
        <f>Y337</f>
        <v>3551200</v>
      </c>
    </row>
    <row r="336" spans="1:25" ht="25.5" outlineLevel="5">
      <c r="A336" s="13" t="s">
        <v>37</v>
      </c>
      <c r="B336" s="41" t="s">
        <v>439</v>
      </c>
      <c r="C336" s="41" t="s">
        <v>439</v>
      </c>
      <c r="D336" s="41" t="s">
        <v>436</v>
      </c>
      <c r="E336" s="41" t="s">
        <v>597</v>
      </c>
      <c r="F336" s="41" t="s">
        <v>580</v>
      </c>
      <c r="G336" s="41" t="s">
        <v>610</v>
      </c>
      <c r="H336" s="41" t="s">
        <v>36</v>
      </c>
      <c r="I336" s="42"/>
      <c r="J336" s="42"/>
      <c r="K336" s="42"/>
      <c r="L336" s="43"/>
      <c r="M336" s="43"/>
      <c r="N336" s="64"/>
      <c r="O336" s="93"/>
      <c r="P336" s="24"/>
      <c r="Q336" s="93"/>
      <c r="R336" s="93"/>
      <c r="S336" s="93"/>
      <c r="T336" s="93"/>
      <c r="U336" s="93"/>
      <c r="V336" s="93"/>
      <c r="W336" s="77">
        <f>W337</f>
        <v>3217786.28</v>
      </c>
      <c r="X336" s="75"/>
      <c r="Y336" s="28"/>
    </row>
    <row r="337" spans="1:25" ht="63.75" outlineLevel="6">
      <c r="A337" s="13" t="s">
        <v>605</v>
      </c>
      <c r="B337" s="41" t="s">
        <v>439</v>
      </c>
      <c r="C337" s="41" t="s">
        <v>439</v>
      </c>
      <c r="D337" s="41" t="s">
        <v>436</v>
      </c>
      <c r="E337" s="41" t="s">
        <v>597</v>
      </c>
      <c r="F337" s="41" t="s">
        <v>580</v>
      </c>
      <c r="G337" s="41" t="s">
        <v>610</v>
      </c>
      <c r="H337" s="41" t="s">
        <v>606</v>
      </c>
      <c r="I337" s="42">
        <v>3127800</v>
      </c>
      <c r="J337" s="42"/>
      <c r="K337" s="42">
        <v>1222790</v>
      </c>
      <c r="L337" s="43"/>
      <c r="M337" s="43"/>
      <c r="N337" s="64"/>
      <c r="O337" s="93"/>
      <c r="P337" s="24"/>
      <c r="Q337" s="93"/>
      <c r="R337" s="93"/>
      <c r="S337" s="93">
        <v>-1222790</v>
      </c>
      <c r="T337" s="93">
        <v>89986.28</v>
      </c>
      <c r="U337" s="93"/>
      <c r="V337" s="93"/>
      <c r="W337" s="77">
        <f>L337+K337+J337+I337+M337+N337+O337+P337+Q337+R337+S337+T337+U337</f>
        <v>3217786.28</v>
      </c>
      <c r="X337" s="75">
        <v>3387300</v>
      </c>
      <c r="Y337" s="28">
        <v>3551200</v>
      </c>
    </row>
    <row r="338" spans="1:25" ht="38.25" outlineLevel="5">
      <c r="A338" s="13" t="s">
        <v>611</v>
      </c>
      <c r="B338" s="41" t="s">
        <v>439</v>
      </c>
      <c r="C338" s="41" t="s">
        <v>439</v>
      </c>
      <c r="D338" s="41" t="s">
        <v>436</v>
      </c>
      <c r="E338" s="41" t="s">
        <v>597</v>
      </c>
      <c r="F338" s="41" t="s">
        <v>580</v>
      </c>
      <c r="G338" s="41" t="s">
        <v>612</v>
      </c>
      <c r="H338" s="41"/>
      <c r="I338" s="42"/>
      <c r="J338" s="42"/>
      <c r="K338" s="42"/>
      <c r="L338" s="43"/>
      <c r="M338" s="43"/>
      <c r="N338" s="64"/>
      <c r="O338" s="93"/>
      <c r="P338" s="24"/>
      <c r="Q338" s="93"/>
      <c r="R338" s="93"/>
      <c r="S338" s="93"/>
      <c r="T338" s="93"/>
      <c r="U338" s="93"/>
      <c r="V338" s="93"/>
      <c r="W338" s="77">
        <v>13760300</v>
      </c>
      <c r="X338" s="75">
        <v>13770600</v>
      </c>
      <c r="Y338" s="28">
        <v>13797800</v>
      </c>
    </row>
    <row r="339" spans="1:25" ht="51" outlineLevel="5">
      <c r="A339" s="45" t="s">
        <v>405</v>
      </c>
      <c r="B339" s="41" t="s">
        <v>439</v>
      </c>
      <c r="C339" s="41" t="s">
        <v>439</v>
      </c>
      <c r="D339" s="41" t="s">
        <v>436</v>
      </c>
      <c r="E339" s="41" t="s">
        <v>597</v>
      </c>
      <c r="F339" s="41" t="s">
        <v>580</v>
      </c>
      <c r="G339" s="41" t="s">
        <v>612</v>
      </c>
      <c r="H339" s="41" t="s">
        <v>182</v>
      </c>
      <c r="I339" s="42"/>
      <c r="J339" s="42"/>
      <c r="K339" s="42"/>
      <c r="L339" s="43"/>
      <c r="M339" s="43"/>
      <c r="N339" s="64"/>
      <c r="O339" s="93"/>
      <c r="P339" s="24"/>
      <c r="Q339" s="93"/>
      <c r="R339" s="93"/>
      <c r="S339" s="93"/>
      <c r="T339" s="93"/>
      <c r="U339" s="93"/>
      <c r="V339" s="93"/>
      <c r="W339" s="77">
        <f>W340</f>
        <v>2774193</v>
      </c>
      <c r="X339" s="75">
        <f>X341</f>
        <v>0</v>
      </c>
      <c r="Y339" s="28">
        <f>Y341</f>
        <v>0</v>
      </c>
    </row>
    <row r="340" spans="1:25" ht="25.5" outlineLevel="5">
      <c r="A340" s="13" t="s">
        <v>37</v>
      </c>
      <c r="B340" s="41" t="s">
        <v>439</v>
      </c>
      <c r="C340" s="41" t="s">
        <v>439</v>
      </c>
      <c r="D340" s="41" t="s">
        <v>436</v>
      </c>
      <c r="E340" s="41" t="s">
        <v>597</v>
      </c>
      <c r="F340" s="41" t="s">
        <v>580</v>
      </c>
      <c r="G340" s="41" t="s">
        <v>612</v>
      </c>
      <c r="H340" s="41" t="s">
        <v>36</v>
      </c>
      <c r="I340" s="42"/>
      <c r="J340" s="42"/>
      <c r="K340" s="42"/>
      <c r="L340" s="43"/>
      <c r="M340" s="43"/>
      <c r="N340" s="64"/>
      <c r="O340" s="93"/>
      <c r="P340" s="24"/>
      <c r="Q340" s="93"/>
      <c r="R340" s="93"/>
      <c r="S340" s="93"/>
      <c r="T340" s="93"/>
      <c r="U340" s="93"/>
      <c r="V340" s="93"/>
      <c r="W340" s="77">
        <f>W341</f>
        <v>2774193</v>
      </c>
      <c r="X340" s="75"/>
      <c r="Y340" s="28"/>
    </row>
    <row r="341" spans="1:25" ht="63.75" outlineLevel="6">
      <c r="A341" s="13" t="s">
        <v>605</v>
      </c>
      <c r="B341" s="41" t="s">
        <v>439</v>
      </c>
      <c r="C341" s="41" t="s">
        <v>439</v>
      </c>
      <c r="D341" s="41" t="s">
        <v>436</v>
      </c>
      <c r="E341" s="41" t="s">
        <v>597</v>
      </c>
      <c r="F341" s="41" t="s">
        <v>580</v>
      </c>
      <c r="G341" s="41" t="s">
        <v>612</v>
      </c>
      <c r="H341" s="41" t="s">
        <v>606</v>
      </c>
      <c r="I341" s="42">
        <v>13760300</v>
      </c>
      <c r="J341" s="42"/>
      <c r="K341" s="42"/>
      <c r="L341" s="43"/>
      <c r="M341" s="43">
        <v>-10986107</v>
      </c>
      <c r="N341" s="64"/>
      <c r="O341" s="93"/>
      <c r="P341" s="24"/>
      <c r="Q341" s="93"/>
      <c r="R341" s="93"/>
      <c r="S341" s="93"/>
      <c r="T341" s="93"/>
      <c r="U341" s="93"/>
      <c r="V341" s="93"/>
      <c r="W341" s="77">
        <f>L341+K341+J341+I341+M341+N341+O341+P341+Q341+R341+S341+T341+U341</f>
        <v>2774193</v>
      </c>
      <c r="X341" s="75">
        <v>0</v>
      </c>
      <c r="Y341" s="28">
        <v>0</v>
      </c>
    </row>
    <row r="342" spans="1:25" ht="25.5" outlineLevel="6">
      <c r="A342" s="13" t="s">
        <v>486</v>
      </c>
      <c r="B342" s="41" t="s">
        <v>439</v>
      </c>
      <c r="C342" s="41" t="s">
        <v>439</v>
      </c>
      <c r="D342" s="41" t="s">
        <v>436</v>
      </c>
      <c r="E342" s="41" t="s">
        <v>597</v>
      </c>
      <c r="F342" s="41" t="s">
        <v>580</v>
      </c>
      <c r="G342" s="41" t="s">
        <v>487</v>
      </c>
      <c r="H342" s="41"/>
      <c r="I342" s="42"/>
      <c r="J342" s="42"/>
      <c r="K342" s="42"/>
      <c r="L342" s="43"/>
      <c r="M342" s="43"/>
      <c r="N342" s="64"/>
      <c r="O342" s="93"/>
      <c r="P342" s="24"/>
      <c r="Q342" s="93"/>
      <c r="R342" s="93"/>
      <c r="S342" s="93"/>
      <c r="T342" s="93"/>
      <c r="U342" s="93"/>
      <c r="V342" s="93"/>
      <c r="W342" s="77">
        <f>W347+W343</f>
        <v>17000</v>
      </c>
      <c r="X342" s="75"/>
      <c r="Y342" s="65"/>
    </row>
    <row r="343" spans="1:25" ht="38.25" hidden="1" outlineLevel="6">
      <c r="A343" s="13" t="s">
        <v>130</v>
      </c>
      <c r="B343" s="41" t="s">
        <v>439</v>
      </c>
      <c r="C343" s="41" t="s">
        <v>439</v>
      </c>
      <c r="D343" s="41" t="s">
        <v>436</v>
      </c>
      <c r="E343" s="41" t="s">
        <v>597</v>
      </c>
      <c r="F343" s="41" t="s">
        <v>580</v>
      </c>
      <c r="G343" s="41" t="s">
        <v>131</v>
      </c>
      <c r="H343" s="41"/>
      <c r="I343" s="42"/>
      <c r="J343" s="42"/>
      <c r="K343" s="42"/>
      <c r="L343" s="43"/>
      <c r="M343" s="43"/>
      <c r="N343" s="64"/>
      <c r="O343" s="93"/>
      <c r="P343" s="24"/>
      <c r="Q343" s="93"/>
      <c r="R343" s="93"/>
      <c r="S343" s="93"/>
      <c r="T343" s="93"/>
      <c r="U343" s="93"/>
      <c r="V343" s="93"/>
      <c r="W343" s="77">
        <f>W344</f>
        <v>0</v>
      </c>
      <c r="X343" s="75"/>
      <c r="Y343" s="65"/>
    </row>
    <row r="344" spans="1:25" ht="51" hidden="1" outlineLevel="6">
      <c r="A344" s="45" t="s">
        <v>405</v>
      </c>
      <c r="B344" s="41" t="s">
        <v>439</v>
      </c>
      <c r="C344" s="41" t="s">
        <v>439</v>
      </c>
      <c r="D344" s="41" t="s">
        <v>436</v>
      </c>
      <c r="E344" s="41" t="s">
        <v>597</v>
      </c>
      <c r="F344" s="41" t="s">
        <v>580</v>
      </c>
      <c r="G344" s="41" t="s">
        <v>131</v>
      </c>
      <c r="H344" s="41" t="s">
        <v>182</v>
      </c>
      <c r="I344" s="42"/>
      <c r="J344" s="42"/>
      <c r="K344" s="42"/>
      <c r="L344" s="43"/>
      <c r="M344" s="43"/>
      <c r="N344" s="64"/>
      <c r="O344" s="93"/>
      <c r="P344" s="24"/>
      <c r="Q344" s="93"/>
      <c r="R344" s="93"/>
      <c r="S344" s="93"/>
      <c r="T344" s="93"/>
      <c r="U344" s="93"/>
      <c r="V344" s="93"/>
      <c r="W344" s="77">
        <f>W345</f>
        <v>0</v>
      </c>
      <c r="X344" s="75"/>
      <c r="Y344" s="65"/>
    </row>
    <row r="345" spans="1:25" ht="25.5" hidden="1" outlineLevel="6">
      <c r="A345" s="13" t="s">
        <v>37</v>
      </c>
      <c r="B345" s="41" t="s">
        <v>439</v>
      </c>
      <c r="C345" s="41" t="s">
        <v>439</v>
      </c>
      <c r="D345" s="41" t="s">
        <v>436</v>
      </c>
      <c r="E345" s="41" t="s">
        <v>597</v>
      </c>
      <c r="F345" s="41" t="s">
        <v>580</v>
      </c>
      <c r="G345" s="41" t="s">
        <v>131</v>
      </c>
      <c r="H345" s="41" t="s">
        <v>36</v>
      </c>
      <c r="I345" s="42"/>
      <c r="J345" s="42"/>
      <c r="K345" s="42"/>
      <c r="L345" s="43"/>
      <c r="M345" s="43"/>
      <c r="N345" s="64"/>
      <c r="O345" s="93"/>
      <c r="P345" s="24"/>
      <c r="Q345" s="93"/>
      <c r="R345" s="93"/>
      <c r="S345" s="93"/>
      <c r="T345" s="93"/>
      <c r="U345" s="93"/>
      <c r="V345" s="93"/>
      <c r="W345" s="77">
        <f>W346</f>
        <v>0</v>
      </c>
      <c r="X345" s="75"/>
      <c r="Y345" s="65"/>
    </row>
    <row r="346" spans="1:25" ht="25.5" hidden="1" outlineLevel="6">
      <c r="A346" s="13" t="s">
        <v>621</v>
      </c>
      <c r="B346" s="41" t="s">
        <v>439</v>
      </c>
      <c r="C346" s="41" t="s">
        <v>439</v>
      </c>
      <c r="D346" s="41" t="s">
        <v>436</v>
      </c>
      <c r="E346" s="41" t="s">
        <v>597</v>
      </c>
      <c r="F346" s="41" t="s">
        <v>580</v>
      </c>
      <c r="G346" s="41" t="s">
        <v>131</v>
      </c>
      <c r="H346" s="41" t="s">
        <v>622</v>
      </c>
      <c r="I346" s="42"/>
      <c r="J346" s="42"/>
      <c r="K346" s="42"/>
      <c r="L346" s="43"/>
      <c r="M346" s="43"/>
      <c r="N346" s="64"/>
      <c r="O346" s="93"/>
      <c r="P346" s="24"/>
      <c r="Q346" s="93"/>
      <c r="R346" s="93"/>
      <c r="S346" s="93">
        <v>0</v>
      </c>
      <c r="T346" s="93"/>
      <c r="U346" s="93"/>
      <c r="V346" s="93"/>
      <c r="W346" s="77">
        <f>L346+K346+J346+I346+M346+N346+O346+P346+Q346+R346+S346</f>
        <v>0</v>
      </c>
      <c r="X346" s="75"/>
      <c r="Y346" s="65"/>
    </row>
    <row r="347" spans="1:25" ht="76.5" outlineLevel="6">
      <c r="A347" s="13" t="s">
        <v>542</v>
      </c>
      <c r="B347" s="41" t="s">
        <v>439</v>
      </c>
      <c r="C347" s="41" t="s">
        <v>439</v>
      </c>
      <c r="D347" s="41" t="s">
        <v>436</v>
      </c>
      <c r="E347" s="41" t="s">
        <v>597</v>
      </c>
      <c r="F347" s="41" t="s">
        <v>580</v>
      </c>
      <c r="G347" s="41" t="s">
        <v>543</v>
      </c>
      <c r="H347" s="41"/>
      <c r="I347" s="42"/>
      <c r="J347" s="42"/>
      <c r="K347" s="42"/>
      <c r="L347" s="43"/>
      <c r="M347" s="43"/>
      <c r="N347" s="64"/>
      <c r="O347" s="93"/>
      <c r="P347" s="24"/>
      <c r="Q347" s="93"/>
      <c r="R347" s="93"/>
      <c r="S347" s="93"/>
      <c r="T347" s="93"/>
      <c r="U347" s="93"/>
      <c r="V347" s="93"/>
      <c r="W347" s="77">
        <f>W348</f>
        <v>17000</v>
      </c>
      <c r="X347" s="75"/>
      <c r="Y347" s="65"/>
    </row>
    <row r="348" spans="1:25" ht="51" outlineLevel="6">
      <c r="A348" s="45" t="s">
        <v>405</v>
      </c>
      <c r="B348" s="41" t="s">
        <v>439</v>
      </c>
      <c r="C348" s="41" t="s">
        <v>439</v>
      </c>
      <c r="D348" s="41" t="s">
        <v>436</v>
      </c>
      <c r="E348" s="41" t="s">
        <v>597</v>
      </c>
      <c r="F348" s="41" t="s">
        <v>580</v>
      </c>
      <c r="G348" s="41" t="s">
        <v>543</v>
      </c>
      <c r="H348" s="41" t="s">
        <v>182</v>
      </c>
      <c r="I348" s="42"/>
      <c r="J348" s="42"/>
      <c r="K348" s="42"/>
      <c r="L348" s="43"/>
      <c r="M348" s="43"/>
      <c r="N348" s="64"/>
      <c r="O348" s="93"/>
      <c r="P348" s="24"/>
      <c r="Q348" s="93"/>
      <c r="R348" s="93"/>
      <c r="S348" s="93"/>
      <c r="T348" s="93"/>
      <c r="U348" s="93"/>
      <c r="V348" s="93"/>
      <c r="W348" s="77">
        <f>W349</f>
        <v>17000</v>
      </c>
      <c r="X348" s="75"/>
      <c r="Y348" s="65"/>
    </row>
    <row r="349" spans="1:25" ht="25.5" outlineLevel="6">
      <c r="A349" s="13" t="s">
        <v>37</v>
      </c>
      <c r="B349" s="41" t="s">
        <v>439</v>
      </c>
      <c r="C349" s="41" t="s">
        <v>439</v>
      </c>
      <c r="D349" s="41" t="s">
        <v>436</v>
      </c>
      <c r="E349" s="41" t="s">
        <v>597</v>
      </c>
      <c r="F349" s="41" t="s">
        <v>580</v>
      </c>
      <c r="G349" s="41" t="s">
        <v>543</v>
      </c>
      <c r="H349" s="41" t="s">
        <v>36</v>
      </c>
      <c r="I349" s="42"/>
      <c r="J349" s="42"/>
      <c r="K349" s="42"/>
      <c r="L349" s="43"/>
      <c r="M349" s="43"/>
      <c r="N349" s="64"/>
      <c r="O349" s="93"/>
      <c r="P349" s="24"/>
      <c r="Q349" s="93"/>
      <c r="R349" s="93"/>
      <c r="S349" s="93"/>
      <c r="T349" s="93"/>
      <c r="U349" s="93"/>
      <c r="V349" s="93"/>
      <c r="W349" s="77">
        <f>W350</f>
        <v>17000</v>
      </c>
      <c r="X349" s="75"/>
      <c r="Y349" s="65"/>
    </row>
    <row r="350" spans="1:25" ht="25.5" outlineLevel="6">
      <c r="A350" s="13" t="s">
        <v>621</v>
      </c>
      <c r="B350" s="41" t="s">
        <v>439</v>
      </c>
      <c r="C350" s="41" t="s">
        <v>439</v>
      </c>
      <c r="D350" s="41" t="s">
        <v>436</v>
      </c>
      <c r="E350" s="41" t="s">
        <v>597</v>
      </c>
      <c r="F350" s="41" t="s">
        <v>580</v>
      </c>
      <c r="G350" s="41" t="s">
        <v>543</v>
      </c>
      <c r="H350" s="41" t="s">
        <v>622</v>
      </c>
      <c r="I350" s="42"/>
      <c r="J350" s="42"/>
      <c r="K350" s="42"/>
      <c r="L350" s="43"/>
      <c r="M350" s="43"/>
      <c r="N350" s="64"/>
      <c r="O350" s="93"/>
      <c r="P350" s="24"/>
      <c r="Q350" s="93"/>
      <c r="R350" s="93"/>
      <c r="S350" s="93">
        <v>17000</v>
      </c>
      <c r="T350" s="93"/>
      <c r="U350" s="93"/>
      <c r="V350" s="93"/>
      <c r="W350" s="77">
        <f>L350+K350+J350+I350+M350+N350+O350+P350+Q350+R350+S350+T350+U350</f>
        <v>17000</v>
      </c>
      <c r="X350" s="75"/>
      <c r="Y350" s="65"/>
    </row>
    <row r="351" spans="1:25" ht="25.5" outlineLevel="2">
      <c r="A351" s="13" t="s">
        <v>613</v>
      </c>
      <c r="B351" s="41" t="s">
        <v>439</v>
      </c>
      <c r="C351" s="41" t="s">
        <v>439</v>
      </c>
      <c r="D351" s="41" t="s">
        <v>436</v>
      </c>
      <c r="E351" s="41" t="s">
        <v>597</v>
      </c>
      <c r="F351" s="41" t="s">
        <v>597</v>
      </c>
      <c r="G351" s="41"/>
      <c r="H351" s="41"/>
      <c r="I351" s="42"/>
      <c r="J351" s="42"/>
      <c r="K351" s="42"/>
      <c r="L351" s="43">
        <f>L352</f>
        <v>0</v>
      </c>
      <c r="M351" s="43"/>
      <c r="N351" s="64"/>
      <c r="O351" s="93"/>
      <c r="P351" s="24"/>
      <c r="Q351" s="93"/>
      <c r="R351" s="93"/>
      <c r="S351" s="93"/>
      <c r="T351" s="93"/>
      <c r="U351" s="93"/>
      <c r="V351" s="93"/>
      <c r="W351" s="77">
        <f>W352</f>
        <v>100000</v>
      </c>
      <c r="X351" s="75">
        <f aca="true" t="shared" si="14" ref="X351:Y353">X352</f>
        <v>100000</v>
      </c>
      <c r="Y351" s="43">
        <f t="shared" si="14"/>
        <v>100000</v>
      </c>
    </row>
    <row r="352" spans="1:25" ht="25.5" outlineLevel="3">
      <c r="A352" s="13" t="s">
        <v>614</v>
      </c>
      <c r="B352" s="41" t="s">
        <v>439</v>
      </c>
      <c r="C352" s="41" t="s">
        <v>439</v>
      </c>
      <c r="D352" s="41" t="s">
        <v>436</v>
      </c>
      <c r="E352" s="41" t="s">
        <v>597</v>
      </c>
      <c r="F352" s="41" t="s">
        <v>597</v>
      </c>
      <c r="G352" s="41" t="s">
        <v>615</v>
      </c>
      <c r="H352" s="41"/>
      <c r="I352" s="42"/>
      <c r="J352" s="42"/>
      <c r="K352" s="42"/>
      <c r="L352" s="43">
        <f>L353</f>
        <v>0</v>
      </c>
      <c r="M352" s="43"/>
      <c r="N352" s="64"/>
      <c r="O352" s="93"/>
      <c r="P352" s="24"/>
      <c r="Q352" s="93"/>
      <c r="R352" s="93"/>
      <c r="S352" s="93"/>
      <c r="T352" s="93"/>
      <c r="U352" s="93"/>
      <c r="V352" s="93"/>
      <c r="W352" s="77">
        <f>W353</f>
        <v>100000</v>
      </c>
      <c r="X352" s="75">
        <f t="shared" si="14"/>
        <v>100000</v>
      </c>
      <c r="Y352" s="28">
        <f t="shared" si="14"/>
        <v>100000</v>
      </c>
    </row>
    <row r="353" spans="1:25" ht="25.5" outlineLevel="4">
      <c r="A353" s="13" t="s">
        <v>616</v>
      </c>
      <c r="B353" s="41" t="s">
        <v>439</v>
      </c>
      <c r="C353" s="41" t="s">
        <v>439</v>
      </c>
      <c r="D353" s="41" t="s">
        <v>436</v>
      </c>
      <c r="E353" s="41" t="s">
        <v>597</v>
      </c>
      <c r="F353" s="41" t="s">
        <v>597</v>
      </c>
      <c r="G353" s="41" t="s">
        <v>617</v>
      </c>
      <c r="H353" s="41"/>
      <c r="I353" s="42"/>
      <c r="J353" s="42"/>
      <c r="K353" s="42"/>
      <c r="L353" s="43">
        <f>L354</f>
        <v>0</v>
      </c>
      <c r="M353" s="43"/>
      <c r="N353" s="64"/>
      <c r="O353" s="93"/>
      <c r="P353" s="24"/>
      <c r="Q353" s="93"/>
      <c r="R353" s="93"/>
      <c r="S353" s="93"/>
      <c r="T353" s="93"/>
      <c r="U353" s="93"/>
      <c r="V353" s="93"/>
      <c r="W353" s="77">
        <f>W354</f>
        <v>100000</v>
      </c>
      <c r="X353" s="75">
        <f t="shared" si="14"/>
        <v>100000</v>
      </c>
      <c r="Y353" s="28">
        <f t="shared" si="14"/>
        <v>100000</v>
      </c>
    </row>
    <row r="354" spans="1:25" ht="25.5" outlineLevel="4">
      <c r="A354" s="45" t="s">
        <v>401</v>
      </c>
      <c r="B354" s="41" t="s">
        <v>439</v>
      </c>
      <c r="C354" s="41" t="s">
        <v>439</v>
      </c>
      <c r="D354" s="41" t="s">
        <v>436</v>
      </c>
      <c r="E354" s="41" t="s">
        <v>597</v>
      </c>
      <c r="F354" s="41" t="s">
        <v>597</v>
      </c>
      <c r="G354" s="41" t="s">
        <v>617</v>
      </c>
      <c r="H354" s="41" t="s">
        <v>179</v>
      </c>
      <c r="I354" s="42"/>
      <c r="J354" s="42"/>
      <c r="K354" s="42"/>
      <c r="L354" s="43">
        <f>L355+L356</f>
        <v>0</v>
      </c>
      <c r="M354" s="43"/>
      <c r="N354" s="64"/>
      <c r="O354" s="93"/>
      <c r="P354" s="24"/>
      <c r="Q354" s="93"/>
      <c r="R354" s="93"/>
      <c r="S354" s="93"/>
      <c r="T354" s="93"/>
      <c r="U354" s="93"/>
      <c r="V354" s="93"/>
      <c r="W354" s="77">
        <f>W355+W356</f>
        <v>100000</v>
      </c>
      <c r="X354" s="75">
        <f>X355+X356</f>
        <v>100000</v>
      </c>
      <c r="Y354" s="28">
        <f>Y355+Y356</f>
        <v>100000</v>
      </c>
    </row>
    <row r="355" spans="1:25" ht="25.5" outlineLevel="4">
      <c r="A355" s="45" t="s">
        <v>402</v>
      </c>
      <c r="B355" s="41" t="s">
        <v>439</v>
      </c>
      <c r="C355" s="41" t="s">
        <v>439</v>
      </c>
      <c r="D355" s="41" t="s">
        <v>436</v>
      </c>
      <c r="E355" s="41" t="s">
        <v>597</v>
      </c>
      <c r="F355" s="41" t="s">
        <v>597</v>
      </c>
      <c r="G355" s="41" t="s">
        <v>617</v>
      </c>
      <c r="H355" s="41" t="s">
        <v>529</v>
      </c>
      <c r="I355" s="42"/>
      <c r="J355" s="42"/>
      <c r="K355" s="42"/>
      <c r="L355" s="43">
        <v>100000</v>
      </c>
      <c r="M355" s="43"/>
      <c r="N355" s="64"/>
      <c r="O355" s="93"/>
      <c r="P355" s="24"/>
      <c r="Q355" s="93"/>
      <c r="R355" s="93"/>
      <c r="S355" s="93"/>
      <c r="T355" s="93"/>
      <c r="U355" s="93"/>
      <c r="V355" s="93"/>
      <c r="W355" s="77">
        <f>L355+K355+J355+I355+M355+N355+O355+P355+Q355+R355+S355+T355+U355</f>
        <v>100000</v>
      </c>
      <c r="X355" s="75">
        <v>100000</v>
      </c>
      <c r="Y355" s="28">
        <v>100000</v>
      </c>
    </row>
    <row r="356" spans="1:25" ht="25.5" hidden="1" outlineLevel="6">
      <c r="A356" s="13" t="s">
        <v>450</v>
      </c>
      <c r="B356" s="41" t="s">
        <v>439</v>
      </c>
      <c r="C356" s="41" t="s">
        <v>439</v>
      </c>
      <c r="D356" s="41" t="s">
        <v>436</v>
      </c>
      <c r="E356" s="41" t="s">
        <v>597</v>
      </c>
      <c r="F356" s="41" t="s">
        <v>597</v>
      </c>
      <c r="G356" s="41" t="s">
        <v>617</v>
      </c>
      <c r="H356" s="41" t="s">
        <v>451</v>
      </c>
      <c r="I356" s="42">
        <v>100000</v>
      </c>
      <c r="J356" s="42"/>
      <c r="K356" s="42"/>
      <c r="L356" s="43">
        <v>-100000</v>
      </c>
      <c r="M356" s="43"/>
      <c r="N356" s="64"/>
      <c r="O356" s="93"/>
      <c r="P356" s="24"/>
      <c r="Q356" s="93"/>
      <c r="R356" s="93"/>
      <c r="S356" s="93"/>
      <c r="T356" s="93"/>
      <c r="U356" s="93"/>
      <c r="V356" s="93"/>
      <c r="W356" s="77">
        <f>L356+K356+J356+I356</f>
        <v>0</v>
      </c>
      <c r="X356" s="75">
        <v>0</v>
      </c>
      <c r="Y356" s="28">
        <v>0</v>
      </c>
    </row>
    <row r="357" spans="1:25" ht="25.5" hidden="1" outlineLevel="3">
      <c r="A357" s="13" t="s">
        <v>486</v>
      </c>
      <c r="B357" s="41"/>
      <c r="C357" s="41"/>
      <c r="D357" s="41" t="s">
        <v>436</v>
      </c>
      <c r="E357" s="41" t="s">
        <v>597</v>
      </c>
      <c r="F357" s="41" t="s">
        <v>597</v>
      </c>
      <c r="G357" s="41" t="s">
        <v>487</v>
      </c>
      <c r="H357" s="41"/>
      <c r="I357" s="42"/>
      <c r="J357" s="42"/>
      <c r="K357" s="42"/>
      <c r="L357" s="43">
        <f>L358</f>
        <v>0</v>
      </c>
      <c r="M357" s="43"/>
      <c r="N357" s="64"/>
      <c r="O357" s="93"/>
      <c r="P357" s="24"/>
      <c r="Q357" s="93"/>
      <c r="R357" s="93"/>
      <c r="S357" s="93"/>
      <c r="T357" s="93"/>
      <c r="U357" s="93"/>
      <c r="V357" s="93"/>
      <c r="W357" s="77">
        <f aca="true" t="shared" si="15" ref="W357:Y358">W358</f>
        <v>360500</v>
      </c>
      <c r="X357" s="75">
        <f t="shared" si="15"/>
        <v>360500</v>
      </c>
      <c r="Y357" s="28">
        <f t="shared" si="15"/>
        <v>360500</v>
      </c>
    </row>
    <row r="358" spans="1:25" ht="38.25" hidden="1" outlineLevel="5">
      <c r="A358" s="13" t="s">
        <v>618</v>
      </c>
      <c r="B358" s="41" t="s">
        <v>439</v>
      </c>
      <c r="C358" s="41" t="s">
        <v>597</v>
      </c>
      <c r="D358" s="41" t="s">
        <v>436</v>
      </c>
      <c r="E358" s="41" t="s">
        <v>597</v>
      </c>
      <c r="F358" s="41" t="s">
        <v>597</v>
      </c>
      <c r="G358" s="41" t="s">
        <v>619</v>
      </c>
      <c r="H358" s="41"/>
      <c r="I358" s="42"/>
      <c r="J358" s="42"/>
      <c r="K358" s="42"/>
      <c r="L358" s="43">
        <f>L359</f>
        <v>0</v>
      </c>
      <c r="M358" s="43"/>
      <c r="N358" s="64"/>
      <c r="O358" s="93"/>
      <c r="P358" s="24"/>
      <c r="Q358" s="93"/>
      <c r="R358" s="93"/>
      <c r="S358" s="93"/>
      <c r="T358" s="93"/>
      <c r="U358" s="93"/>
      <c r="V358" s="93"/>
      <c r="W358" s="77">
        <f t="shared" si="15"/>
        <v>360500</v>
      </c>
      <c r="X358" s="75">
        <f t="shared" si="15"/>
        <v>360500</v>
      </c>
      <c r="Y358" s="28">
        <f t="shared" si="15"/>
        <v>360500</v>
      </c>
    </row>
    <row r="359" spans="1:25" ht="25.5" hidden="1" outlineLevel="5">
      <c r="A359" s="45" t="s">
        <v>401</v>
      </c>
      <c r="B359" s="41" t="s">
        <v>439</v>
      </c>
      <c r="C359" s="41" t="s">
        <v>597</v>
      </c>
      <c r="D359" s="41" t="s">
        <v>436</v>
      </c>
      <c r="E359" s="41" t="s">
        <v>597</v>
      </c>
      <c r="F359" s="41" t="s">
        <v>597</v>
      </c>
      <c r="G359" s="41" t="s">
        <v>619</v>
      </c>
      <c r="H359" s="41" t="s">
        <v>179</v>
      </c>
      <c r="I359" s="42"/>
      <c r="J359" s="42"/>
      <c r="K359" s="42"/>
      <c r="L359" s="43">
        <f>L360+L361</f>
        <v>0</v>
      </c>
      <c r="M359" s="43"/>
      <c r="N359" s="64"/>
      <c r="O359" s="93"/>
      <c r="P359" s="24"/>
      <c r="Q359" s="93"/>
      <c r="R359" s="93"/>
      <c r="S359" s="93"/>
      <c r="T359" s="93"/>
      <c r="U359" s="93"/>
      <c r="V359" s="93"/>
      <c r="W359" s="77">
        <f>W360+W361</f>
        <v>360500</v>
      </c>
      <c r="X359" s="75">
        <f>X360+X361</f>
        <v>360500</v>
      </c>
      <c r="Y359" s="28">
        <f>Y360+Y361</f>
        <v>360500</v>
      </c>
    </row>
    <row r="360" spans="1:25" ht="25.5" hidden="1" outlineLevel="5">
      <c r="A360" s="45" t="s">
        <v>402</v>
      </c>
      <c r="B360" s="41" t="s">
        <v>439</v>
      </c>
      <c r="C360" s="41" t="s">
        <v>597</v>
      </c>
      <c r="D360" s="41" t="s">
        <v>436</v>
      </c>
      <c r="E360" s="41" t="s">
        <v>597</v>
      </c>
      <c r="F360" s="41" t="s">
        <v>597</v>
      </c>
      <c r="G360" s="41" t="s">
        <v>619</v>
      </c>
      <c r="H360" s="41" t="s">
        <v>529</v>
      </c>
      <c r="I360" s="42"/>
      <c r="J360" s="42"/>
      <c r="K360" s="42"/>
      <c r="L360" s="43">
        <v>360500</v>
      </c>
      <c r="M360" s="43"/>
      <c r="N360" s="64"/>
      <c r="O360" s="93"/>
      <c r="P360" s="24"/>
      <c r="Q360" s="93"/>
      <c r="R360" s="93"/>
      <c r="S360" s="93"/>
      <c r="T360" s="93"/>
      <c r="U360" s="93"/>
      <c r="V360" s="93"/>
      <c r="W360" s="77">
        <f>L360+K360+J360+I360</f>
        <v>360500</v>
      </c>
      <c r="X360" s="75">
        <v>360500</v>
      </c>
      <c r="Y360" s="28">
        <v>360500</v>
      </c>
    </row>
    <row r="361" spans="1:25" ht="25.5" hidden="1" outlineLevel="6">
      <c r="A361" s="13" t="s">
        <v>450</v>
      </c>
      <c r="B361" s="41" t="s">
        <v>439</v>
      </c>
      <c r="C361" s="41" t="s">
        <v>597</v>
      </c>
      <c r="D361" s="41" t="s">
        <v>436</v>
      </c>
      <c r="E361" s="41" t="s">
        <v>597</v>
      </c>
      <c r="F361" s="41" t="s">
        <v>597</v>
      </c>
      <c r="G361" s="41" t="s">
        <v>619</v>
      </c>
      <c r="H361" s="41" t="s">
        <v>451</v>
      </c>
      <c r="I361" s="42">
        <v>360500</v>
      </c>
      <c r="J361" s="42"/>
      <c r="K361" s="42"/>
      <c r="L361" s="43">
        <v>-360500</v>
      </c>
      <c r="M361" s="43"/>
      <c r="N361" s="64"/>
      <c r="O361" s="93"/>
      <c r="P361" s="24"/>
      <c r="Q361" s="93"/>
      <c r="R361" s="93"/>
      <c r="S361" s="93"/>
      <c r="T361" s="93"/>
      <c r="U361" s="93"/>
      <c r="V361" s="93"/>
      <c r="W361" s="77">
        <f>L361+K361+J361+I361</f>
        <v>0</v>
      </c>
      <c r="X361" s="75">
        <v>0</v>
      </c>
      <c r="Y361" s="28">
        <v>0</v>
      </c>
    </row>
    <row r="362" spans="1:25" ht="25.5" hidden="1" outlineLevel="2">
      <c r="A362" s="13" t="s">
        <v>620</v>
      </c>
      <c r="B362" s="103"/>
      <c r="C362" s="103"/>
      <c r="D362" s="41" t="s">
        <v>436</v>
      </c>
      <c r="E362" s="41" t="s">
        <v>597</v>
      </c>
      <c r="F362" s="41" t="s">
        <v>494</v>
      </c>
      <c r="G362" s="41"/>
      <c r="H362" s="41"/>
      <c r="I362" s="42"/>
      <c r="J362" s="42"/>
      <c r="K362" s="42"/>
      <c r="L362" s="43"/>
      <c r="M362" s="43"/>
      <c r="N362" s="64"/>
      <c r="O362" s="93"/>
      <c r="P362" s="24"/>
      <c r="Q362" s="93"/>
      <c r="R362" s="93"/>
      <c r="S362" s="93"/>
      <c r="T362" s="93"/>
      <c r="U362" s="93"/>
      <c r="V362" s="93"/>
      <c r="W362" s="77">
        <f aca="true" t="shared" si="16" ref="W362:Y365">W363</f>
        <v>211938</v>
      </c>
      <c r="X362" s="75">
        <f t="shared" si="16"/>
        <v>0</v>
      </c>
      <c r="Y362" s="28">
        <f t="shared" si="16"/>
        <v>0</v>
      </c>
    </row>
    <row r="363" spans="1:25" ht="25.5" hidden="1" outlineLevel="3">
      <c r="A363" s="13" t="s">
        <v>486</v>
      </c>
      <c r="B363" s="103"/>
      <c r="C363" s="103"/>
      <c r="D363" s="41" t="s">
        <v>436</v>
      </c>
      <c r="E363" s="41" t="s">
        <v>597</v>
      </c>
      <c r="F363" s="41" t="s">
        <v>494</v>
      </c>
      <c r="G363" s="41" t="s">
        <v>487</v>
      </c>
      <c r="H363" s="41"/>
      <c r="I363" s="42"/>
      <c r="J363" s="42"/>
      <c r="K363" s="42"/>
      <c r="L363" s="43"/>
      <c r="M363" s="43"/>
      <c r="N363" s="64"/>
      <c r="O363" s="93"/>
      <c r="P363" s="24"/>
      <c r="Q363" s="93"/>
      <c r="R363" s="93"/>
      <c r="S363" s="93"/>
      <c r="T363" s="93"/>
      <c r="U363" s="93"/>
      <c r="V363" s="93"/>
      <c r="W363" s="77">
        <f t="shared" si="16"/>
        <v>211938</v>
      </c>
      <c r="X363" s="75">
        <f t="shared" si="16"/>
        <v>0</v>
      </c>
      <c r="Y363" s="28">
        <f t="shared" si="16"/>
        <v>0</v>
      </c>
    </row>
    <row r="364" spans="1:25" ht="76.5" hidden="1" outlineLevel="5">
      <c r="A364" s="13" t="s">
        <v>500</v>
      </c>
      <c r="B364" s="41" t="s">
        <v>439</v>
      </c>
      <c r="C364" s="41" t="s">
        <v>459</v>
      </c>
      <c r="D364" s="41" t="s">
        <v>436</v>
      </c>
      <c r="E364" s="41" t="s">
        <v>597</v>
      </c>
      <c r="F364" s="41" t="s">
        <v>494</v>
      </c>
      <c r="G364" s="41" t="s">
        <v>501</v>
      </c>
      <c r="H364" s="41"/>
      <c r="I364" s="42"/>
      <c r="J364" s="42"/>
      <c r="K364" s="42"/>
      <c r="L364" s="43"/>
      <c r="M364" s="43"/>
      <c r="N364" s="64"/>
      <c r="O364" s="93"/>
      <c r="P364" s="24"/>
      <c r="Q364" s="93"/>
      <c r="R364" s="93"/>
      <c r="S364" s="93"/>
      <c r="T364" s="93"/>
      <c r="U364" s="93"/>
      <c r="V364" s="93"/>
      <c r="W364" s="77">
        <f t="shared" si="16"/>
        <v>211938</v>
      </c>
      <c r="X364" s="75">
        <f t="shared" si="16"/>
        <v>0</v>
      </c>
      <c r="Y364" s="28">
        <f t="shared" si="16"/>
        <v>0</v>
      </c>
    </row>
    <row r="365" spans="1:25" ht="51" hidden="1" outlineLevel="5">
      <c r="A365" s="45" t="s">
        <v>405</v>
      </c>
      <c r="B365" s="41" t="s">
        <v>439</v>
      </c>
      <c r="C365" s="41" t="s">
        <v>459</v>
      </c>
      <c r="D365" s="41" t="s">
        <v>436</v>
      </c>
      <c r="E365" s="41" t="s">
        <v>597</v>
      </c>
      <c r="F365" s="41" t="s">
        <v>494</v>
      </c>
      <c r="G365" s="41" t="s">
        <v>501</v>
      </c>
      <c r="H365" s="41" t="s">
        <v>182</v>
      </c>
      <c r="I365" s="42"/>
      <c r="J365" s="42"/>
      <c r="K365" s="42"/>
      <c r="L365" s="43"/>
      <c r="M365" s="43"/>
      <c r="N365" s="64"/>
      <c r="O365" s="93"/>
      <c r="P365" s="24"/>
      <c r="Q365" s="93"/>
      <c r="R365" s="93"/>
      <c r="S365" s="93"/>
      <c r="T365" s="93"/>
      <c r="U365" s="93"/>
      <c r="V365" s="93"/>
      <c r="W365" s="77">
        <f>W366</f>
        <v>211938</v>
      </c>
      <c r="X365" s="75">
        <f t="shared" si="16"/>
        <v>0</v>
      </c>
      <c r="Y365" s="28">
        <f t="shared" si="16"/>
        <v>0</v>
      </c>
    </row>
    <row r="366" spans="1:25" ht="25.5" hidden="1" outlineLevel="6">
      <c r="A366" s="13" t="s">
        <v>621</v>
      </c>
      <c r="B366" s="41" t="s">
        <v>439</v>
      </c>
      <c r="C366" s="41" t="s">
        <v>459</v>
      </c>
      <c r="D366" s="41" t="s">
        <v>436</v>
      </c>
      <c r="E366" s="41" t="s">
        <v>597</v>
      </c>
      <c r="F366" s="41" t="s">
        <v>494</v>
      </c>
      <c r="G366" s="41" t="s">
        <v>501</v>
      </c>
      <c r="H366" s="41" t="s">
        <v>622</v>
      </c>
      <c r="I366" s="42">
        <v>211938</v>
      </c>
      <c r="J366" s="42"/>
      <c r="K366" s="42"/>
      <c r="L366" s="43"/>
      <c r="M366" s="43"/>
      <c r="N366" s="64"/>
      <c r="O366" s="93"/>
      <c r="P366" s="24"/>
      <c r="Q366" s="93"/>
      <c r="R366" s="93"/>
      <c r="S366" s="93"/>
      <c r="T366" s="93"/>
      <c r="U366" s="93"/>
      <c r="V366" s="93"/>
      <c r="W366" s="77">
        <f>L366+K366+J366+I366</f>
        <v>211938</v>
      </c>
      <c r="X366" s="75">
        <v>0</v>
      </c>
      <c r="Y366" s="28">
        <v>0</v>
      </c>
    </row>
    <row r="367" spans="1:25" ht="25.5" hidden="1" outlineLevel="6">
      <c r="A367" s="13" t="s">
        <v>620</v>
      </c>
      <c r="B367" s="41" t="s">
        <v>439</v>
      </c>
      <c r="C367" s="41" t="s">
        <v>439</v>
      </c>
      <c r="D367" s="41" t="s">
        <v>436</v>
      </c>
      <c r="E367" s="41" t="s">
        <v>597</v>
      </c>
      <c r="F367" s="41" t="s">
        <v>494</v>
      </c>
      <c r="G367" s="41"/>
      <c r="H367" s="41"/>
      <c r="I367" s="42"/>
      <c r="J367" s="42"/>
      <c r="K367" s="42"/>
      <c r="L367" s="43"/>
      <c r="M367" s="43"/>
      <c r="N367" s="64"/>
      <c r="O367" s="93"/>
      <c r="P367" s="24"/>
      <c r="Q367" s="93"/>
      <c r="R367" s="93"/>
      <c r="S367" s="93"/>
      <c r="T367" s="93"/>
      <c r="U367" s="93"/>
      <c r="V367" s="93"/>
      <c r="W367" s="77">
        <f>W368</f>
        <v>0</v>
      </c>
      <c r="X367" s="75"/>
      <c r="Y367" s="28"/>
    </row>
    <row r="368" spans="1:25" ht="25.5" hidden="1" outlineLevel="6">
      <c r="A368" s="13" t="s">
        <v>486</v>
      </c>
      <c r="B368" s="41" t="s">
        <v>439</v>
      </c>
      <c r="C368" s="41" t="s">
        <v>439</v>
      </c>
      <c r="D368" s="41" t="s">
        <v>436</v>
      </c>
      <c r="E368" s="41" t="s">
        <v>597</v>
      </c>
      <c r="F368" s="41" t="s">
        <v>494</v>
      </c>
      <c r="G368" s="41" t="s">
        <v>487</v>
      </c>
      <c r="H368" s="41"/>
      <c r="I368" s="42"/>
      <c r="J368" s="42"/>
      <c r="K368" s="42"/>
      <c r="L368" s="43"/>
      <c r="M368" s="43"/>
      <c r="N368" s="64"/>
      <c r="O368" s="93"/>
      <c r="P368" s="24"/>
      <c r="Q368" s="93"/>
      <c r="R368" s="93"/>
      <c r="S368" s="93"/>
      <c r="T368" s="93"/>
      <c r="U368" s="93"/>
      <c r="V368" s="93"/>
      <c r="W368" s="77">
        <f>W369</f>
        <v>0</v>
      </c>
      <c r="X368" s="75"/>
      <c r="Y368" s="28"/>
    </row>
    <row r="369" spans="1:25" ht="51" hidden="1" outlineLevel="6">
      <c r="A369" s="13" t="s">
        <v>640</v>
      </c>
      <c r="B369" s="41" t="s">
        <v>439</v>
      </c>
      <c r="C369" s="41" t="s">
        <v>439</v>
      </c>
      <c r="D369" s="41" t="s">
        <v>436</v>
      </c>
      <c r="E369" s="41" t="s">
        <v>597</v>
      </c>
      <c r="F369" s="41" t="s">
        <v>494</v>
      </c>
      <c r="G369" s="41" t="s">
        <v>641</v>
      </c>
      <c r="H369" s="41"/>
      <c r="I369" s="42"/>
      <c r="J369" s="42"/>
      <c r="K369" s="42"/>
      <c r="L369" s="43"/>
      <c r="M369" s="43"/>
      <c r="N369" s="64"/>
      <c r="O369" s="93"/>
      <c r="P369" s="24"/>
      <c r="Q369" s="93"/>
      <c r="R369" s="93"/>
      <c r="S369" s="93"/>
      <c r="T369" s="93"/>
      <c r="U369" s="93"/>
      <c r="V369" s="93"/>
      <c r="W369" s="77">
        <f>W370</f>
        <v>0</v>
      </c>
      <c r="X369" s="75"/>
      <c r="Y369" s="28"/>
    </row>
    <row r="370" spans="1:25" ht="51" hidden="1" outlineLevel="6">
      <c r="A370" s="45" t="s">
        <v>405</v>
      </c>
      <c r="B370" s="41" t="s">
        <v>439</v>
      </c>
      <c r="C370" s="41" t="s">
        <v>439</v>
      </c>
      <c r="D370" s="41" t="s">
        <v>436</v>
      </c>
      <c r="E370" s="41" t="s">
        <v>597</v>
      </c>
      <c r="F370" s="41" t="s">
        <v>494</v>
      </c>
      <c r="G370" s="41" t="s">
        <v>641</v>
      </c>
      <c r="H370" s="41" t="s">
        <v>182</v>
      </c>
      <c r="I370" s="42"/>
      <c r="J370" s="42"/>
      <c r="K370" s="42"/>
      <c r="L370" s="43"/>
      <c r="M370" s="43"/>
      <c r="N370" s="64"/>
      <c r="O370" s="93"/>
      <c r="P370" s="24"/>
      <c r="Q370" s="93"/>
      <c r="R370" s="93"/>
      <c r="S370" s="93"/>
      <c r="T370" s="93"/>
      <c r="U370" s="93"/>
      <c r="V370" s="93"/>
      <c r="W370" s="77">
        <f>W371</f>
        <v>0</v>
      </c>
      <c r="X370" s="75"/>
      <c r="Y370" s="28"/>
    </row>
    <row r="371" spans="1:25" ht="25.5" hidden="1" outlineLevel="6">
      <c r="A371" s="13" t="s">
        <v>37</v>
      </c>
      <c r="B371" s="41" t="s">
        <v>439</v>
      </c>
      <c r="C371" s="41" t="s">
        <v>439</v>
      </c>
      <c r="D371" s="41" t="s">
        <v>436</v>
      </c>
      <c r="E371" s="41" t="s">
        <v>597</v>
      </c>
      <c r="F371" s="41" t="s">
        <v>494</v>
      </c>
      <c r="G371" s="41" t="s">
        <v>641</v>
      </c>
      <c r="H371" s="41" t="s">
        <v>36</v>
      </c>
      <c r="I371" s="42"/>
      <c r="J371" s="42"/>
      <c r="K371" s="42"/>
      <c r="L371" s="43"/>
      <c r="M371" s="43"/>
      <c r="N371" s="64"/>
      <c r="O371" s="93"/>
      <c r="P371" s="24"/>
      <c r="Q371" s="93"/>
      <c r="R371" s="93"/>
      <c r="S371" s="93"/>
      <c r="T371" s="93"/>
      <c r="U371" s="93"/>
      <c r="V371" s="93"/>
      <c r="W371" s="77">
        <f>W372</f>
        <v>0</v>
      </c>
      <c r="X371" s="75"/>
      <c r="Y371" s="28"/>
    </row>
    <row r="372" spans="1:25" ht="25.5" hidden="1" outlineLevel="6">
      <c r="A372" s="13" t="s">
        <v>621</v>
      </c>
      <c r="B372" s="41" t="s">
        <v>439</v>
      </c>
      <c r="C372" s="41" t="s">
        <v>439</v>
      </c>
      <c r="D372" s="41" t="s">
        <v>436</v>
      </c>
      <c r="E372" s="41" t="s">
        <v>597</v>
      </c>
      <c r="F372" s="41" t="s">
        <v>494</v>
      </c>
      <c r="G372" s="41" t="s">
        <v>641</v>
      </c>
      <c r="H372" s="41" t="s">
        <v>622</v>
      </c>
      <c r="I372" s="42"/>
      <c r="J372" s="42"/>
      <c r="K372" s="42"/>
      <c r="L372" s="43"/>
      <c r="M372" s="43">
        <v>785000</v>
      </c>
      <c r="N372" s="64"/>
      <c r="O372" s="93"/>
      <c r="P372" s="24"/>
      <c r="Q372" s="93"/>
      <c r="R372" s="93"/>
      <c r="S372" s="93">
        <v>-785000</v>
      </c>
      <c r="T372" s="93"/>
      <c r="U372" s="93"/>
      <c r="V372" s="93"/>
      <c r="W372" s="77">
        <f>L372+K372+J372+I372+M372+N372+O372+P372+Q372+R372+S372</f>
        <v>0</v>
      </c>
      <c r="X372" s="75"/>
      <c r="Y372" s="28"/>
    </row>
    <row r="373" spans="1:25" ht="25.5" outlineLevel="1" collapsed="1">
      <c r="A373" s="13" t="s">
        <v>623</v>
      </c>
      <c r="B373" s="41" t="s">
        <v>439</v>
      </c>
      <c r="C373" s="41" t="s">
        <v>439</v>
      </c>
      <c r="D373" s="41" t="s">
        <v>436</v>
      </c>
      <c r="E373" s="41" t="s">
        <v>512</v>
      </c>
      <c r="F373" s="41"/>
      <c r="G373" s="41"/>
      <c r="H373" s="41"/>
      <c r="I373" s="42"/>
      <c r="J373" s="42"/>
      <c r="K373" s="42"/>
      <c r="L373" s="43">
        <f>L374+L411</f>
        <v>87890.3999999999</v>
      </c>
      <c r="M373" s="43"/>
      <c r="N373" s="64"/>
      <c r="O373" s="93"/>
      <c r="P373" s="24"/>
      <c r="Q373" s="93"/>
      <c r="R373" s="93"/>
      <c r="S373" s="93"/>
      <c r="T373" s="93"/>
      <c r="U373" s="93"/>
      <c r="V373" s="93"/>
      <c r="W373" s="77">
        <f>W374+W411</f>
        <v>27594565.32</v>
      </c>
      <c r="X373" s="75">
        <f>X374+X411</f>
        <v>21194260</v>
      </c>
      <c r="Y373" s="28">
        <f>Y374+Y411</f>
        <v>19232460</v>
      </c>
    </row>
    <row r="374" spans="1:25" ht="15" outlineLevel="2">
      <c r="A374" s="13" t="s">
        <v>624</v>
      </c>
      <c r="B374" s="41" t="s">
        <v>439</v>
      </c>
      <c r="C374" s="41" t="s">
        <v>439</v>
      </c>
      <c r="D374" s="41" t="s">
        <v>436</v>
      </c>
      <c r="E374" s="41" t="s">
        <v>512</v>
      </c>
      <c r="F374" s="41" t="s">
        <v>439</v>
      </c>
      <c r="G374" s="41"/>
      <c r="H374" s="41"/>
      <c r="I374" s="42"/>
      <c r="J374" s="42"/>
      <c r="K374" s="42"/>
      <c r="L374" s="43"/>
      <c r="M374" s="43"/>
      <c r="N374" s="64"/>
      <c r="O374" s="93"/>
      <c r="P374" s="24"/>
      <c r="Q374" s="93"/>
      <c r="R374" s="93"/>
      <c r="S374" s="93"/>
      <c r="T374" s="93"/>
      <c r="U374" s="93"/>
      <c r="V374" s="93"/>
      <c r="W374" s="77">
        <f>W375+W390+W398+W403+W407</f>
        <v>19769643.84</v>
      </c>
      <c r="X374" s="75">
        <f>X375+X390</f>
        <v>19194260</v>
      </c>
      <c r="Y374" s="28">
        <f>Y375+Y390</f>
        <v>19232460</v>
      </c>
    </row>
    <row r="375" spans="1:25" ht="38.25" outlineLevel="3">
      <c r="A375" s="13" t="s">
        <v>625</v>
      </c>
      <c r="B375" s="41" t="s">
        <v>439</v>
      </c>
      <c r="C375" s="41" t="s">
        <v>439</v>
      </c>
      <c r="D375" s="41" t="s">
        <v>436</v>
      </c>
      <c r="E375" s="41" t="s">
        <v>512</v>
      </c>
      <c r="F375" s="41" t="s">
        <v>439</v>
      </c>
      <c r="G375" s="41" t="s">
        <v>626</v>
      </c>
      <c r="H375" s="41"/>
      <c r="I375" s="42"/>
      <c r="J375" s="42"/>
      <c r="K375" s="42"/>
      <c r="L375" s="43"/>
      <c r="M375" s="43"/>
      <c r="N375" s="64"/>
      <c r="O375" s="93"/>
      <c r="P375" s="24"/>
      <c r="Q375" s="93"/>
      <c r="R375" s="93"/>
      <c r="S375" s="93"/>
      <c r="T375" s="93"/>
      <c r="U375" s="93"/>
      <c r="V375" s="93"/>
      <c r="W375" s="77">
        <f>W376+W385</f>
        <v>19683433.84</v>
      </c>
      <c r="X375" s="75">
        <f>X376+X385</f>
        <v>19187900</v>
      </c>
      <c r="Y375" s="28">
        <f>Y376+Y385</f>
        <v>19226100</v>
      </c>
    </row>
    <row r="376" spans="1:25" ht="25.5" outlineLevel="4">
      <c r="A376" s="13" t="s">
        <v>601</v>
      </c>
      <c r="B376" s="41" t="s">
        <v>439</v>
      </c>
      <c r="C376" s="41" t="s">
        <v>439</v>
      </c>
      <c r="D376" s="41" t="s">
        <v>436</v>
      </c>
      <c r="E376" s="41" t="s">
        <v>512</v>
      </c>
      <c r="F376" s="41" t="s">
        <v>439</v>
      </c>
      <c r="G376" s="41" t="s">
        <v>627</v>
      </c>
      <c r="H376" s="41"/>
      <c r="I376" s="42"/>
      <c r="J376" s="42"/>
      <c r="K376" s="42"/>
      <c r="L376" s="43"/>
      <c r="M376" s="43"/>
      <c r="N376" s="64"/>
      <c r="O376" s="93"/>
      <c r="P376" s="24"/>
      <c r="Q376" s="93"/>
      <c r="R376" s="93"/>
      <c r="S376" s="93"/>
      <c r="T376" s="93"/>
      <c r="U376" s="93"/>
      <c r="V376" s="93"/>
      <c r="W376" s="77">
        <f>W377+W381</f>
        <v>10763634</v>
      </c>
      <c r="X376" s="75">
        <f>X377+X381</f>
        <v>10589500</v>
      </c>
      <c r="Y376" s="28">
        <f>Y377+Y381</f>
        <v>10627700</v>
      </c>
    </row>
    <row r="377" spans="1:25" ht="38.25" outlineLevel="5">
      <c r="A377" s="13" t="s">
        <v>628</v>
      </c>
      <c r="B377" s="41" t="s">
        <v>439</v>
      </c>
      <c r="C377" s="41" t="s">
        <v>439</v>
      </c>
      <c r="D377" s="41" t="s">
        <v>436</v>
      </c>
      <c r="E377" s="41" t="s">
        <v>512</v>
      </c>
      <c r="F377" s="41" t="s">
        <v>439</v>
      </c>
      <c r="G377" s="41" t="s">
        <v>629</v>
      </c>
      <c r="H377" s="41"/>
      <c r="I377" s="42"/>
      <c r="J377" s="42"/>
      <c r="K377" s="42"/>
      <c r="L377" s="43"/>
      <c r="M377" s="43"/>
      <c r="N377" s="64"/>
      <c r="O377" s="93"/>
      <c r="P377" s="24"/>
      <c r="Q377" s="93"/>
      <c r="R377" s="93"/>
      <c r="S377" s="93"/>
      <c r="T377" s="93"/>
      <c r="U377" s="93"/>
      <c r="V377" s="93"/>
      <c r="W377" s="77">
        <f>W378</f>
        <v>5753737</v>
      </c>
      <c r="X377" s="75">
        <v>5711100</v>
      </c>
      <c r="Y377" s="28">
        <v>5724400</v>
      </c>
    </row>
    <row r="378" spans="1:25" ht="51" outlineLevel="5">
      <c r="A378" s="45" t="s">
        <v>405</v>
      </c>
      <c r="B378" s="41" t="s">
        <v>439</v>
      </c>
      <c r="C378" s="41" t="s">
        <v>439</v>
      </c>
      <c r="D378" s="41" t="s">
        <v>436</v>
      </c>
      <c r="E378" s="41" t="s">
        <v>512</v>
      </c>
      <c r="F378" s="41" t="s">
        <v>439</v>
      </c>
      <c r="G378" s="41" t="s">
        <v>629</v>
      </c>
      <c r="H378" s="41" t="s">
        <v>182</v>
      </c>
      <c r="I378" s="42"/>
      <c r="J378" s="42"/>
      <c r="K378" s="42"/>
      <c r="L378" s="43"/>
      <c r="M378" s="43"/>
      <c r="N378" s="64"/>
      <c r="O378" s="93"/>
      <c r="P378" s="24"/>
      <c r="Q378" s="93"/>
      <c r="R378" s="93"/>
      <c r="S378" s="93"/>
      <c r="T378" s="93"/>
      <c r="U378" s="93"/>
      <c r="V378" s="93"/>
      <c r="W378" s="77">
        <f>W379</f>
        <v>5753737</v>
      </c>
      <c r="X378" s="75">
        <f>X380</f>
        <v>5711100</v>
      </c>
      <c r="Y378" s="28">
        <f>Y380</f>
        <v>5724400</v>
      </c>
    </row>
    <row r="379" spans="1:25" ht="25.5" outlineLevel="5">
      <c r="A379" s="13" t="s">
        <v>37</v>
      </c>
      <c r="B379" s="41" t="s">
        <v>439</v>
      </c>
      <c r="C379" s="41" t="s">
        <v>439</v>
      </c>
      <c r="D379" s="41" t="s">
        <v>436</v>
      </c>
      <c r="E379" s="41" t="s">
        <v>512</v>
      </c>
      <c r="F379" s="41" t="s">
        <v>439</v>
      </c>
      <c r="G379" s="41" t="s">
        <v>629</v>
      </c>
      <c r="H379" s="41" t="s">
        <v>36</v>
      </c>
      <c r="I379" s="42"/>
      <c r="J379" s="42"/>
      <c r="K379" s="42"/>
      <c r="L379" s="43"/>
      <c r="M379" s="43"/>
      <c r="N379" s="64"/>
      <c r="O379" s="93"/>
      <c r="P379" s="24"/>
      <c r="Q379" s="93"/>
      <c r="R379" s="93"/>
      <c r="S379" s="93"/>
      <c r="T379" s="93"/>
      <c r="U379" s="93"/>
      <c r="V379" s="93"/>
      <c r="W379" s="77">
        <f>W380</f>
        <v>5753737</v>
      </c>
      <c r="X379" s="75"/>
      <c r="Y379" s="28"/>
    </row>
    <row r="380" spans="1:25" ht="63.75" outlineLevel="6">
      <c r="A380" s="13" t="s">
        <v>605</v>
      </c>
      <c r="B380" s="41" t="s">
        <v>439</v>
      </c>
      <c r="C380" s="41" t="s">
        <v>439</v>
      </c>
      <c r="D380" s="41" t="s">
        <v>436</v>
      </c>
      <c r="E380" s="41" t="s">
        <v>512</v>
      </c>
      <c r="F380" s="41" t="s">
        <v>439</v>
      </c>
      <c r="G380" s="41" t="s">
        <v>629</v>
      </c>
      <c r="H380" s="41" t="s">
        <v>606</v>
      </c>
      <c r="I380" s="42">
        <v>5698100</v>
      </c>
      <c r="J380" s="42"/>
      <c r="K380" s="42"/>
      <c r="L380" s="43"/>
      <c r="M380" s="43"/>
      <c r="N380" s="64"/>
      <c r="O380" s="93"/>
      <c r="P380" s="24"/>
      <c r="Q380" s="93"/>
      <c r="R380" s="93">
        <v>11825</v>
      </c>
      <c r="S380" s="93">
        <v>43812</v>
      </c>
      <c r="T380" s="93"/>
      <c r="U380" s="93"/>
      <c r="V380" s="93"/>
      <c r="W380" s="77">
        <f>L380+K380+J380+I380+M380+N380+O380+P380+Q380+R380+S380+T380+U380</f>
        <v>5753737</v>
      </c>
      <c r="X380" s="75">
        <v>5711100</v>
      </c>
      <c r="Y380" s="28">
        <v>5724400</v>
      </c>
    </row>
    <row r="381" spans="1:25" ht="51" outlineLevel="5">
      <c r="A381" s="13" t="s">
        <v>630</v>
      </c>
      <c r="B381" s="41" t="s">
        <v>439</v>
      </c>
      <c r="C381" s="41" t="s">
        <v>439</v>
      </c>
      <c r="D381" s="41" t="s">
        <v>436</v>
      </c>
      <c r="E381" s="41" t="s">
        <v>512</v>
      </c>
      <c r="F381" s="41" t="s">
        <v>439</v>
      </c>
      <c r="G381" s="41" t="s">
        <v>631</v>
      </c>
      <c r="H381" s="41"/>
      <c r="I381" s="42"/>
      <c r="J381" s="42"/>
      <c r="K381" s="42"/>
      <c r="L381" s="43"/>
      <c r="M381" s="43"/>
      <c r="N381" s="64"/>
      <c r="O381" s="93"/>
      <c r="P381" s="24"/>
      <c r="Q381" s="93"/>
      <c r="R381" s="93"/>
      <c r="S381" s="93"/>
      <c r="T381" s="93"/>
      <c r="U381" s="93"/>
      <c r="V381" s="93"/>
      <c r="W381" s="77">
        <f>W382</f>
        <v>5009897</v>
      </c>
      <c r="X381" s="75">
        <v>4878400</v>
      </c>
      <c r="Y381" s="28">
        <v>4903300</v>
      </c>
    </row>
    <row r="382" spans="1:25" ht="51" outlineLevel="5">
      <c r="A382" s="45" t="s">
        <v>405</v>
      </c>
      <c r="B382" s="41" t="s">
        <v>439</v>
      </c>
      <c r="C382" s="41" t="s">
        <v>439</v>
      </c>
      <c r="D382" s="41" t="s">
        <v>436</v>
      </c>
      <c r="E382" s="41" t="s">
        <v>512</v>
      </c>
      <c r="F382" s="41" t="s">
        <v>439</v>
      </c>
      <c r="G382" s="41" t="s">
        <v>631</v>
      </c>
      <c r="H382" s="41" t="s">
        <v>182</v>
      </c>
      <c r="I382" s="42"/>
      <c r="J382" s="42"/>
      <c r="K382" s="42"/>
      <c r="L382" s="43"/>
      <c r="M382" s="43"/>
      <c r="N382" s="64"/>
      <c r="O382" s="93"/>
      <c r="P382" s="24"/>
      <c r="Q382" s="93"/>
      <c r="R382" s="93"/>
      <c r="S382" s="93"/>
      <c r="T382" s="93"/>
      <c r="U382" s="93"/>
      <c r="V382" s="93"/>
      <c r="W382" s="77">
        <f>W383</f>
        <v>5009897</v>
      </c>
      <c r="X382" s="75">
        <f>X384</f>
        <v>4878400</v>
      </c>
      <c r="Y382" s="28">
        <f>Y384</f>
        <v>4903300</v>
      </c>
    </row>
    <row r="383" spans="1:25" ht="25.5" outlineLevel="5">
      <c r="A383" s="13" t="s">
        <v>37</v>
      </c>
      <c r="B383" s="41" t="s">
        <v>439</v>
      </c>
      <c r="C383" s="41" t="s">
        <v>439</v>
      </c>
      <c r="D383" s="41" t="s">
        <v>436</v>
      </c>
      <c r="E383" s="41" t="s">
        <v>512</v>
      </c>
      <c r="F383" s="41" t="s">
        <v>439</v>
      </c>
      <c r="G383" s="41" t="s">
        <v>631</v>
      </c>
      <c r="H383" s="41" t="s">
        <v>36</v>
      </c>
      <c r="I383" s="42"/>
      <c r="J383" s="42"/>
      <c r="K383" s="42"/>
      <c r="L383" s="43"/>
      <c r="M383" s="43"/>
      <c r="N383" s="64"/>
      <c r="O383" s="93"/>
      <c r="P383" s="24"/>
      <c r="Q383" s="93"/>
      <c r="R383" s="93"/>
      <c r="S383" s="93"/>
      <c r="T383" s="93"/>
      <c r="U383" s="93"/>
      <c r="V383" s="93"/>
      <c r="W383" s="77">
        <f>W384</f>
        <v>5009897</v>
      </c>
      <c r="X383" s="75"/>
      <c r="Y383" s="28"/>
    </row>
    <row r="384" spans="1:25" ht="63.75" outlineLevel="6">
      <c r="A384" s="13" t="s">
        <v>605</v>
      </c>
      <c r="B384" s="41" t="s">
        <v>439</v>
      </c>
      <c r="C384" s="41" t="s">
        <v>439</v>
      </c>
      <c r="D384" s="41" t="s">
        <v>436</v>
      </c>
      <c r="E384" s="41" t="s">
        <v>512</v>
      </c>
      <c r="F384" s="41" t="s">
        <v>439</v>
      </c>
      <c r="G384" s="41" t="s">
        <v>631</v>
      </c>
      <c r="H384" s="41" t="s">
        <v>606</v>
      </c>
      <c r="I384" s="42">
        <v>4854700</v>
      </c>
      <c r="J384" s="42"/>
      <c r="K384" s="42"/>
      <c r="L384" s="43"/>
      <c r="M384" s="43"/>
      <c r="N384" s="64"/>
      <c r="O384" s="93"/>
      <c r="P384" s="24"/>
      <c r="Q384" s="93"/>
      <c r="R384" s="93">
        <v>54325</v>
      </c>
      <c r="S384" s="93">
        <v>100872</v>
      </c>
      <c r="T384" s="93"/>
      <c r="U384" s="93"/>
      <c r="V384" s="93"/>
      <c r="W384" s="77">
        <f>L384+K384+J384+I384+M384+N384+O384+P384+Q384+R384+S384+T384+U384</f>
        <v>5009897</v>
      </c>
      <c r="X384" s="75">
        <v>4878400</v>
      </c>
      <c r="Y384" s="28">
        <v>4903300</v>
      </c>
    </row>
    <row r="385" spans="1:25" ht="15" outlineLevel="3">
      <c r="A385" s="13" t="s">
        <v>632</v>
      </c>
      <c r="B385" s="41" t="s">
        <v>439</v>
      </c>
      <c r="C385" s="41" t="s">
        <v>439</v>
      </c>
      <c r="D385" s="41" t="s">
        <v>436</v>
      </c>
      <c r="E385" s="41" t="s">
        <v>512</v>
      </c>
      <c r="F385" s="41" t="s">
        <v>439</v>
      </c>
      <c r="G385" s="41" t="s">
        <v>633</v>
      </c>
      <c r="H385" s="41"/>
      <c r="I385" s="42"/>
      <c r="J385" s="42"/>
      <c r="K385" s="42"/>
      <c r="L385" s="43"/>
      <c r="M385" s="43"/>
      <c r="N385" s="64"/>
      <c r="O385" s="93"/>
      <c r="P385" s="24"/>
      <c r="Q385" s="93"/>
      <c r="R385" s="93"/>
      <c r="S385" s="93"/>
      <c r="T385" s="93"/>
      <c r="U385" s="93"/>
      <c r="V385" s="93"/>
      <c r="W385" s="77">
        <f aca="true" t="shared" si="17" ref="W385:Y386">W386</f>
        <v>8919799.84</v>
      </c>
      <c r="X385" s="75">
        <f t="shared" si="17"/>
        <v>8598400</v>
      </c>
      <c r="Y385" s="28">
        <f t="shared" si="17"/>
        <v>8598400</v>
      </c>
    </row>
    <row r="386" spans="1:25" ht="25.5" outlineLevel="4">
      <c r="A386" s="13" t="s">
        <v>601</v>
      </c>
      <c r="B386" s="41" t="s">
        <v>439</v>
      </c>
      <c r="C386" s="41" t="s">
        <v>439</v>
      </c>
      <c r="D386" s="41" t="s">
        <v>436</v>
      </c>
      <c r="E386" s="41" t="s">
        <v>512</v>
      </c>
      <c r="F386" s="41" t="s">
        <v>439</v>
      </c>
      <c r="G386" s="41" t="s">
        <v>634</v>
      </c>
      <c r="H386" s="41"/>
      <c r="I386" s="42"/>
      <c r="J386" s="42"/>
      <c r="K386" s="42"/>
      <c r="L386" s="43"/>
      <c r="M386" s="43"/>
      <c r="N386" s="64"/>
      <c r="O386" s="93"/>
      <c r="P386" s="24"/>
      <c r="Q386" s="93"/>
      <c r="R386" s="93"/>
      <c r="S386" s="93"/>
      <c r="T386" s="93"/>
      <c r="U386" s="93"/>
      <c r="V386" s="93"/>
      <c r="W386" s="77">
        <f t="shared" si="17"/>
        <v>8919799.84</v>
      </c>
      <c r="X386" s="75">
        <f t="shared" si="17"/>
        <v>8598400</v>
      </c>
      <c r="Y386" s="28">
        <f t="shared" si="17"/>
        <v>8598400</v>
      </c>
    </row>
    <row r="387" spans="1:25" ht="51" outlineLevel="4">
      <c r="A387" s="45" t="s">
        <v>405</v>
      </c>
      <c r="B387" s="41" t="s">
        <v>439</v>
      </c>
      <c r="C387" s="41" t="s">
        <v>439</v>
      </c>
      <c r="D387" s="41" t="s">
        <v>436</v>
      </c>
      <c r="E387" s="41" t="s">
        <v>512</v>
      </c>
      <c r="F387" s="41" t="s">
        <v>439</v>
      </c>
      <c r="G387" s="41" t="s">
        <v>634</v>
      </c>
      <c r="H387" s="41" t="s">
        <v>182</v>
      </c>
      <c r="I387" s="42"/>
      <c r="J387" s="42"/>
      <c r="K387" s="42"/>
      <c r="L387" s="43"/>
      <c r="M387" s="43"/>
      <c r="N387" s="64"/>
      <c r="O387" s="93"/>
      <c r="P387" s="24"/>
      <c r="Q387" s="93"/>
      <c r="R387" s="93"/>
      <c r="S387" s="93"/>
      <c r="T387" s="93"/>
      <c r="U387" s="93"/>
      <c r="V387" s="93"/>
      <c r="W387" s="77">
        <f>W388</f>
        <v>8919799.84</v>
      </c>
      <c r="X387" s="75">
        <f>X389</f>
        <v>8598400</v>
      </c>
      <c r="Y387" s="28">
        <f>Y389</f>
        <v>8598400</v>
      </c>
    </row>
    <row r="388" spans="1:25" ht="25.5" outlineLevel="4">
      <c r="A388" s="13" t="s">
        <v>37</v>
      </c>
      <c r="B388" s="41" t="s">
        <v>439</v>
      </c>
      <c r="C388" s="41" t="s">
        <v>439</v>
      </c>
      <c r="D388" s="41" t="s">
        <v>436</v>
      </c>
      <c r="E388" s="41" t="s">
        <v>512</v>
      </c>
      <c r="F388" s="41" t="s">
        <v>439</v>
      </c>
      <c r="G388" s="41" t="s">
        <v>634</v>
      </c>
      <c r="H388" s="41" t="s">
        <v>36</v>
      </c>
      <c r="I388" s="42"/>
      <c r="J388" s="42"/>
      <c r="K388" s="42"/>
      <c r="L388" s="43"/>
      <c r="M388" s="43"/>
      <c r="N388" s="64"/>
      <c r="O388" s="93"/>
      <c r="P388" s="24"/>
      <c r="Q388" s="93"/>
      <c r="R388" s="93"/>
      <c r="S388" s="93"/>
      <c r="T388" s="93"/>
      <c r="U388" s="93"/>
      <c r="V388" s="93"/>
      <c r="W388" s="77">
        <f>W389</f>
        <v>8919799.84</v>
      </c>
      <c r="X388" s="75"/>
      <c r="Y388" s="28"/>
    </row>
    <row r="389" spans="1:25" ht="63.75" outlineLevel="6">
      <c r="A389" s="13" t="s">
        <v>605</v>
      </c>
      <c r="B389" s="41" t="s">
        <v>439</v>
      </c>
      <c r="C389" s="41" t="s">
        <v>439</v>
      </c>
      <c r="D389" s="41" t="s">
        <v>436</v>
      </c>
      <c r="E389" s="41" t="s">
        <v>512</v>
      </c>
      <c r="F389" s="41" t="s">
        <v>439</v>
      </c>
      <c r="G389" s="41" t="s">
        <v>634</v>
      </c>
      <c r="H389" s="41" t="s">
        <v>606</v>
      </c>
      <c r="I389" s="42">
        <v>8598400</v>
      </c>
      <c r="J389" s="42"/>
      <c r="K389" s="42"/>
      <c r="L389" s="43"/>
      <c r="M389" s="43"/>
      <c r="N389" s="64">
        <v>80510.02</v>
      </c>
      <c r="O389" s="93"/>
      <c r="P389" s="24"/>
      <c r="Q389" s="93"/>
      <c r="R389" s="93">
        <v>131250</v>
      </c>
      <c r="S389" s="93">
        <v>0</v>
      </c>
      <c r="T389" s="93"/>
      <c r="U389" s="93">
        <v>109639.82</v>
      </c>
      <c r="V389" s="93"/>
      <c r="W389" s="77">
        <f>L389+K389+J389+I389+M389+N389+O389+P389+Q389+R389+S389+T389+U389</f>
        <v>8919799.84</v>
      </c>
      <c r="X389" s="75">
        <v>8598400</v>
      </c>
      <c r="Y389" s="28">
        <v>8598400</v>
      </c>
    </row>
    <row r="390" spans="1:25" ht="15" outlineLevel="3">
      <c r="A390" s="13" t="s">
        <v>478</v>
      </c>
      <c r="B390" s="41" t="s">
        <v>439</v>
      </c>
      <c r="C390" s="41" t="s">
        <v>439</v>
      </c>
      <c r="D390" s="41" t="s">
        <v>436</v>
      </c>
      <c r="E390" s="41" t="s">
        <v>512</v>
      </c>
      <c r="F390" s="41" t="s">
        <v>439</v>
      </c>
      <c r="G390" s="41" t="s">
        <v>479</v>
      </c>
      <c r="H390" s="41"/>
      <c r="I390" s="42"/>
      <c r="J390" s="42"/>
      <c r="K390" s="42"/>
      <c r="L390" s="43"/>
      <c r="M390" s="43"/>
      <c r="N390" s="64"/>
      <c r="O390" s="93"/>
      <c r="P390" s="24"/>
      <c r="Q390" s="93"/>
      <c r="R390" s="93"/>
      <c r="S390" s="93"/>
      <c r="T390" s="93"/>
      <c r="U390" s="93"/>
      <c r="V390" s="93"/>
      <c r="W390" s="77">
        <f aca="true" t="shared" si="18" ref="W390:Y393">W391</f>
        <v>6360</v>
      </c>
      <c r="X390" s="75">
        <f t="shared" si="18"/>
        <v>6360</v>
      </c>
      <c r="Y390" s="28">
        <f t="shared" si="18"/>
        <v>6360</v>
      </c>
    </row>
    <row r="391" spans="1:25" ht="127.5" outlineLevel="4">
      <c r="A391" s="13" t="s">
        <v>480</v>
      </c>
      <c r="B391" s="41" t="s">
        <v>439</v>
      </c>
      <c r="C391" s="41" t="s">
        <v>439</v>
      </c>
      <c r="D391" s="41" t="s">
        <v>436</v>
      </c>
      <c r="E391" s="41" t="s">
        <v>512</v>
      </c>
      <c r="F391" s="41" t="s">
        <v>439</v>
      </c>
      <c r="G391" s="41" t="s">
        <v>481</v>
      </c>
      <c r="H391" s="41"/>
      <c r="I391" s="42"/>
      <c r="J391" s="42"/>
      <c r="K391" s="42"/>
      <c r="L391" s="43"/>
      <c r="M391" s="43"/>
      <c r="N391" s="64"/>
      <c r="O391" s="93"/>
      <c r="P391" s="24"/>
      <c r="Q391" s="93"/>
      <c r="R391" s="93"/>
      <c r="S391" s="93"/>
      <c r="T391" s="93"/>
      <c r="U391" s="93"/>
      <c r="V391" s="93"/>
      <c r="W391" s="77">
        <f t="shared" si="18"/>
        <v>6360</v>
      </c>
      <c r="X391" s="75">
        <f t="shared" si="18"/>
        <v>6360</v>
      </c>
      <c r="Y391" s="28">
        <f t="shared" si="18"/>
        <v>6360</v>
      </c>
    </row>
    <row r="392" spans="1:25" ht="89.25" outlineLevel="5">
      <c r="A392" s="13" t="s">
        <v>635</v>
      </c>
      <c r="B392" s="41" t="s">
        <v>439</v>
      </c>
      <c r="C392" s="41" t="s">
        <v>439</v>
      </c>
      <c r="D392" s="41" t="s">
        <v>436</v>
      </c>
      <c r="E392" s="41" t="s">
        <v>512</v>
      </c>
      <c r="F392" s="41" t="s">
        <v>439</v>
      </c>
      <c r="G392" s="41" t="s">
        <v>636</v>
      </c>
      <c r="H392" s="41"/>
      <c r="I392" s="42"/>
      <c r="J392" s="42"/>
      <c r="K392" s="42"/>
      <c r="L392" s="43">
        <f>L393+L395</f>
        <v>0</v>
      </c>
      <c r="M392" s="43"/>
      <c r="N392" s="64"/>
      <c r="O392" s="93"/>
      <c r="P392" s="24"/>
      <c r="Q392" s="93"/>
      <c r="R392" s="93"/>
      <c r="S392" s="93"/>
      <c r="T392" s="93"/>
      <c r="U392" s="93"/>
      <c r="V392" s="93"/>
      <c r="W392" s="77">
        <f>W393+W395</f>
        <v>6360</v>
      </c>
      <c r="X392" s="75">
        <f>X393+X395</f>
        <v>6360</v>
      </c>
      <c r="Y392" s="43">
        <f>Y393+Y395</f>
        <v>6360</v>
      </c>
    </row>
    <row r="393" spans="1:25" ht="25.5" hidden="1" outlineLevel="5">
      <c r="A393" s="45" t="s">
        <v>406</v>
      </c>
      <c r="B393" s="41" t="s">
        <v>439</v>
      </c>
      <c r="C393" s="41" t="s">
        <v>439</v>
      </c>
      <c r="D393" s="41" t="s">
        <v>436</v>
      </c>
      <c r="E393" s="41" t="s">
        <v>512</v>
      </c>
      <c r="F393" s="41" t="s">
        <v>439</v>
      </c>
      <c r="G393" s="41" t="s">
        <v>636</v>
      </c>
      <c r="H393" s="41" t="s">
        <v>183</v>
      </c>
      <c r="I393" s="42"/>
      <c r="J393" s="42"/>
      <c r="K393" s="42"/>
      <c r="L393" s="43">
        <f>L394</f>
        <v>-6360</v>
      </c>
      <c r="M393" s="43"/>
      <c r="N393" s="64"/>
      <c r="O393" s="93"/>
      <c r="P393" s="24"/>
      <c r="Q393" s="93"/>
      <c r="R393" s="93"/>
      <c r="S393" s="93"/>
      <c r="T393" s="93"/>
      <c r="U393" s="93"/>
      <c r="V393" s="93"/>
      <c r="W393" s="77">
        <f>W394</f>
        <v>0</v>
      </c>
      <c r="X393" s="75">
        <f t="shared" si="18"/>
        <v>0</v>
      </c>
      <c r="Y393" s="28">
        <f t="shared" si="18"/>
        <v>0</v>
      </c>
    </row>
    <row r="394" spans="1:25" ht="38.25" hidden="1" outlineLevel="6">
      <c r="A394" s="13" t="s">
        <v>637</v>
      </c>
      <c r="B394" s="41" t="s">
        <v>439</v>
      </c>
      <c r="C394" s="41" t="s">
        <v>439</v>
      </c>
      <c r="D394" s="41" t="s">
        <v>436</v>
      </c>
      <c r="E394" s="41" t="s">
        <v>512</v>
      </c>
      <c r="F394" s="41" t="s">
        <v>439</v>
      </c>
      <c r="G394" s="41" t="s">
        <v>636</v>
      </c>
      <c r="H394" s="41" t="s">
        <v>638</v>
      </c>
      <c r="I394" s="42">
        <v>6400</v>
      </c>
      <c r="J394" s="42">
        <v>-40</v>
      </c>
      <c r="K394" s="42"/>
      <c r="L394" s="43">
        <v>-6360</v>
      </c>
      <c r="M394" s="43"/>
      <c r="N394" s="64"/>
      <c r="O394" s="93"/>
      <c r="P394" s="24"/>
      <c r="Q394" s="93"/>
      <c r="R394" s="93"/>
      <c r="S394" s="93"/>
      <c r="T394" s="93"/>
      <c r="U394" s="93"/>
      <c r="V394" s="93"/>
      <c r="W394" s="77">
        <f>L394+K394+J394+I394</f>
        <v>0</v>
      </c>
      <c r="X394" s="75">
        <v>0</v>
      </c>
      <c r="Y394" s="28">
        <v>0</v>
      </c>
    </row>
    <row r="395" spans="1:25" ht="51" outlineLevel="6">
      <c r="A395" s="45" t="s">
        <v>405</v>
      </c>
      <c r="B395" s="41" t="s">
        <v>439</v>
      </c>
      <c r="C395" s="41" t="s">
        <v>439</v>
      </c>
      <c r="D395" s="41" t="s">
        <v>436</v>
      </c>
      <c r="E395" s="41" t="s">
        <v>512</v>
      </c>
      <c r="F395" s="41" t="s">
        <v>439</v>
      </c>
      <c r="G395" s="41" t="s">
        <v>636</v>
      </c>
      <c r="H395" s="41" t="s">
        <v>182</v>
      </c>
      <c r="I395" s="42"/>
      <c r="J395" s="42"/>
      <c r="K395" s="42"/>
      <c r="L395" s="43">
        <f>L397</f>
        <v>6360</v>
      </c>
      <c r="M395" s="43"/>
      <c r="N395" s="64"/>
      <c r="O395" s="93"/>
      <c r="P395" s="24"/>
      <c r="Q395" s="93"/>
      <c r="R395" s="93"/>
      <c r="S395" s="93"/>
      <c r="T395" s="93"/>
      <c r="U395" s="93"/>
      <c r="V395" s="93"/>
      <c r="W395" s="77">
        <f>W396</f>
        <v>6360</v>
      </c>
      <c r="X395" s="75">
        <f>X397</f>
        <v>6360</v>
      </c>
      <c r="Y395" s="43">
        <f>Y397</f>
        <v>6360</v>
      </c>
    </row>
    <row r="396" spans="1:25" ht="25.5" outlineLevel="6">
      <c r="A396" s="13" t="s">
        <v>37</v>
      </c>
      <c r="B396" s="41" t="s">
        <v>439</v>
      </c>
      <c r="C396" s="41" t="s">
        <v>439</v>
      </c>
      <c r="D396" s="41" t="s">
        <v>436</v>
      </c>
      <c r="E396" s="41" t="s">
        <v>512</v>
      </c>
      <c r="F396" s="41" t="s">
        <v>439</v>
      </c>
      <c r="G396" s="41" t="s">
        <v>636</v>
      </c>
      <c r="H396" s="41" t="s">
        <v>36</v>
      </c>
      <c r="I396" s="42"/>
      <c r="J396" s="42"/>
      <c r="K396" s="42"/>
      <c r="L396" s="43"/>
      <c r="M396" s="43"/>
      <c r="N396" s="64"/>
      <c r="O396" s="93"/>
      <c r="P396" s="24"/>
      <c r="Q396" s="93"/>
      <c r="R396" s="93"/>
      <c r="S396" s="93"/>
      <c r="T396" s="93"/>
      <c r="U396" s="93"/>
      <c r="V396" s="93"/>
      <c r="W396" s="77">
        <f>W397</f>
        <v>6360</v>
      </c>
      <c r="X396" s="75"/>
      <c r="Y396" s="65"/>
    </row>
    <row r="397" spans="1:25" ht="63.75" outlineLevel="6">
      <c r="A397" s="13" t="s">
        <v>605</v>
      </c>
      <c r="B397" s="41" t="s">
        <v>439</v>
      </c>
      <c r="C397" s="41" t="s">
        <v>439</v>
      </c>
      <c r="D397" s="41" t="s">
        <v>436</v>
      </c>
      <c r="E397" s="41" t="s">
        <v>512</v>
      </c>
      <c r="F397" s="41" t="s">
        <v>439</v>
      </c>
      <c r="G397" s="41" t="s">
        <v>636</v>
      </c>
      <c r="H397" s="41" t="s">
        <v>606</v>
      </c>
      <c r="I397" s="42"/>
      <c r="J397" s="42"/>
      <c r="K397" s="42"/>
      <c r="L397" s="43">
        <v>6360</v>
      </c>
      <c r="M397" s="43"/>
      <c r="N397" s="64"/>
      <c r="O397" s="93"/>
      <c r="P397" s="24"/>
      <c r="Q397" s="93"/>
      <c r="R397" s="93"/>
      <c r="S397" s="93"/>
      <c r="T397" s="93"/>
      <c r="U397" s="93"/>
      <c r="V397" s="93"/>
      <c r="W397" s="77">
        <f>L397+K397+J397+I397+M397+N397+O397+P397+Q397+R397+S397+T397+U397</f>
        <v>6360</v>
      </c>
      <c r="X397" s="75">
        <v>6360</v>
      </c>
      <c r="Y397" s="28">
        <v>6360</v>
      </c>
    </row>
    <row r="398" spans="1:25" ht="25.5" outlineLevel="6">
      <c r="A398" s="13" t="s">
        <v>486</v>
      </c>
      <c r="B398" s="41" t="s">
        <v>439</v>
      </c>
      <c r="C398" s="41" t="s">
        <v>439</v>
      </c>
      <c r="D398" s="41" t="s">
        <v>436</v>
      </c>
      <c r="E398" s="41" t="s">
        <v>512</v>
      </c>
      <c r="F398" s="41" t="s">
        <v>439</v>
      </c>
      <c r="G398" s="41" t="s">
        <v>487</v>
      </c>
      <c r="H398" s="41"/>
      <c r="I398" s="42"/>
      <c r="J398" s="42"/>
      <c r="K398" s="42"/>
      <c r="L398" s="43"/>
      <c r="M398" s="43"/>
      <c r="N398" s="64"/>
      <c r="O398" s="93"/>
      <c r="P398" s="24"/>
      <c r="Q398" s="93"/>
      <c r="R398" s="93"/>
      <c r="S398" s="93"/>
      <c r="T398" s="93"/>
      <c r="U398" s="93"/>
      <c r="V398" s="93"/>
      <c r="W398" s="77">
        <f>W399</f>
        <v>1000</v>
      </c>
      <c r="X398" s="75"/>
      <c r="Y398" s="28"/>
    </row>
    <row r="399" spans="1:25" ht="76.5" outlineLevel="6">
      <c r="A399" s="13" t="s">
        <v>542</v>
      </c>
      <c r="B399" s="41" t="s">
        <v>439</v>
      </c>
      <c r="C399" s="41" t="s">
        <v>439</v>
      </c>
      <c r="D399" s="41" t="s">
        <v>436</v>
      </c>
      <c r="E399" s="41" t="s">
        <v>512</v>
      </c>
      <c r="F399" s="41" t="s">
        <v>439</v>
      </c>
      <c r="G399" s="41" t="s">
        <v>543</v>
      </c>
      <c r="H399" s="41"/>
      <c r="I399" s="42"/>
      <c r="J399" s="42"/>
      <c r="K399" s="42"/>
      <c r="L399" s="43"/>
      <c r="M399" s="43"/>
      <c r="N399" s="64"/>
      <c r="O399" s="93"/>
      <c r="P399" s="24"/>
      <c r="Q399" s="93"/>
      <c r="R399" s="93"/>
      <c r="S399" s="93"/>
      <c r="T399" s="93"/>
      <c r="U399" s="93"/>
      <c r="V399" s="93"/>
      <c r="W399" s="77">
        <f>W400</f>
        <v>1000</v>
      </c>
      <c r="X399" s="75"/>
      <c r="Y399" s="28"/>
    </row>
    <row r="400" spans="1:25" ht="51" outlineLevel="6">
      <c r="A400" s="45" t="s">
        <v>405</v>
      </c>
      <c r="B400" s="41" t="s">
        <v>439</v>
      </c>
      <c r="C400" s="41" t="s">
        <v>439</v>
      </c>
      <c r="D400" s="41" t="s">
        <v>436</v>
      </c>
      <c r="E400" s="41" t="s">
        <v>512</v>
      </c>
      <c r="F400" s="41" t="s">
        <v>439</v>
      </c>
      <c r="G400" s="41" t="s">
        <v>543</v>
      </c>
      <c r="H400" s="41" t="s">
        <v>182</v>
      </c>
      <c r="I400" s="42"/>
      <c r="J400" s="42"/>
      <c r="K400" s="42"/>
      <c r="L400" s="43"/>
      <c r="M400" s="43"/>
      <c r="N400" s="64"/>
      <c r="O400" s="93"/>
      <c r="P400" s="24"/>
      <c r="Q400" s="93"/>
      <c r="R400" s="93"/>
      <c r="S400" s="93"/>
      <c r="T400" s="93"/>
      <c r="U400" s="93"/>
      <c r="V400" s="93"/>
      <c r="W400" s="77">
        <f>W401</f>
        <v>1000</v>
      </c>
      <c r="X400" s="75"/>
      <c r="Y400" s="28"/>
    </row>
    <row r="401" spans="1:25" ht="25.5" outlineLevel="6">
      <c r="A401" s="13" t="s">
        <v>37</v>
      </c>
      <c r="B401" s="41" t="s">
        <v>439</v>
      </c>
      <c r="C401" s="41" t="s">
        <v>439</v>
      </c>
      <c r="D401" s="41" t="s">
        <v>436</v>
      </c>
      <c r="E401" s="41" t="s">
        <v>512</v>
      </c>
      <c r="F401" s="41" t="s">
        <v>439</v>
      </c>
      <c r="G401" s="41" t="s">
        <v>543</v>
      </c>
      <c r="H401" s="41" t="s">
        <v>36</v>
      </c>
      <c r="I401" s="42"/>
      <c r="J401" s="42"/>
      <c r="K401" s="42"/>
      <c r="L401" s="43"/>
      <c r="M401" s="43"/>
      <c r="N401" s="64"/>
      <c r="O401" s="93"/>
      <c r="P401" s="24"/>
      <c r="Q401" s="93"/>
      <c r="R401" s="93"/>
      <c r="S401" s="93"/>
      <c r="T401" s="93"/>
      <c r="U401" s="93"/>
      <c r="V401" s="93"/>
      <c r="W401" s="77">
        <f>W402</f>
        <v>1000</v>
      </c>
      <c r="X401" s="75"/>
      <c r="Y401" s="28"/>
    </row>
    <row r="402" spans="1:25" ht="25.5" outlineLevel="6">
      <c r="A402" s="13" t="s">
        <v>621</v>
      </c>
      <c r="B402" s="41" t="s">
        <v>439</v>
      </c>
      <c r="C402" s="41" t="s">
        <v>439</v>
      </c>
      <c r="D402" s="41" t="s">
        <v>436</v>
      </c>
      <c r="E402" s="41" t="s">
        <v>512</v>
      </c>
      <c r="F402" s="41" t="s">
        <v>439</v>
      </c>
      <c r="G402" s="41" t="s">
        <v>543</v>
      </c>
      <c r="H402" s="41" t="s">
        <v>622</v>
      </c>
      <c r="I402" s="42"/>
      <c r="J402" s="42"/>
      <c r="K402" s="42"/>
      <c r="L402" s="43"/>
      <c r="M402" s="43"/>
      <c r="N402" s="64"/>
      <c r="O402" s="93"/>
      <c r="P402" s="24">
        <v>1000</v>
      </c>
      <c r="Q402" s="93"/>
      <c r="R402" s="93"/>
      <c r="S402" s="93"/>
      <c r="T402" s="93"/>
      <c r="U402" s="93"/>
      <c r="V402" s="93"/>
      <c r="W402" s="77">
        <f>L402+K402+J402+I402+M402+N402+O402+P402+Q402+R402+S402+T402+U402</f>
        <v>1000</v>
      </c>
      <c r="X402" s="75"/>
      <c r="Y402" s="28"/>
    </row>
    <row r="403" spans="1:25" ht="51" hidden="1" outlineLevel="6">
      <c r="A403" s="139" t="s">
        <v>781</v>
      </c>
      <c r="B403" s="41" t="s">
        <v>439</v>
      </c>
      <c r="C403" s="41" t="s">
        <v>439</v>
      </c>
      <c r="D403" s="41" t="s">
        <v>436</v>
      </c>
      <c r="E403" s="41" t="s">
        <v>512</v>
      </c>
      <c r="F403" s="41" t="s">
        <v>439</v>
      </c>
      <c r="G403" s="41" t="s">
        <v>782</v>
      </c>
      <c r="H403" s="41"/>
      <c r="I403" s="42"/>
      <c r="J403" s="42"/>
      <c r="K403" s="42"/>
      <c r="L403" s="43"/>
      <c r="M403" s="43"/>
      <c r="N403" s="64"/>
      <c r="O403" s="93"/>
      <c r="P403" s="24"/>
      <c r="Q403" s="93"/>
      <c r="R403" s="93"/>
      <c r="S403" s="93"/>
      <c r="T403" s="93"/>
      <c r="U403" s="93"/>
      <c r="V403" s="93"/>
      <c r="W403" s="77">
        <f>W404</f>
        <v>0</v>
      </c>
      <c r="X403" s="75"/>
      <c r="Y403" s="28"/>
    </row>
    <row r="404" spans="1:25" ht="51" hidden="1" outlineLevel="6">
      <c r="A404" s="45" t="s">
        <v>405</v>
      </c>
      <c r="B404" s="41" t="s">
        <v>439</v>
      </c>
      <c r="C404" s="41" t="s">
        <v>439</v>
      </c>
      <c r="D404" s="41" t="s">
        <v>436</v>
      </c>
      <c r="E404" s="41" t="s">
        <v>512</v>
      </c>
      <c r="F404" s="41" t="s">
        <v>439</v>
      </c>
      <c r="G404" s="41" t="s">
        <v>782</v>
      </c>
      <c r="H404" s="41" t="s">
        <v>182</v>
      </c>
      <c r="I404" s="42"/>
      <c r="J404" s="42"/>
      <c r="K404" s="42"/>
      <c r="L404" s="43"/>
      <c r="M404" s="43"/>
      <c r="N404" s="64"/>
      <c r="O404" s="93"/>
      <c r="P404" s="24"/>
      <c r="Q404" s="93"/>
      <c r="R404" s="93"/>
      <c r="S404" s="93"/>
      <c r="T404" s="93"/>
      <c r="U404" s="93"/>
      <c r="V404" s="93"/>
      <c r="W404" s="77">
        <f>W405</f>
        <v>0</v>
      </c>
      <c r="X404" s="75"/>
      <c r="Y404" s="28"/>
    </row>
    <row r="405" spans="1:25" ht="25.5" hidden="1" outlineLevel="6">
      <c r="A405" s="13" t="s">
        <v>37</v>
      </c>
      <c r="B405" s="41" t="s">
        <v>439</v>
      </c>
      <c r="C405" s="41" t="s">
        <v>439</v>
      </c>
      <c r="D405" s="41" t="s">
        <v>436</v>
      </c>
      <c r="E405" s="41" t="s">
        <v>512</v>
      </c>
      <c r="F405" s="41" t="s">
        <v>439</v>
      </c>
      <c r="G405" s="41" t="s">
        <v>782</v>
      </c>
      <c r="H405" s="41" t="s">
        <v>36</v>
      </c>
      <c r="I405" s="42"/>
      <c r="J405" s="42"/>
      <c r="K405" s="42"/>
      <c r="L405" s="43"/>
      <c r="M405" s="43"/>
      <c r="N405" s="64"/>
      <c r="O405" s="93"/>
      <c r="P405" s="24"/>
      <c r="Q405" s="93"/>
      <c r="R405" s="93"/>
      <c r="S405" s="93"/>
      <c r="T405" s="93"/>
      <c r="U405" s="93"/>
      <c r="V405" s="93"/>
      <c r="W405" s="77">
        <f>W406</f>
        <v>0</v>
      </c>
      <c r="X405" s="75"/>
      <c r="Y405" s="28"/>
    </row>
    <row r="406" spans="1:25" ht="25.5" hidden="1" outlineLevel="6">
      <c r="A406" s="13" t="s">
        <v>621</v>
      </c>
      <c r="B406" s="41" t="s">
        <v>439</v>
      </c>
      <c r="C406" s="41" t="s">
        <v>439</v>
      </c>
      <c r="D406" s="41" t="s">
        <v>436</v>
      </c>
      <c r="E406" s="41" t="s">
        <v>512</v>
      </c>
      <c r="F406" s="41" t="s">
        <v>439</v>
      </c>
      <c r="G406" s="41" t="s">
        <v>782</v>
      </c>
      <c r="H406" s="41" t="s">
        <v>622</v>
      </c>
      <c r="I406" s="42"/>
      <c r="J406" s="42"/>
      <c r="K406" s="42"/>
      <c r="L406" s="43"/>
      <c r="M406" s="43"/>
      <c r="N406" s="64"/>
      <c r="O406" s="93"/>
      <c r="P406" s="24"/>
      <c r="Q406" s="93"/>
      <c r="R406" s="93"/>
      <c r="S406" s="93"/>
      <c r="T406" s="93"/>
      <c r="U406" s="93">
        <v>0</v>
      </c>
      <c r="V406" s="93"/>
      <c r="W406" s="77">
        <f>L406+K406+J406+I406+M406+N406+O406+P406+Q406+R406+S406+T406+U406</f>
        <v>0</v>
      </c>
      <c r="X406" s="75"/>
      <c r="Y406" s="28"/>
    </row>
    <row r="407" spans="1:26" s="143" customFormat="1" ht="51" outlineLevel="6">
      <c r="A407" s="144" t="s">
        <v>781</v>
      </c>
      <c r="B407" s="41" t="s">
        <v>439</v>
      </c>
      <c r="C407" s="41" t="s">
        <v>439</v>
      </c>
      <c r="D407" s="41" t="s">
        <v>436</v>
      </c>
      <c r="E407" s="41" t="s">
        <v>512</v>
      </c>
      <c r="F407" s="41" t="s">
        <v>439</v>
      </c>
      <c r="G407" s="41" t="s">
        <v>782</v>
      </c>
      <c r="H407" s="41"/>
      <c r="I407" s="42"/>
      <c r="J407" s="42"/>
      <c r="K407" s="42"/>
      <c r="L407" s="43"/>
      <c r="M407" s="43"/>
      <c r="N407" s="64"/>
      <c r="O407" s="93"/>
      <c r="P407" s="24"/>
      <c r="Q407" s="93"/>
      <c r="R407" s="93"/>
      <c r="S407" s="93"/>
      <c r="T407" s="93"/>
      <c r="U407" s="93"/>
      <c r="V407" s="93"/>
      <c r="W407" s="77">
        <f>W408</f>
        <v>78850</v>
      </c>
      <c r="X407" s="75"/>
      <c r="Y407" s="28"/>
      <c r="Z407" s="6"/>
    </row>
    <row r="408" spans="1:26" s="143" customFormat="1" ht="51" outlineLevel="6">
      <c r="A408" s="45" t="s">
        <v>405</v>
      </c>
      <c r="B408" s="41" t="s">
        <v>439</v>
      </c>
      <c r="C408" s="41" t="s">
        <v>439</v>
      </c>
      <c r="D408" s="41" t="s">
        <v>436</v>
      </c>
      <c r="E408" s="41" t="s">
        <v>512</v>
      </c>
      <c r="F408" s="41" t="s">
        <v>439</v>
      </c>
      <c r="G408" s="41" t="s">
        <v>782</v>
      </c>
      <c r="H408" s="41" t="s">
        <v>182</v>
      </c>
      <c r="I408" s="42"/>
      <c r="J408" s="42"/>
      <c r="K408" s="42"/>
      <c r="L408" s="43"/>
      <c r="M408" s="43"/>
      <c r="N408" s="64"/>
      <c r="O408" s="93"/>
      <c r="P408" s="24"/>
      <c r="Q408" s="93"/>
      <c r="R408" s="93"/>
      <c r="S408" s="93"/>
      <c r="T408" s="93"/>
      <c r="U408" s="93"/>
      <c r="V408" s="93"/>
      <c r="W408" s="77">
        <f>W409</f>
        <v>78850</v>
      </c>
      <c r="X408" s="75"/>
      <c r="Y408" s="28"/>
      <c r="Z408" s="6"/>
    </row>
    <row r="409" spans="1:26" s="143" customFormat="1" ht="25.5" outlineLevel="6">
      <c r="A409" s="13" t="s">
        <v>37</v>
      </c>
      <c r="B409" s="41" t="s">
        <v>439</v>
      </c>
      <c r="C409" s="41" t="s">
        <v>439</v>
      </c>
      <c r="D409" s="41" t="s">
        <v>436</v>
      </c>
      <c r="E409" s="41" t="s">
        <v>512</v>
      </c>
      <c r="F409" s="41" t="s">
        <v>439</v>
      </c>
      <c r="G409" s="41" t="s">
        <v>782</v>
      </c>
      <c r="H409" s="41" t="s">
        <v>36</v>
      </c>
      <c r="I409" s="42"/>
      <c r="J409" s="42"/>
      <c r="K409" s="42"/>
      <c r="L409" s="43"/>
      <c r="M409" s="43"/>
      <c r="N409" s="64"/>
      <c r="O409" s="93"/>
      <c r="P409" s="24"/>
      <c r="Q409" s="93"/>
      <c r="R409" s="93"/>
      <c r="S409" s="93"/>
      <c r="T409" s="93"/>
      <c r="U409" s="93"/>
      <c r="V409" s="93"/>
      <c r="W409" s="77">
        <f>W410</f>
        <v>78850</v>
      </c>
      <c r="X409" s="75"/>
      <c r="Y409" s="28"/>
      <c r="Z409" s="6"/>
    </row>
    <row r="410" spans="1:26" s="143" customFormat="1" ht="25.5" outlineLevel="6">
      <c r="A410" s="13" t="s">
        <v>621</v>
      </c>
      <c r="B410" s="41" t="s">
        <v>439</v>
      </c>
      <c r="C410" s="41" t="s">
        <v>439</v>
      </c>
      <c r="D410" s="41" t="s">
        <v>436</v>
      </c>
      <c r="E410" s="41" t="s">
        <v>512</v>
      </c>
      <c r="F410" s="41" t="s">
        <v>439</v>
      </c>
      <c r="G410" s="41" t="s">
        <v>782</v>
      </c>
      <c r="H410" s="41" t="s">
        <v>622</v>
      </c>
      <c r="I410" s="42"/>
      <c r="J410" s="42"/>
      <c r="K410" s="42"/>
      <c r="L410" s="43"/>
      <c r="M410" s="43"/>
      <c r="N410" s="64"/>
      <c r="O410" s="93"/>
      <c r="P410" s="24"/>
      <c r="Q410" s="93"/>
      <c r="R410" s="93"/>
      <c r="S410" s="93"/>
      <c r="T410" s="93"/>
      <c r="U410" s="93"/>
      <c r="V410" s="93">
        <v>78850</v>
      </c>
      <c r="W410" s="77">
        <f>L410+K410+J410+I410+M410+N410+O410+P410+Q410+R410+S410+T410+U410+V410</f>
        <v>78850</v>
      </c>
      <c r="X410" s="75"/>
      <c r="Y410" s="28"/>
      <c r="Z410" s="6"/>
    </row>
    <row r="411" spans="1:25" ht="25.5" outlineLevel="2">
      <c r="A411" s="13" t="s">
        <v>639</v>
      </c>
      <c r="B411" s="41" t="s">
        <v>439</v>
      </c>
      <c r="C411" s="41" t="s">
        <v>439</v>
      </c>
      <c r="D411" s="41" t="s">
        <v>436</v>
      </c>
      <c r="E411" s="41" t="s">
        <v>512</v>
      </c>
      <c r="F411" s="41" t="s">
        <v>459</v>
      </c>
      <c r="G411" s="41"/>
      <c r="H411" s="41"/>
      <c r="I411" s="42"/>
      <c r="J411" s="42"/>
      <c r="K411" s="42"/>
      <c r="L411" s="43">
        <f>L412</f>
        <v>87890.3999999999</v>
      </c>
      <c r="M411" s="43"/>
      <c r="N411" s="64"/>
      <c r="O411" s="93"/>
      <c r="P411" s="24"/>
      <c r="Q411" s="93"/>
      <c r="R411" s="93"/>
      <c r="S411" s="93"/>
      <c r="T411" s="93"/>
      <c r="U411" s="93"/>
      <c r="V411" s="93"/>
      <c r="W411" s="77">
        <f aca="true" t="shared" si="19" ref="W411:Y412">W412</f>
        <v>7824921.48</v>
      </c>
      <c r="X411" s="75">
        <f t="shared" si="19"/>
        <v>2000000</v>
      </c>
      <c r="Y411" s="28">
        <f t="shared" si="19"/>
        <v>0</v>
      </c>
    </row>
    <row r="412" spans="1:25" ht="25.5" outlineLevel="3">
      <c r="A412" s="13" t="s">
        <v>486</v>
      </c>
      <c r="B412" s="41" t="s">
        <v>439</v>
      </c>
      <c r="C412" s="41" t="s">
        <v>439</v>
      </c>
      <c r="D412" s="41" t="s">
        <v>436</v>
      </c>
      <c r="E412" s="41" t="s">
        <v>512</v>
      </c>
      <c r="F412" s="41" t="s">
        <v>459</v>
      </c>
      <c r="G412" s="41" t="s">
        <v>487</v>
      </c>
      <c r="H412" s="41"/>
      <c r="I412" s="42"/>
      <c r="J412" s="42"/>
      <c r="K412" s="42"/>
      <c r="L412" s="43">
        <f>L413</f>
        <v>87890.3999999999</v>
      </c>
      <c r="M412" s="43"/>
      <c r="N412" s="64"/>
      <c r="O412" s="93"/>
      <c r="P412" s="24"/>
      <c r="Q412" s="93"/>
      <c r="R412" s="93"/>
      <c r="S412" s="93"/>
      <c r="T412" s="93"/>
      <c r="U412" s="93"/>
      <c r="V412" s="93"/>
      <c r="W412" s="77">
        <f t="shared" si="19"/>
        <v>7824921.48</v>
      </c>
      <c r="X412" s="75">
        <f t="shared" si="19"/>
        <v>2000000</v>
      </c>
      <c r="Y412" s="43">
        <f t="shared" si="19"/>
        <v>0</v>
      </c>
    </row>
    <row r="413" spans="1:25" ht="51" outlineLevel="5">
      <c r="A413" s="13" t="s">
        <v>640</v>
      </c>
      <c r="B413" s="41" t="s">
        <v>439</v>
      </c>
      <c r="C413" s="41" t="s">
        <v>439</v>
      </c>
      <c r="D413" s="41" t="s">
        <v>436</v>
      </c>
      <c r="E413" s="41" t="s">
        <v>512</v>
      </c>
      <c r="F413" s="41" t="s">
        <v>459</v>
      </c>
      <c r="G413" s="41" t="s">
        <v>641</v>
      </c>
      <c r="H413" s="41"/>
      <c r="I413" s="42"/>
      <c r="J413" s="42"/>
      <c r="K413" s="42"/>
      <c r="L413" s="43">
        <f>L414+L417</f>
        <v>87890.3999999999</v>
      </c>
      <c r="M413" s="43"/>
      <c r="N413" s="64"/>
      <c r="O413" s="93"/>
      <c r="P413" s="24"/>
      <c r="Q413" s="93"/>
      <c r="R413" s="93"/>
      <c r="S413" s="93"/>
      <c r="T413" s="93"/>
      <c r="U413" s="93"/>
      <c r="V413" s="93"/>
      <c r="W413" s="77">
        <f>W414+W417</f>
        <v>7824921.48</v>
      </c>
      <c r="X413" s="75">
        <f>X414+X417</f>
        <v>2000000</v>
      </c>
      <c r="Y413" s="28">
        <f>Y414+Y417</f>
        <v>0</v>
      </c>
    </row>
    <row r="414" spans="1:25" ht="25.5" outlineLevel="5">
      <c r="A414" s="45" t="s">
        <v>401</v>
      </c>
      <c r="B414" s="41" t="s">
        <v>439</v>
      </c>
      <c r="C414" s="41" t="s">
        <v>439</v>
      </c>
      <c r="D414" s="41" t="s">
        <v>436</v>
      </c>
      <c r="E414" s="41" t="s">
        <v>512</v>
      </c>
      <c r="F414" s="41" t="s">
        <v>459</v>
      </c>
      <c r="G414" s="41" t="s">
        <v>641</v>
      </c>
      <c r="H414" s="41" t="s">
        <v>179</v>
      </c>
      <c r="I414" s="42"/>
      <c r="J414" s="42"/>
      <c r="K414" s="42"/>
      <c r="L414" s="43">
        <f>L415+L416</f>
        <v>-770505.6000000001</v>
      </c>
      <c r="M414" s="43"/>
      <c r="N414" s="64"/>
      <c r="O414" s="93"/>
      <c r="P414" s="24"/>
      <c r="Q414" s="93"/>
      <c r="R414" s="93"/>
      <c r="S414" s="93"/>
      <c r="T414" s="93"/>
      <c r="U414" s="93"/>
      <c r="V414" s="93"/>
      <c r="W414" s="77">
        <f>W415+W416</f>
        <v>1775210.2</v>
      </c>
      <c r="X414" s="75">
        <f>X415+X416</f>
        <v>2000000</v>
      </c>
      <c r="Y414" s="28">
        <f>Y415+Y416</f>
        <v>0</v>
      </c>
    </row>
    <row r="415" spans="1:25" ht="25.5" outlineLevel="5">
      <c r="A415" s="45" t="s">
        <v>402</v>
      </c>
      <c r="B415" s="41" t="s">
        <v>439</v>
      </c>
      <c r="C415" s="41" t="s">
        <v>439</v>
      </c>
      <c r="D415" s="41" t="s">
        <v>436</v>
      </c>
      <c r="E415" s="41" t="s">
        <v>512</v>
      </c>
      <c r="F415" s="41" t="s">
        <v>459</v>
      </c>
      <c r="G415" s="41" t="s">
        <v>641</v>
      </c>
      <c r="H415" s="41" t="s">
        <v>529</v>
      </c>
      <c r="I415" s="42"/>
      <c r="J415" s="42"/>
      <c r="K415" s="42"/>
      <c r="L415" s="43">
        <v>1229494.4</v>
      </c>
      <c r="M415" s="43">
        <v>75850</v>
      </c>
      <c r="N415" s="64"/>
      <c r="O415" s="93">
        <v>184300</v>
      </c>
      <c r="P415" s="24">
        <v>161773.8</v>
      </c>
      <c r="Q415" s="93"/>
      <c r="R415" s="93">
        <v>82000</v>
      </c>
      <c r="S415" s="93">
        <v>36000</v>
      </c>
      <c r="T415" s="93">
        <v>-160000</v>
      </c>
      <c r="U415" s="93">
        <v>201800</v>
      </c>
      <c r="V415" s="93">
        <v>-36008</v>
      </c>
      <c r="W415" s="77">
        <f>L415+K415+J415+I415+M415+N415+O415+P415+Q415+R415+S415+T415+U415+V415</f>
        <v>1775210.2</v>
      </c>
      <c r="X415" s="75">
        <v>2000000</v>
      </c>
      <c r="Y415" s="28">
        <f>Y416</f>
        <v>0</v>
      </c>
    </row>
    <row r="416" spans="1:25" ht="25.5" hidden="1" outlineLevel="6">
      <c r="A416" s="13" t="s">
        <v>450</v>
      </c>
      <c r="B416" s="41" t="s">
        <v>439</v>
      </c>
      <c r="C416" s="41" t="s">
        <v>439</v>
      </c>
      <c r="D416" s="41" t="s">
        <v>436</v>
      </c>
      <c r="E416" s="41" t="s">
        <v>512</v>
      </c>
      <c r="F416" s="41" t="s">
        <v>459</v>
      </c>
      <c r="G416" s="41" t="s">
        <v>641</v>
      </c>
      <c r="H416" s="41" t="s">
        <v>451</v>
      </c>
      <c r="I416" s="42">
        <v>2000000</v>
      </c>
      <c r="J416" s="42"/>
      <c r="K416" s="42"/>
      <c r="L416" s="43">
        <v>-2000000</v>
      </c>
      <c r="M416" s="43"/>
      <c r="N416" s="64"/>
      <c r="O416" s="93"/>
      <c r="P416" s="24"/>
      <c r="Q416" s="93"/>
      <c r="R416" s="93"/>
      <c r="S416" s="93"/>
      <c r="T416" s="93"/>
      <c r="U416" s="93"/>
      <c r="V416" s="93"/>
      <c r="W416" s="77">
        <f>L416+K416+J416+I416</f>
        <v>0</v>
      </c>
      <c r="X416" s="75">
        <v>0</v>
      </c>
      <c r="Y416" s="28">
        <v>0</v>
      </c>
    </row>
    <row r="417" spans="1:25" ht="51" outlineLevel="6">
      <c r="A417" s="45" t="s">
        <v>405</v>
      </c>
      <c r="B417" s="41" t="s">
        <v>439</v>
      </c>
      <c r="C417" s="41" t="s">
        <v>439</v>
      </c>
      <c r="D417" s="41" t="s">
        <v>436</v>
      </c>
      <c r="E417" s="41" t="s">
        <v>512</v>
      </c>
      <c r="F417" s="41" t="s">
        <v>459</v>
      </c>
      <c r="G417" s="41" t="s">
        <v>641</v>
      </c>
      <c r="H417" s="41" t="s">
        <v>182</v>
      </c>
      <c r="I417" s="42"/>
      <c r="J417" s="42"/>
      <c r="K417" s="42"/>
      <c r="L417" s="43">
        <f>L419</f>
        <v>858396</v>
      </c>
      <c r="M417" s="43"/>
      <c r="N417" s="64"/>
      <c r="O417" s="93"/>
      <c r="P417" s="24"/>
      <c r="Q417" s="93"/>
      <c r="R417" s="93"/>
      <c r="S417" s="93"/>
      <c r="T417" s="93"/>
      <c r="U417" s="93"/>
      <c r="V417" s="93"/>
      <c r="W417" s="77">
        <f>W418</f>
        <v>6049711.28</v>
      </c>
      <c r="X417" s="75">
        <f>X419</f>
        <v>0</v>
      </c>
      <c r="Y417" s="28">
        <f>Y419</f>
        <v>0</v>
      </c>
    </row>
    <row r="418" spans="1:25" ht="25.5" outlineLevel="6">
      <c r="A418" s="13" t="s">
        <v>37</v>
      </c>
      <c r="B418" s="41" t="s">
        <v>439</v>
      </c>
      <c r="C418" s="41" t="s">
        <v>439</v>
      </c>
      <c r="D418" s="41" t="s">
        <v>436</v>
      </c>
      <c r="E418" s="41" t="s">
        <v>512</v>
      </c>
      <c r="F418" s="41" t="s">
        <v>459</v>
      </c>
      <c r="G418" s="41" t="s">
        <v>641</v>
      </c>
      <c r="H418" s="41" t="s">
        <v>36</v>
      </c>
      <c r="I418" s="42"/>
      <c r="J418" s="42"/>
      <c r="K418" s="42"/>
      <c r="L418" s="43"/>
      <c r="M418" s="43"/>
      <c r="N418" s="64"/>
      <c r="O418" s="93"/>
      <c r="P418" s="24"/>
      <c r="Q418" s="93"/>
      <c r="R418" s="93"/>
      <c r="S418" s="93"/>
      <c r="T418" s="93"/>
      <c r="U418" s="93"/>
      <c r="V418" s="93"/>
      <c r="W418" s="77">
        <f>W419</f>
        <v>6049711.28</v>
      </c>
      <c r="X418" s="75"/>
      <c r="Y418" s="28"/>
    </row>
    <row r="419" spans="1:25" ht="25.5" outlineLevel="6">
      <c r="A419" s="13" t="s">
        <v>621</v>
      </c>
      <c r="B419" s="41" t="s">
        <v>439</v>
      </c>
      <c r="C419" s="41" t="s">
        <v>439</v>
      </c>
      <c r="D419" s="41" t="s">
        <v>436</v>
      </c>
      <c r="E419" s="41" t="s">
        <v>512</v>
      </c>
      <c r="F419" s="41" t="s">
        <v>459</v>
      </c>
      <c r="G419" s="41" t="s">
        <v>641</v>
      </c>
      <c r="H419" s="41" t="s">
        <v>622</v>
      </c>
      <c r="I419" s="42"/>
      <c r="J419" s="42"/>
      <c r="K419" s="42">
        <v>399516.78</v>
      </c>
      <c r="L419" s="43">
        <v>858396</v>
      </c>
      <c r="M419" s="43">
        <v>3678192</v>
      </c>
      <c r="N419" s="64"/>
      <c r="O419" s="93">
        <v>237142</v>
      </c>
      <c r="P419" s="24">
        <v>263097</v>
      </c>
      <c r="Q419" s="93"/>
      <c r="R419" s="93">
        <v>162000</v>
      </c>
      <c r="S419" s="93">
        <v>109639.82</v>
      </c>
      <c r="T419" s="93">
        <v>380000</v>
      </c>
      <c r="U419" s="93">
        <v>-109639.82</v>
      </c>
      <c r="V419" s="93">
        <v>71367.5</v>
      </c>
      <c r="W419" s="77">
        <f>L419+K419+J419+I419+M419+N419+O419+P419+Q419+R419+S419+T419+U419+V419</f>
        <v>6049711.28</v>
      </c>
      <c r="X419" s="75">
        <v>0</v>
      </c>
      <c r="Y419" s="28">
        <v>0</v>
      </c>
    </row>
    <row r="420" spans="1:25" ht="76.5" hidden="1" outlineLevel="5">
      <c r="A420" s="13" t="s">
        <v>500</v>
      </c>
      <c r="B420" s="41" t="s">
        <v>439</v>
      </c>
      <c r="C420" s="41" t="s">
        <v>459</v>
      </c>
      <c r="D420" s="41" t="s">
        <v>436</v>
      </c>
      <c r="E420" s="41" t="s">
        <v>512</v>
      </c>
      <c r="F420" s="41" t="s">
        <v>459</v>
      </c>
      <c r="G420" s="41" t="s">
        <v>501</v>
      </c>
      <c r="H420" s="41"/>
      <c r="I420" s="42"/>
      <c r="J420" s="42"/>
      <c r="K420" s="42"/>
      <c r="L420" s="43"/>
      <c r="M420" s="43"/>
      <c r="N420" s="64"/>
      <c r="O420" s="93"/>
      <c r="P420" s="24"/>
      <c r="Q420" s="93"/>
      <c r="R420" s="93"/>
      <c r="S420" s="93"/>
      <c r="T420" s="93"/>
      <c r="U420" s="93"/>
      <c r="V420" s="93"/>
      <c r="W420" s="77">
        <f aca="true" t="shared" si="20" ref="W420:Y421">W421</f>
        <v>4258352</v>
      </c>
      <c r="X420" s="75">
        <f t="shared" si="20"/>
        <v>0</v>
      </c>
      <c r="Y420" s="28">
        <f t="shared" si="20"/>
        <v>0</v>
      </c>
    </row>
    <row r="421" spans="1:25" ht="51" hidden="1" outlineLevel="5">
      <c r="A421" s="45" t="s">
        <v>405</v>
      </c>
      <c r="B421" s="41" t="s">
        <v>439</v>
      </c>
      <c r="C421" s="41" t="s">
        <v>459</v>
      </c>
      <c r="D421" s="41" t="s">
        <v>436</v>
      </c>
      <c r="E421" s="41" t="s">
        <v>512</v>
      </c>
      <c r="F421" s="41" t="s">
        <v>459</v>
      </c>
      <c r="G421" s="41" t="s">
        <v>501</v>
      </c>
      <c r="H421" s="41" t="s">
        <v>182</v>
      </c>
      <c r="I421" s="42"/>
      <c r="J421" s="42"/>
      <c r="K421" s="42"/>
      <c r="L421" s="43"/>
      <c r="M421" s="43"/>
      <c r="N421" s="64"/>
      <c r="O421" s="93"/>
      <c r="P421" s="24"/>
      <c r="Q421" s="93"/>
      <c r="R421" s="93"/>
      <c r="S421" s="93"/>
      <c r="T421" s="93"/>
      <c r="U421" s="93"/>
      <c r="V421" s="93"/>
      <c r="W421" s="77">
        <f>W422</f>
        <v>4258352</v>
      </c>
      <c r="X421" s="75">
        <f t="shared" si="20"/>
        <v>0</v>
      </c>
      <c r="Y421" s="28">
        <f t="shared" si="20"/>
        <v>0</v>
      </c>
    </row>
    <row r="422" spans="1:25" ht="25.5" hidden="1" outlineLevel="6">
      <c r="A422" s="13" t="s">
        <v>621</v>
      </c>
      <c r="B422" s="41" t="s">
        <v>439</v>
      </c>
      <c r="C422" s="41" t="s">
        <v>459</v>
      </c>
      <c r="D422" s="41" t="s">
        <v>436</v>
      </c>
      <c r="E422" s="41" t="s">
        <v>512</v>
      </c>
      <c r="F422" s="41" t="s">
        <v>459</v>
      </c>
      <c r="G422" s="41" t="s">
        <v>501</v>
      </c>
      <c r="H422" s="41" t="s">
        <v>622</v>
      </c>
      <c r="I422" s="42">
        <v>4258352</v>
      </c>
      <c r="J422" s="42"/>
      <c r="K422" s="42"/>
      <c r="L422" s="43"/>
      <c r="M422" s="43"/>
      <c r="N422" s="64"/>
      <c r="O422" s="93"/>
      <c r="P422" s="24"/>
      <c r="Q422" s="93"/>
      <c r="R422" s="93"/>
      <c r="S422" s="93"/>
      <c r="T422" s="93"/>
      <c r="U422" s="93"/>
      <c r="V422" s="93"/>
      <c r="W422" s="77">
        <f>L422+K422+J422+I422</f>
        <v>4258352</v>
      </c>
      <c r="X422" s="75">
        <v>0</v>
      </c>
      <c r="Y422" s="28">
        <v>0</v>
      </c>
    </row>
    <row r="423" spans="1:25" ht="15" outlineLevel="1" collapsed="1">
      <c r="A423" s="13" t="s">
        <v>642</v>
      </c>
      <c r="B423" s="41" t="s">
        <v>439</v>
      </c>
      <c r="C423" s="41" t="s">
        <v>439</v>
      </c>
      <c r="D423" s="41" t="s">
        <v>436</v>
      </c>
      <c r="E423" s="41" t="s">
        <v>494</v>
      </c>
      <c r="F423" s="41"/>
      <c r="G423" s="41"/>
      <c r="H423" s="41"/>
      <c r="I423" s="42"/>
      <c r="J423" s="42"/>
      <c r="K423" s="42"/>
      <c r="L423" s="43">
        <f>L424</f>
        <v>35500000</v>
      </c>
      <c r="M423" s="43"/>
      <c r="N423" s="64"/>
      <c r="O423" s="93"/>
      <c r="P423" s="24"/>
      <c r="Q423" s="93"/>
      <c r="R423" s="93"/>
      <c r="S423" s="93"/>
      <c r="T423" s="93"/>
      <c r="U423" s="93"/>
      <c r="V423" s="93"/>
      <c r="W423" s="77">
        <f>W424</f>
        <v>77868000</v>
      </c>
      <c r="X423" s="75">
        <f>X424</f>
        <v>1000000</v>
      </c>
      <c r="Y423" s="28">
        <f>Y424</f>
        <v>1000000</v>
      </c>
    </row>
    <row r="424" spans="1:25" ht="15" outlineLevel="2">
      <c r="A424" s="13" t="s">
        <v>643</v>
      </c>
      <c r="B424" s="41" t="s">
        <v>439</v>
      </c>
      <c r="C424" s="41" t="s">
        <v>439</v>
      </c>
      <c r="D424" s="41" t="s">
        <v>436</v>
      </c>
      <c r="E424" s="41" t="s">
        <v>494</v>
      </c>
      <c r="F424" s="41" t="s">
        <v>439</v>
      </c>
      <c r="G424" s="41"/>
      <c r="H424" s="41"/>
      <c r="I424" s="42"/>
      <c r="J424" s="42"/>
      <c r="K424" s="42"/>
      <c r="L424" s="43">
        <f>L428+L432</f>
        <v>35500000</v>
      </c>
      <c r="M424" s="43"/>
      <c r="N424" s="64"/>
      <c r="O424" s="93"/>
      <c r="P424" s="24"/>
      <c r="Q424" s="93"/>
      <c r="R424" s="93"/>
      <c r="S424" s="93"/>
      <c r="T424" s="93"/>
      <c r="U424" s="93"/>
      <c r="V424" s="93"/>
      <c r="W424" s="77">
        <f>W428+W432+W425</f>
        <v>77868000</v>
      </c>
      <c r="X424" s="75">
        <f>X428+X432</f>
        <v>1000000</v>
      </c>
      <c r="Y424" s="28">
        <f>Y428+Y432</f>
        <v>1000000</v>
      </c>
    </row>
    <row r="425" spans="1:25" ht="51" outlineLevel="2">
      <c r="A425" s="13" t="s">
        <v>28</v>
      </c>
      <c r="B425" s="41" t="s">
        <v>439</v>
      </c>
      <c r="C425" s="41" t="s">
        <v>439</v>
      </c>
      <c r="D425" s="41" t="s">
        <v>436</v>
      </c>
      <c r="E425" s="41" t="s">
        <v>494</v>
      </c>
      <c r="F425" s="41" t="s">
        <v>439</v>
      </c>
      <c r="G425" s="41" t="s">
        <v>29</v>
      </c>
      <c r="H425" s="41"/>
      <c r="I425" s="42"/>
      <c r="J425" s="42"/>
      <c r="K425" s="42"/>
      <c r="L425" s="43"/>
      <c r="M425" s="43"/>
      <c r="N425" s="64"/>
      <c r="O425" s="93"/>
      <c r="P425" s="24"/>
      <c r="Q425" s="93"/>
      <c r="R425" s="93"/>
      <c r="S425" s="93"/>
      <c r="T425" s="93"/>
      <c r="U425" s="93"/>
      <c r="V425" s="93"/>
      <c r="W425" s="77">
        <f>W426</f>
        <v>40668000</v>
      </c>
      <c r="X425" s="75"/>
      <c r="Y425" s="28"/>
    </row>
    <row r="426" spans="1:25" ht="15" outlineLevel="2">
      <c r="A426" s="45" t="s">
        <v>404</v>
      </c>
      <c r="B426" s="41" t="s">
        <v>439</v>
      </c>
      <c r="C426" s="41" t="s">
        <v>439</v>
      </c>
      <c r="D426" s="41" t="s">
        <v>436</v>
      </c>
      <c r="E426" s="41" t="s">
        <v>494</v>
      </c>
      <c r="F426" s="41" t="s">
        <v>439</v>
      </c>
      <c r="G426" s="41" t="s">
        <v>29</v>
      </c>
      <c r="H426" s="41" t="s">
        <v>181</v>
      </c>
      <c r="I426" s="42"/>
      <c r="J426" s="42"/>
      <c r="K426" s="42"/>
      <c r="L426" s="43"/>
      <c r="M426" s="43"/>
      <c r="N426" s="64"/>
      <c r="O426" s="93"/>
      <c r="P426" s="24"/>
      <c r="Q426" s="93"/>
      <c r="R426" s="93"/>
      <c r="S426" s="93"/>
      <c r="T426" s="93"/>
      <c r="U426" s="93"/>
      <c r="V426" s="93"/>
      <c r="W426" s="77">
        <f>W427</f>
        <v>40668000</v>
      </c>
      <c r="X426" s="75"/>
      <c r="Y426" s="28"/>
    </row>
    <row r="427" spans="1:25" ht="51" outlineLevel="2">
      <c r="A427" s="13" t="s">
        <v>30</v>
      </c>
      <c r="B427" s="41" t="s">
        <v>439</v>
      </c>
      <c r="C427" s="41" t="s">
        <v>439</v>
      </c>
      <c r="D427" s="41" t="s">
        <v>436</v>
      </c>
      <c r="E427" s="41" t="s">
        <v>494</v>
      </c>
      <c r="F427" s="41" t="s">
        <v>439</v>
      </c>
      <c r="G427" s="41" t="s">
        <v>29</v>
      </c>
      <c r="H427" s="41" t="s">
        <v>649</v>
      </c>
      <c r="I427" s="42"/>
      <c r="J427" s="42"/>
      <c r="K427" s="42"/>
      <c r="L427" s="43"/>
      <c r="M427" s="43"/>
      <c r="N427" s="64"/>
      <c r="O427" s="93"/>
      <c r="P427" s="24"/>
      <c r="Q427" s="93"/>
      <c r="R427" s="93"/>
      <c r="S427" s="93"/>
      <c r="T427" s="93">
        <v>40668000</v>
      </c>
      <c r="U427" s="93"/>
      <c r="V427" s="93"/>
      <c r="W427" s="77">
        <f>L427+K427+J427+I427+M427+N427+O427+P427+Q427+R427+S427+T427+U427+V427</f>
        <v>40668000</v>
      </c>
      <c r="X427" s="75"/>
      <c r="Y427" s="28"/>
    </row>
    <row r="428" spans="1:25" ht="25.5" outlineLevel="3">
      <c r="A428" s="13" t="s">
        <v>644</v>
      </c>
      <c r="B428" s="41" t="s">
        <v>439</v>
      </c>
      <c r="C428" s="41" t="s">
        <v>439</v>
      </c>
      <c r="D428" s="41" t="s">
        <v>436</v>
      </c>
      <c r="E428" s="41" t="s">
        <v>494</v>
      </c>
      <c r="F428" s="41" t="s">
        <v>439</v>
      </c>
      <c r="G428" s="41" t="s">
        <v>645</v>
      </c>
      <c r="H428" s="41"/>
      <c r="I428" s="42"/>
      <c r="J428" s="42"/>
      <c r="K428" s="42"/>
      <c r="L428" s="43">
        <f>L429</f>
        <v>10500000</v>
      </c>
      <c r="M428" s="43"/>
      <c r="N428" s="64"/>
      <c r="O428" s="93"/>
      <c r="P428" s="24"/>
      <c r="Q428" s="93"/>
      <c r="R428" s="93"/>
      <c r="S428" s="93"/>
      <c r="T428" s="93"/>
      <c r="U428" s="93"/>
      <c r="V428" s="93"/>
      <c r="W428" s="77">
        <f aca="true" t="shared" si="21" ref="W428:Y430">W429</f>
        <v>12200000</v>
      </c>
      <c r="X428" s="75">
        <f t="shared" si="21"/>
        <v>1000000</v>
      </c>
      <c r="Y428" s="28">
        <f t="shared" si="21"/>
        <v>1000000</v>
      </c>
    </row>
    <row r="429" spans="1:25" ht="25.5" outlineLevel="4">
      <c r="A429" s="13" t="s">
        <v>646</v>
      </c>
      <c r="B429" s="41" t="s">
        <v>439</v>
      </c>
      <c r="C429" s="41" t="s">
        <v>439</v>
      </c>
      <c r="D429" s="41" t="s">
        <v>436</v>
      </c>
      <c r="E429" s="41" t="s">
        <v>494</v>
      </c>
      <c r="F429" s="41" t="s">
        <v>439</v>
      </c>
      <c r="G429" s="41" t="s">
        <v>647</v>
      </c>
      <c r="H429" s="41"/>
      <c r="I429" s="42"/>
      <c r="J429" s="42"/>
      <c r="K429" s="42"/>
      <c r="L429" s="43">
        <f>L430</f>
        <v>10500000</v>
      </c>
      <c r="M429" s="43"/>
      <c r="N429" s="64"/>
      <c r="O429" s="93"/>
      <c r="P429" s="24"/>
      <c r="Q429" s="93"/>
      <c r="R429" s="93"/>
      <c r="S429" s="93"/>
      <c r="T429" s="93"/>
      <c r="U429" s="93"/>
      <c r="V429" s="93"/>
      <c r="W429" s="77">
        <f t="shared" si="21"/>
        <v>12200000</v>
      </c>
      <c r="X429" s="75">
        <f t="shared" si="21"/>
        <v>1000000</v>
      </c>
      <c r="Y429" s="28">
        <f t="shared" si="21"/>
        <v>1000000</v>
      </c>
    </row>
    <row r="430" spans="1:25" ht="15" outlineLevel="4">
      <c r="A430" s="45" t="s">
        <v>404</v>
      </c>
      <c r="B430" s="41" t="s">
        <v>439</v>
      </c>
      <c r="C430" s="41" t="s">
        <v>439</v>
      </c>
      <c r="D430" s="41" t="s">
        <v>436</v>
      </c>
      <c r="E430" s="41" t="s">
        <v>494</v>
      </c>
      <c r="F430" s="41" t="s">
        <v>439</v>
      </c>
      <c r="G430" s="41" t="s">
        <v>647</v>
      </c>
      <c r="H430" s="41" t="s">
        <v>181</v>
      </c>
      <c r="I430" s="42"/>
      <c r="J430" s="42"/>
      <c r="K430" s="42"/>
      <c r="L430" s="43">
        <f>L431</f>
        <v>10500000</v>
      </c>
      <c r="M430" s="43"/>
      <c r="N430" s="64"/>
      <c r="O430" s="93"/>
      <c r="P430" s="24"/>
      <c r="Q430" s="93"/>
      <c r="R430" s="93"/>
      <c r="S430" s="93"/>
      <c r="T430" s="93"/>
      <c r="U430" s="93"/>
      <c r="V430" s="93"/>
      <c r="W430" s="77">
        <f t="shared" si="21"/>
        <v>12200000</v>
      </c>
      <c r="X430" s="75">
        <f t="shared" si="21"/>
        <v>1000000</v>
      </c>
      <c r="Y430" s="28">
        <f t="shared" si="21"/>
        <v>1000000</v>
      </c>
    </row>
    <row r="431" spans="1:25" ht="51" outlineLevel="6">
      <c r="A431" s="13" t="s">
        <v>648</v>
      </c>
      <c r="B431" s="41" t="s">
        <v>439</v>
      </c>
      <c r="C431" s="41" t="s">
        <v>439</v>
      </c>
      <c r="D431" s="41" t="s">
        <v>436</v>
      </c>
      <c r="E431" s="41" t="s">
        <v>494</v>
      </c>
      <c r="F431" s="41" t="s">
        <v>439</v>
      </c>
      <c r="G431" s="41" t="s">
        <v>647</v>
      </c>
      <c r="H431" s="41" t="s">
        <v>649</v>
      </c>
      <c r="I431" s="42"/>
      <c r="J431" s="42"/>
      <c r="K431" s="42"/>
      <c r="L431" s="43">
        <v>10500000</v>
      </c>
      <c r="M431" s="43"/>
      <c r="N431" s="64"/>
      <c r="O431" s="93"/>
      <c r="P431" s="24"/>
      <c r="Q431" s="93"/>
      <c r="R431" s="93"/>
      <c r="S431" s="93"/>
      <c r="T431" s="93"/>
      <c r="U431" s="93"/>
      <c r="V431" s="93">
        <v>1700000</v>
      </c>
      <c r="W431" s="77">
        <f>L431+K431+J431+I431+M431+N431+O431+P431+Q431+R431+S431+T431+U431+V431</f>
        <v>12200000</v>
      </c>
      <c r="X431" s="75">
        <v>1000000</v>
      </c>
      <c r="Y431" s="28">
        <v>1000000</v>
      </c>
    </row>
    <row r="432" spans="1:25" ht="51" outlineLevel="3">
      <c r="A432" s="13" t="s">
        <v>650</v>
      </c>
      <c r="B432" s="41" t="s">
        <v>439</v>
      </c>
      <c r="C432" s="41" t="s">
        <v>439</v>
      </c>
      <c r="D432" s="41" t="s">
        <v>436</v>
      </c>
      <c r="E432" s="41" t="s">
        <v>494</v>
      </c>
      <c r="F432" s="41" t="s">
        <v>439</v>
      </c>
      <c r="G432" s="41" t="s">
        <v>651</v>
      </c>
      <c r="H432" s="41"/>
      <c r="I432" s="42"/>
      <c r="J432" s="42"/>
      <c r="K432" s="42"/>
      <c r="L432" s="43">
        <f>L433</f>
        <v>25000000</v>
      </c>
      <c r="M432" s="43"/>
      <c r="N432" s="64"/>
      <c r="O432" s="93"/>
      <c r="P432" s="24"/>
      <c r="Q432" s="93"/>
      <c r="R432" s="93"/>
      <c r="S432" s="93"/>
      <c r="T432" s="93"/>
      <c r="U432" s="93"/>
      <c r="V432" s="93"/>
      <c r="W432" s="77">
        <f aca="true" t="shared" si="22" ref="W432:Y434">W433</f>
        <v>25000000</v>
      </c>
      <c r="X432" s="75">
        <f t="shared" si="22"/>
        <v>0</v>
      </c>
      <c r="Y432" s="28">
        <f t="shared" si="22"/>
        <v>0</v>
      </c>
    </row>
    <row r="433" spans="1:25" ht="89.25" outlineLevel="4">
      <c r="A433" s="13" t="s">
        <v>652</v>
      </c>
      <c r="B433" s="41" t="s">
        <v>439</v>
      </c>
      <c r="C433" s="41" t="s">
        <v>439</v>
      </c>
      <c r="D433" s="41" t="s">
        <v>436</v>
      </c>
      <c r="E433" s="41" t="s">
        <v>494</v>
      </c>
      <c r="F433" s="41" t="s">
        <v>439</v>
      </c>
      <c r="G433" s="41" t="s">
        <v>653</v>
      </c>
      <c r="H433" s="41"/>
      <c r="I433" s="42"/>
      <c r="J433" s="42"/>
      <c r="K433" s="42"/>
      <c r="L433" s="43">
        <f>L434</f>
        <v>25000000</v>
      </c>
      <c r="M433" s="43"/>
      <c r="N433" s="64"/>
      <c r="O433" s="93"/>
      <c r="P433" s="24"/>
      <c r="Q433" s="93"/>
      <c r="R433" s="93"/>
      <c r="S433" s="93"/>
      <c r="T433" s="93"/>
      <c r="U433" s="93"/>
      <c r="V433" s="93"/>
      <c r="W433" s="77">
        <f t="shared" si="22"/>
        <v>25000000</v>
      </c>
      <c r="X433" s="75">
        <f t="shared" si="22"/>
        <v>0</v>
      </c>
      <c r="Y433" s="28">
        <f t="shared" si="22"/>
        <v>0</v>
      </c>
    </row>
    <row r="434" spans="1:25" ht="15" outlineLevel="4">
      <c r="A434" s="45" t="s">
        <v>404</v>
      </c>
      <c r="B434" s="41" t="s">
        <v>439</v>
      </c>
      <c r="C434" s="41" t="s">
        <v>439</v>
      </c>
      <c r="D434" s="41" t="s">
        <v>436</v>
      </c>
      <c r="E434" s="41" t="s">
        <v>494</v>
      </c>
      <c r="F434" s="41" t="s">
        <v>439</v>
      </c>
      <c r="G434" s="41" t="s">
        <v>653</v>
      </c>
      <c r="H434" s="41" t="s">
        <v>181</v>
      </c>
      <c r="I434" s="42"/>
      <c r="J434" s="42"/>
      <c r="K434" s="42"/>
      <c r="L434" s="43">
        <f>L435</f>
        <v>25000000</v>
      </c>
      <c r="M434" s="43"/>
      <c r="N434" s="64"/>
      <c r="O434" s="93"/>
      <c r="P434" s="24"/>
      <c r="Q434" s="93"/>
      <c r="R434" s="93"/>
      <c r="S434" s="93"/>
      <c r="T434" s="93"/>
      <c r="U434" s="93"/>
      <c r="V434" s="93"/>
      <c r="W434" s="77">
        <f t="shared" si="22"/>
        <v>25000000</v>
      </c>
      <c r="X434" s="75">
        <f t="shared" si="22"/>
        <v>0</v>
      </c>
      <c r="Y434" s="28">
        <f t="shared" si="22"/>
        <v>0</v>
      </c>
    </row>
    <row r="435" spans="1:25" ht="51" outlineLevel="6">
      <c r="A435" s="13" t="s">
        <v>648</v>
      </c>
      <c r="B435" s="41" t="s">
        <v>439</v>
      </c>
      <c r="C435" s="41" t="s">
        <v>439</v>
      </c>
      <c r="D435" s="41" t="s">
        <v>436</v>
      </c>
      <c r="E435" s="41" t="s">
        <v>494</v>
      </c>
      <c r="F435" s="41" t="s">
        <v>439</v>
      </c>
      <c r="G435" s="41" t="s">
        <v>653</v>
      </c>
      <c r="H435" s="41" t="s">
        <v>649</v>
      </c>
      <c r="I435" s="42"/>
      <c r="J435" s="42"/>
      <c r="K435" s="42"/>
      <c r="L435" s="43">
        <v>25000000</v>
      </c>
      <c r="M435" s="43"/>
      <c r="N435" s="64"/>
      <c r="O435" s="93"/>
      <c r="P435" s="24"/>
      <c r="Q435" s="93"/>
      <c r="R435" s="93"/>
      <c r="S435" s="93"/>
      <c r="T435" s="93"/>
      <c r="U435" s="93"/>
      <c r="V435" s="93"/>
      <c r="W435" s="77">
        <f>L435+K435+J435+I435+M435+N435+O435+P435+Q435+R435+S435+T435+U435</f>
        <v>25000000</v>
      </c>
      <c r="X435" s="75">
        <v>0</v>
      </c>
      <c r="Y435" s="28">
        <v>0</v>
      </c>
    </row>
    <row r="436" spans="1:25" ht="15" outlineLevel="1">
      <c r="A436" s="13" t="s">
        <v>654</v>
      </c>
      <c r="B436" s="41" t="s">
        <v>439</v>
      </c>
      <c r="C436" s="41" t="s">
        <v>439</v>
      </c>
      <c r="D436" s="41" t="s">
        <v>436</v>
      </c>
      <c r="E436" s="41" t="s">
        <v>507</v>
      </c>
      <c r="F436" s="41"/>
      <c r="G436" s="41"/>
      <c r="H436" s="41"/>
      <c r="I436" s="42"/>
      <c r="J436" s="42"/>
      <c r="K436" s="42"/>
      <c r="L436" s="43">
        <f>L437+L443+L470+L496</f>
        <v>7000</v>
      </c>
      <c r="M436" s="43"/>
      <c r="N436" s="64"/>
      <c r="O436" s="93"/>
      <c r="P436" s="24"/>
      <c r="Q436" s="93"/>
      <c r="R436" s="93"/>
      <c r="S436" s="93"/>
      <c r="T436" s="93"/>
      <c r="U436" s="93"/>
      <c r="V436" s="93"/>
      <c r="W436" s="77">
        <f>W437+W443+W470+W496</f>
        <v>46216772</v>
      </c>
      <c r="X436" s="75">
        <f>X437+X443+X470+X496</f>
        <v>39929300</v>
      </c>
      <c r="Y436" s="28">
        <f>Y437+Y443+Y470+Y496</f>
        <v>46378600</v>
      </c>
    </row>
    <row r="437" spans="1:25" ht="15" outlineLevel="2">
      <c r="A437" s="13" t="s">
        <v>655</v>
      </c>
      <c r="B437" s="41" t="s">
        <v>439</v>
      </c>
      <c r="C437" s="41" t="s">
        <v>439</v>
      </c>
      <c r="D437" s="41" t="s">
        <v>436</v>
      </c>
      <c r="E437" s="41" t="s">
        <v>507</v>
      </c>
      <c r="F437" s="41" t="s">
        <v>439</v>
      </c>
      <c r="G437" s="41"/>
      <c r="H437" s="41"/>
      <c r="I437" s="42"/>
      <c r="J437" s="42"/>
      <c r="K437" s="42"/>
      <c r="L437" s="43"/>
      <c r="M437" s="43"/>
      <c r="N437" s="64"/>
      <c r="O437" s="93"/>
      <c r="P437" s="24"/>
      <c r="Q437" s="93"/>
      <c r="R437" s="93"/>
      <c r="S437" s="93"/>
      <c r="T437" s="93"/>
      <c r="U437" s="93"/>
      <c r="V437" s="93"/>
      <c r="W437" s="77">
        <f aca="true" t="shared" si="23" ref="W437:Y439">W438</f>
        <v>3336343.12</v>
      </c>
      <c r="X437" s="75">
        <f t="shared" si="23"/>
        <v>3245100</v>
      </c>
      <c r="Y437" s="28">
        <f t="shared" si="23"/>
        <v>3407400</v>
      </c>
    </row>
    <row r="438" spans="1:25" ht="38.25" outlineLevel="3">
      <c r="A438" s="13" t="s">
        <v>656</v>
      </c>
      <c r="B438" s="41" t="s">
        <v>439</v>
      </c>
      <c r="C438" s="41" t="s">
        <v>439</v>
      </c>
      <c r="D438" s="41" t="s">
        <v>436</v>
      </c>
      <c r="E438" s="41" t="s">
        <v>507</v>
      </c>
      <c r="F438" s="41" t="s">
        <v>439</v>
      </c>
      <c r="G438" s="41" t="s">
        <v>657</v>
      </c>
      <c r="H438" s="41"/>
      <c r="I438" s="42"/>
      <c r="J438" s="42"/>
      <c r="K438" s="42"/>
      <c r="L438" s="43"/>
      <c r="M438" s="43"/>
      <c r="N438" s="64"/>
      <c r="O438" s="93"/>
      <c r="P438" s="24"/>
      <c r="Q438" s="93"/>
      <c r="R438" s="93"/>
      <c r="S438" s="93"/>
      <c r="T438" s="93"/>
      <c r="U438" s="93"/>
      <c r="V438" s="93"/>
      <c r="W438" s="77">
        <f t="shared" si="23"/>
        <v>3336343.12</v>
      </c>
      <c r="X438" s="75">
        <f t="shared" si="23"/>
        <v>3245100</v>
      </c>
      <c r="Y438" s="28">
        <f t="shared" si="23"/>
        <v>3407400</v>
      </c>
    </row>
    <row r="439" spans="1:25" ht="51" outlineLevel="4">
      <c r="A439" s="13" t="s">
        <v>658</v>
      </c>
      <c r="B439" s="41" t="s">
        <v>439</v>
      </c>
      <c r="C439" s="41" t="s">
        <v>439</v>
      </c>
      <c r="D439" s="41" t="s">
        <v>436</v>
      </c>
      <c r="E439" s="41" t="s">
        <v>507</v>
      </c>
      <c r="F439" s="41" t="s">
        <v>439</v>
      </c>
      <c r="G439" s="41" t="s">
        <v>659</v>
      </c>
      <c r="H439" s="41"/>
      <c r="I439" s="42"/>
      <c r="J439" s="42"/>
      <c r="K439" s="42"/>
      <c r="L439" s="43"/>
      <c r="M439" s="43"/>
      <c r="N439" s="64"/>
      <c r="O439" s="93"/>
      <c r="P439" s="24"/>
      <c r="Q439" s="93"/>
      <c r="R439" s="93"/>
      <c r="S439" s="93"/>
      <c r="T439" s="93"/>
      <c r="U439" s="93"/>
      <c r="V439" s="93"/>
      <c r="W439" s="77">
        <f t="shared" si="23"/>
        <v>3336343.12</v>
      </c>
      <c r="X439" s="75">
        <f t="shared" si="23"/>
        <v>3245100</v>
      </c>
      <c r="Y439" s="28">
        <f t="shared" si="23"/>
        <v>3407400</v>
      </c>
    </row>
    <row r="440" spans="1:25" ht="25.5" outlineLevel="4">
      <c r="A440" s="45" t="s">
        <v>406</v>
      </c>
      <c r="B440" s="41" t="s">
        <v>439</v>
      </c>
      <c r="C440" s="41" t="s">
        <v>439</v>
      </c>
      <c r="D440" s="41" t="s">
        <v>436</v>
      </c>
      <c r="E440" s="41" t="s">
        <v>507</v>
      </c>
      <c r="F440" s="41" t="s">
        <v>439</v>
      </c>
      <c r="G440" s="41" t="s">
        <v>659</v>
      </c>
      <c r="H440" s="41" t="s">
        <v>183</v>
      </c>
      <c r="I440" s="42"/>
      <c r="J440" s="42"/>
      <c r="K440" s="42"/>
      <c r="L440" s="43"/>
      <c r="M440" s="43"/>
      <c r="N440" s="64"/>
      <c r="O440" s="93"/>
      <c r="P440" s="24"/>
      <c r="Q440" s="93"/>
      <c r="R440" s="93"/>
      <c r="S440" s="93"/>
      <c r="T440" s="93"/>
      <c r="U440" s="93"/>
      <c r="V440" s="93"/>
      <c r="W440" s="77">
        <f>W441</f>
        <v>3336343.12</v>
      </c>
      <c r="X440" s="75">
        <f>X442</f>
        <v>3245100</v>
      </c>
      <c r="Y440" s="28">
        <f>Y442</f>
        <v>3407400</v>
      </c>
    </row>
    <row r="441" spans="1:25" ht="25.5" outlineLevel="4">
      <c r="A441" s="45" t="s">
        <v>38</v>
      </c>
      <c r="B441" s="41" t="s">
        <v>439</v>
      </c>
      <c r="C441" s="41" t="s">
        <v>439</v>
      </c>
      <c r="D441" s="41" t="s">
        <v>436</v>
      </c>
      <c r="E441" s="41" t="s">
        <v>507</v>
      </c>
      <c r="F441" s="41" t="s">
        <v>439</v>
      </c>
      <c r="G441" s="41" t="s">
        <v>659</v>
      </c>
      <c r="H441" s="41" t="s">
        <v>570</v>
      </c>
      <c r="I441" s="42"/>
      <c r="J441" s="42"/>
      <c r="K441" s="42"/>
      <c r="L441" s="43"/>
      <c r="M441" s="43"/>
      <c r="N441" s="64"/>
      <c r="O441" s="93"/>
      <c r="P441" s="24"/>
      <c r="Q441" s="93"/>
      <c r="R441" s="93"/>
      <c r="S441" s="93"/>
      <c r="T441" s="93"/>
      <c r="U441" s="93"/>
      <c r="V441" s="93"/>
      <c r="W441" s="77">
        <f>W442</f>
        <v>3336343.12</v>
      </c>
      <c r="X441" s="75"/>
      <c r="Y441" s="28"/>
    </row>
    <row r="442" spans="1:25" ht="38.25" outlineLevel="6">
      <c r="A442" s="13" t="s">
        <v>660</v>
      </c>
      <c r="B442" s="41" t="s">
        <v>439</v>
      </c>
      <c r="C442" s="41" t="s">
        <v>439</v>
      </c>
      <c r="D442" s="41" t="s">
        <v>436</v>
      </c>
      <c r="E442" s="41" t="s">
        <v>507</v>
      </c>
      <c r="F442" s="41" t="s">
        <v>439</v>
      </c>
      <c r="G442" s="41" t="s">
        <v>659</v>
      </c>
      <c r="H442" s="41" t="s">
        <v>661</v>
      </c>
      <c r="I442" s="42">
        <v>3090600</v>
      </c>
      <c r="J442" s="42"/>
      <c r="K442" s="42"/>
      <c r="L442" s="43"/>
      <c r="M442" s="43"/>
      <c r="N442" s="64"/>
      <c r="O442" s="93"/>
      <c r="P442" s="24"/>
      <c r="Q442" s="93"/>
      <c r="R442" s="93"/>
      <c r="S442" s="93"/>
      <c r="T442" s="93"/>
      <c r="U442" s="93"/>
      <c r="V442" s="93">
        <v>245743.12</v>
      </c>
      <c r="W442" s="77">
        <f>L442+K442+J442+I442+M442+N442+O442+P442+Q442+R442+S442+T442+U442+V442</f>
        <v>3336343.12</v>
      </c>
      <c r="X442" s="75">
        <v>3245100</v>
      </c>
      <c r="Y442" s="28">
        <v>3407400</v>
      </c>
    </row>
    <row r="443" spans="1:25" ht="25.5" outlineLevel="2">
      <c r="A443" s="13" t="s">
        <v>662</v>
      </c>
      <c r="B443" s="41" t="s">
        <v>439</v>
      </c>
      <c r="C443" s="41" t="s">
        <v>439</v>
      </c>
      <c r="D443" s="41" t="s">
        <v>436</v>
      </c>
      <c r="E443" s="41" t="s">
        <v>507</v>
      </c>
      <c r="F443" s="41" t="s">
        <v>441</v>
      </c>
      <c r="G443" s="41"/>
      <c r="H443" s="41"/>
      <c r="I443" s="42"/>
      <c r="J443" s="42"/>
      <c r="K443" s="42"/>
      <c r="L443" s="43">
        <f>L448+L452</f>
        <v>7000</v>
      </c>
      <c r="M443" s="43"/>
      <c r="N443" s="64"/>
      <c r="O443" s="93"/>
      <c r="P443" s="24"/>
      <c r="Q443" s="93"/>
      <c r="R443" s="93"/>
      <c r="S443" s="93"/>
      <c r="T443" s="93"/>
      <c r="U443" s="93"/>
      <c r="V443" s="93"/>
      <c r="W443" s="77">
        <f>W448+W452+W444+W461+W466</f>
        <v>6552678</v>
      </c>
      <c r="X443" s="75">
        <f>X448+X452</f>
        <v>172200</v>
      </c>
      <c r="Y443" s="43">
        <f>Y448+Y452</f>
        <v>172200</v>
      </c>
    </row>
    <row r="444" spans="1:25" ht="89.25" outlineLevel="2">
      <c r="A444" s="13" t="s">
        <v>769</v>
      </c>
      <c r="B444" s="41" t="s">
        <v>439</v>
      </c>
      <c r="C444" s="41" t="s">
        <v>439</v>
      </c>
      <c r="D444" s="41" t="s">
        <v>436</v>
      </c>
      <c r="E444" s="41" t="s">
        <v>507</v>
      </c>
      <c r="F444" s="41" t="s">
        <v>441</v>
      </c>
      <c r="G444" s="41" t="s">
        <v>770</v>
      </c>
      <c r="H444" s="41"/>
      <c r="I444" s="42"/>
      <c r="J444" s="42"/>
      <c r="K444" s="42"/>
      <c r="L444" s="43"/>
      <c r="M444" s="43"/>
      <c r="N444" s="64"/>
      <c r="O444" s="93"/>
      <c r="P444" s="24"/>
      <c r="Q444" s="93"/>
      <c r="R444" s="93"/>
      <c r="S444" s="93"/>
      <c r="T444" s="93"/>
      <c r="U444" s="93"/>
      <c r="V444" s="93"/>
      <c r="W444" s="77">
        <f>W445</f>
        <v>676620</v>
      </c>
      <c r="X444" s="75"/>
      <c r="Y444" s="65"/>
    </row>
    <row r="445" spans="1:25" ht="25.5" outlineLevel="2">
      <c r="A445" s="45" t="s">
        <v>406</v>
      </c>
      <c r="B445" s="41" t="s">
        <v>439</v>
      </c>
      <c r="C445" s="41" t="s">
        <v>439</v>
      </c>
      <c r="D445" s="41" t="s">
        <v>436</v>
      </c>
      <c r="E445" s="41" t="s">
        <v>507</v>
      </c>
      <c r="F445" s="41" t="s">
        <v>441</v>
      </c>
      <c r="G445" s="41" t="s">
        <v>770</v>
      </c>
      <c r="H445" s="41" t="s">
        <v>183</v>
      </c>
      <c r="I445" s="42"/>
      <c r="J445" s="42"/>
      <c r="K445" s="42"/>
      <c r="L445" s="43"/>
      <c r="M445" s="43"/>
      <c r="N445" s="64"/>
      <c r="O445" s="93"/>
      <c r="P445" s="24"/>
      <c r="Q445" s="93"/>
      <c r="R445" s="93"/>
      <c r="S445" s="93"/>
      <c r="T445" s="93"/>
      <c r="U445" s="93"/>
      <c r="V445" s="93"/>
      <c r="W445" s="77">
        <f>W446</f>
        <v>676620</v>
      </c>
      <c r="X445" s="75"/>
      <c r="Y445" s="65"/>
    </row>
    <row r="446" spans="1:25" ht="38.25" outlineLevel="2">
      <c r="A446" s="45" t="s">
        <v>39</v>
      </c>
      <c r="B446" s="41" t="s">
        <v>439</v>
      </c>
      <c r="C446" s="41" t="s">
        <v>439</v>
      </c>
      <c r="D446" s="41" t="s">
        <v>436</v>
      </c>
      <c r="E446" s="41" t="s">
        <v>507</v>
      </c>
      <c r="F446" s="41" t="s">
        <v>441</v>
      </c>
      <c r="G446" s="41" t="s">
        <v>770</v>
      </c>
      <c r="H446" s="41" t="s">
        <v>40</v>
      </c>
      <c r="I446" s="42"/>
      <c r="J446" s="42"/>
      <c r="K446" s="42"/>
      <c r="L446" s="43"/>
      <c r="M446" s="43"/>
      <c r="N446" s="64"/>
      <c r="O446" s="93"/>
      <c r="P446" s="24"/>
      <c r="Q446" s="93"/>
      <c r="R446" s="93"/>
      <c r="S446" s="93"/>
      <c r="T446" s="93"/>
      <c r="U446" s="93"/>
      <c r="V446" s="93"/>
      <c r="W446" s="77">
        <f>W447</f>
        <v>676620</v>
      </c>
      <c r="X446" s="75"/>
      <c r="Y446" s="65"/>
    </row>
    <row r="447" spans="1:25" ht="25.5" outlineLevel="2">
      <c r="A447" s="13" t="s">
        <v>671</v>
      </c>
      <c r="B447" s="41" t="s">
        <v>439</v>
      </c>
      <c r="C447" s="41" t="s">
        <v>439</v>
      </c>
      <c r="D447" s="41" t="s">
        <v>436</v>
      </c>
      <c r="E447" s="41" t="s">
        <v>507</v>
      </c>
      <c r="F447" s="41" t="s">
        <v>441</v>
      </c>
      <c r="G447" s="41" t="s">
        <v>770</v>
      </c>
      <c r="H447" s="41" t="s">
        <v>672</v>
      </c>
      <c r="I447" s="42"/>
      <c r="J447" s="42"/>
      <c r="K447" s="42"/>
      <c r="L447" s="43"/>
      <c r="M447" s="43"/>
      <c r="N447" s="64"/>
      <c r="O447" s="93"/>
      <c r="P447" s="24"/>
      <c r="Q447" s="93"/>
      <c r="R447" s="93"/>
      <c r="S447" s="93"/>
      <c r="T447" s="93">
        <v>676620</v>
      </c>
      <c r="U447" s="93"/>
      <c r="V447" s="93"/>
      <c r="W447" s="77">
        <f>L447+K447+J447+I447+M447+N447+O447+P447+Q447+R447+S447+T447+U447</f>
        <v>676620</v>
      </c>
      <c r="X447" s="75"/>
      <c r="Y447" s="65"/>
    </row>
    <row r="448" spans="1:25" ht="15" outlineLevel="2">
      <c r="A448" s="13" t="s">
        <v>474</v>
      </c>
      <c r="B448" s="41" t="s">
        <v>439</v>
      </c>
      <c r="C448" s="41" t="s">
        <v>439</v>
      </c>
      <c r="D448" s="41" t="s">
        <v>436</v>
      </c>
      <c r="E448" s="41" t="s">
        <v>507</v>
      </c>
      <c r="F448" s="41" t="s">
        <v>441</v>
      </c>
      <c r="G448" s="41" t="s">
        <v>465</v>
      </c>
      <c r="H448" s="41" t="s">
        <v>177</v>
      </c>
      <c r="I448" s="42"/>
      <c r="J448" s="42"/>
      <c r="K448" s="42"/>
      <c r="L448" s="43">
        <f>L449</f>
        <v>7000</v>
      </c>
      <c r="M448" s="43"/>
      <c r="N448" s="64"/>
      <c r="O448" s="93"/>
      <c r="P448" s="24"/>
      <c r="Q448" s="93"/>
      <c r="R448" s="93"/>
      <c r="S448" s="93"/>
      <c r="T448" s="93"/>
      <c r="U448" s="93"/>
      <c r="V448" s="93"/>
      <c r="W448" s="77">
        <f>W449</f>
        <v>622353</v>
      </c>
      <c r="X448" s="75"/>
      <c r="Y448" s="28"/>
    </row>
    <row r="449" spans="1:25" ht="25.5" outlineLevel="2">
      <c r="A449" s="13" t="s">
        <v>202</v>
      </c>
      <c r="B449" s="41" t="s">
        <v>439</v>
      </c>
      <c r="C449" s="41" t="s">
        <v>439</v>
      </c>
      <c r="D449" s="41" t="s">
        <v>436</v>
      </c>
      <c r="E449" s="41" t="s">
        <v>507</v>
      </c>
      <c r="F449" s="41" t="s">
        <v>441</v>
      </c>
      <c r="G449" s="41" t="s">
        <v>467</v>
      </c>
      <c r="H449" s="41"/>
      <c r="I449" s="42"/>
      <c r="J449" s="42"/>
      <c r="K449" s="42"/>
      <c r="L449" s="43">
        <f>L450</f>
        <v>7000</v>
      </c>
      <c r="M449" s="43"/>
      <c r="N449" s="64"/>
      <c r="O449" s="93"/>
      <c r="P449" s="24"/>
      <c r="Q449" s="93"/>
      <c r="R449" s="93"/>
      <c r="S449" s="93"/>
      <c r="T449" s="93"/>
      <c r="U449" s="93"/>
      <c r="V449" s="93"/>
      <c r="W449" s="77">
        <f>W450</f>
        <v>622353</v>
      </c>
      <c r="X449" s="75"/>
      <c r="Y449" s="28"/>
    </row>
    <row r="450" spans="1:25" ht="15" outlineLevel="2">
      <c r="A450" s="45" t="s">
        <v>403</v>
      </c>
      <c r="B450" s="41" t="s">
        <v>439</v>
      </c>
      <c r="C450" s="41" t="s">
        <v>439</v>
      </c>
      <c r="D450" s="41" t="s">
        <v>436</v>
      </c>
      <c r="E450" s="41" t="s">
        <v>507</v>
      </c>
      <c r="F450" s="41" t="s">
        <v>441</v>
      </c>
      <c r="G450" s="41" t="s">
        <v>467</v>
      </c>
      <c r="H450" s="41" t="s">
        <v>180</v>
      </c>
      <c r="I450" s="42"/>
      <c r="J450" s="42"/>
      <c r="K450" s="42"/>
      <c r="L450" s="43">
        <f>L451</f>
        <v>7000</v>
      </c>
      <c r="M450" s="43"/>
      <c r="N450" s="64"/>
      <c r="O450" s="93"/>
      <c r="P450" s="24"/>
      <c r="Q450" s="93"/>
      <c r="R450" s="93"/>
      <c r="S450" s="93"/>
      <c r="T450" s="93"/>
      <c r="U450" s="93"/>
      <c r="V450" s="93"/>
      <c r="W450" s="77">
        <f>W451</f>
        <v>622353</v>
      </c>
      <c r="X450" s="75"/>
      <c r="Y450" s="28"/>
    </row>
    <row r="451" spans="1:25" ht="15" outlineLevel="2">
      <c r="A451" s="13" t="s">
        <v>203</v>
      </c>
      <c r="B451" s="41" t="s">
        <v>439</v>
      </c>
      <c r="C451" s="41" t="s">
        <v>439</v>
      </c>
      <c r="D451" s="41" t="s">
        <v>436</v>
      </c>
      <c r="E451" s="41" t="s">
        <v>507</v>
      </c>
      <c r="F451" s="41" t="s">
        <v>441</v>
      </c>
      <c r="G451" s="41" t="s">
        <v>467</v>
      </c>
      <c r="H451" s="41" t="s">
        <v>469</v>
      </c>
      <c r="I451" s="42"/>
      <c r="J451" s="42"/>
      <c r="K451" s="42"/>
      <c r="L451" s="43">
        <v>7000</v>
      </c>
      <c r="M451" s="43"/>
      <c r="N451" s="64">
        <v>109000</v>
      </c>
      <c r="O451" s="93">
        <v>43400</v>
      </c>
      <c r="P451" s="24">
        <v>263953</v>
      </c>
      <c r="Q451" s="93"/>
      <c r="R451" s="93">
        <v>134000</v>
      </c>
      <c r="S451" s="93">
        <v>5000</v>
      </c>
      <c r="T451" s="93">
        <v>5000</v>
      </c>
      <c r="U451" s="93">
        <v>55000</v>
      </c>
      <c r="V451" s="93"/>
      <c r="W451" s="77">
        <f>L451+K451+J451+I451+M451+N451+O451+P451+Q451+R451+S451+T451+U451</f>
        <v>622353</v>
      </c>
      <c r="X451" s="75"/>
      <c r="Y451" s="28"/>
    </row>
    <row r="452" spans="1:25" ht="15" outlineLevel="3">
      <c r="A452" s="13" t="s">
        <v>663</v>
      </c>
      <c r="B452" s="41" t="s">
        <v>439</v>
      </c>
      <c r="C452" s="41" t="s">
        <v>439</v>
      </c>
      <c r="D452" s="41" t="s">
        <v>436</v>
      </c>
      <c r="E452" s="41" t="s">
        <v>507</v>
      </c>
      <c r="F452" s="41" t="s">
        <v>441</v>
      </c>
      <c r="G452" s="41" t="s">
        <v>664</v>
      </c>
      <c r="H452" s="41"/>
      <c r="I452" s="42"/>
      <c r="J452" s="42"/>
      <c r="K452" s="42"/>
      <c r="L452" s="43"/>
      <c r="M452" s="43"/>
      <c r="N452" s="64"/>
      <c r="O452" s="93"/>
      <c r="P452" s="24"/>
      <c r="Q452" s="93"/>
      <c r="R452" s="93"/>
      <c r="S452" s="93"/>
      <c r="T452" s="93"/>
      <c r="U452" s="93"/>
      <c r="V452" s="93"/>
      <c r="W452" s="77">
        <f aca="true" t="shared" si="24" ref="W452:Y453">W453</f>
        <v>171000</v>
      </c>
      <c r="X452" s="75">
        <f t="shared" si="24"/>
        <v>172200</v>
      </c>
      <c r="Y452" s="28">
        <f t="shared" si="24"/>
        <v>172200</v>
      </c>
    </row>
    <row r="453" spans="1:25" ht="51" outlineLevel="4">
      <c r="A453" s="13" t="s">
        <v>665</v>
      </c>
      <c r="B453" s="41" t="s">
        <v>439</v>
      </c>
      <c r="C453" s="41" t="s">
        <v>439</v>
      </c>
      <c r="D453" s="41" t="s">
        <v>436</v>
      </c>
      <c r="E453" s="41" t="s">
        <v>507</v>
      </c>
      <c r="F453" s="41" t="s">
        <v>441</v>
      </c>
      <c r="G453" s="41" t="s">
        <v>666</v>
      </c>
      <c r="H453" s="41"/>
      <c r="I453" s="42"/>
      <c r="J453" s="42"/>
      <c r="K453" s="42"/>
      <c r="L453" s="43"/>
      <c r="M453" s="43"/>
      <c r="N453" s="64"/>
      <c r="O453" s="93"/>
      <c r="P453" s="24"/>
      <c r="Q453" s="93"/>
      <c r="R453" s="93"/>
      <c r="S453" s="93"/>
      <c r="T453" s="93"/>
      <c r="U453" s="93"/>
      <c r="V453" s="93"/>
      <c r="W453" s="77">
        <f t="shared" si="24"/>
        <v>171000</v>
      </c>
      <c r="X453" s="75">
        <f t="shared" si="24"/>
        <v>172200</v>
      </c>
      <c r="Y453" s="28">
        <f t="shared" si="24"/>
        <v>172200</v>
      </c>
    </row>
    <row r="454" spans="1:25" ht="25.5" outlineLevel="4">
      <c r="A454" s="45" t="s">
        <v>406</v>
      </c>
      <c r="B454" s="41" t="s">
        <v>439</v>
      </c>
      <c r="C454" s="41" t="s">
        <v>439</v>
      </c>
      <c r="D454" s="41" t="s">
        <v>436</v>
      </c>
      <c r="E454" s="41" t="s">
        <v>507</v>
      </c>
      <c r="F454" s="41" t="s">
        <v>441</v>
      </c>
      <c r="G454" s="41" t="s">
        <v>666</v>
      </c>
      <c r="H454" s="41" t="s">
        <v>183</v>
      </c>
      <c r="I454" s="42"/>
      <c r="J454" s="42"/>
      <c r="K454" s="42"/>
      <c r="L454" s="43"/>
      <c r="M454" s="43"/>
      <c r="N454" s="64"/>
      <c r="O454" s="93"/>
      <c r="P454" s="24"/>
      <c r="Q454" s="93"/>
      <c r="R454" s="93"/>
      <c r="S454" s="93"/>
      <c r="T454" s="93"/>
      <c r="U454" s="93"/>
      <c r="V454" s="93"/>
      <c r="W454" s="77">
        <f>W455</f>
        <v>171000</v>
      </c>
      <c r="X454" s="75">
        <f>X456</f>
        <v>172200</v>
      </c>
      <c r="Y454" s="28">
        <f>Y456</f>
        <v>172200</v>
      </c>
    </row>
    <row r="455" spans="1:25" ht="38.25" outlineLevel="4">
      <c r="A455" s="45" t="s">
        <v>39</v>
      </c>
      <c r="B455" s="41" t="s">
        <v>439</v>
      </c>
      <c r="C455" s="41" t="s">
        <v>439</v>
      </c>
      <c r="D455" s="41" t="s">
        <v>436</v>
      </c>
      <c r="E455" s="41" t="s">
        <v>507</v>
      </c>
      <c r="F455" s="41" t="s">
        <v>441</v>
      </c>
      <c r="G455" s="41" t="s">
        <v>666</v>
      </c>
      <c r="H455" s="41" t="s">
        <v>40</v>
      </c>
      <c r="I455" s="42"/>
      <c r="J455" s="42"/>
      <c r="K455" s="42"/>
      <c r="L455" s="43"/>
      <c r="M455" s="43"/>
      <c r="N455" s="64"/>
      <c r="O455" s="93"/>
      <c r="P455" s="24"/>
      <c r="Q455" s="93"/>
      <c r="R455" s="93"/>
      <c r="S455" s="93"/>
      <c r="T455" s="93"/>
      <c r="U455" s="93"/>
      <c r="V455" s="93"/>
      <c r="W455" s="77">
        <f>W456</f>
        <v>171000</v>
      </c>
      <c r="X455" s="75"/>
      <c r="Y455" s="28"/>
    </row>
    <row r="456" spans="1:25" ht="25.5" outlineLevel="6">
      <c r="A456" s="13" t="s">
        <v>667</v>
      </c>
      <c r="B456" s="41" t="s">
        <v>439</v>
      </c>
      <c r="C456" s="41" t="s">
        <v>439</v>
      </c>
      <c r="D456" s="41" t="s">
        <v>436</v>
      </c>
      <c r="E456" s="41" t="s">
        <v>507</v>
      </c>
      <c r="F456" s="41" t="s">
        <v>441</v>
      </c>
      <c r="G456" s="41" t="s">
        <v>666</v>
      </c>
      <c r="H456" s="41" t="s">
        <v>668</v>
      </c>
      <c r="I456" s="42">
        <v>171000</v>
      </c>
      <c r="J456" s="42"/>
      <c r="K456" s="42"/>
      <c r="L456" s="43"/>
      <c r="M456" s="43"/>
      <c r="N456" s="64"/>
      <c r="O456" s="93"/>
      <c r="P456" s="24"/>
      <c r="Q456" s="93"/>
      <c r="R456" s="93"/>
      <c r="S456" s="93"/>
      <c r="T456" s="93"/>
      <c r="U456" s="93"/>
      <c r="V456" s="93"/>
      <c r="W456" s="77">
        <f>L456+K456+J456+I456+M456+N456+O456+P456+Q456+R456+S456+T456+U456</f>
        <v>171000</v>
      </c>
      <c r="X456" s="75">
        <v>172200</v>
      </c>
      <c r="Y456" s="28">
        <v>172200</v>
      </c>
    </row>
    <row r="457" spans="1:25" ht="25.5" hidden="1" outlineLevel="3">
      <c r="A457" s="13" t="s">
        <v>486</v>
      </c>
      <c r="B457" s="41" t="s">
        <v>439</v>
      </c>
      <c r="C457" s="41" t="s">
        <v>512</v>
      </c>
      <c r="D457" s="41" t="s">
        <v>436</v>
      </c>
      <c r="E457" s="41" t="s">
        <v>507</v>
      </c>
      <c r="F457" s="41" t="s">
        <v>441</v>
      </c>
      <c r="G457" s="41" t="s">
        <v>487</v>
      </c>
      <c r="H457" s="41"/>
      <c r="I457" s="42"/>
      <c r="J457" s="42"/>
      <c r="K457" s="42"/>
      <c r="L457" s="43"/>
      <c r="M457" s="43"/>
      <c r="N457" s="64"/>
      <c r="O457" s="93"/>
      <c r="P457" s="24"/>
      <c r="Q457" s="93"/>
      <c r="R457" s="93"/>
      <c r="S457" s="93"/>
      <c r="T457" s="93"/>
      <c r="U457" s="93"/>
      <c r="V457" s="93"/>
      <c r="W457" s="77">
        <f aca="true" t="shared" si="25" ref="W457:Y459">W458</f>
        <v>600000</v>
      </c>
      <c r="X457" s="75">
        <f t="shared" si="25"/>
        <v>700000</v>
      </c>
      <c r="Y457" s="28">
        <f t="shared" si="25"/>
        <v>800000</v>
      </c>
    </row>
    <row r="458" spans="1:25" ht="38.25" hidden="1" outlineLevel="5">
      <c r="A458" s="13" t="s">
        <v>669</v>
      </c>
      <c r="B458" s="41" t="s">
        <v>439</v>
      </c>
      <c r="C458" s="41" t="s">
        <v>512</v>
      </c>
      <c r="D458" s="41" t="s">
        <v>436</v>
      </c>
      <c r="E458" s="41" t="s">
        <v>507</v>
      </c>
      <c r="F458" s="41" t="s">
        <v>441</v>
      </c>
      <c r="G458" s="41" t="s">
        <v>670</v>
      </c>
      <c r="H458" s="41"/>
      <c r="I458" s="42"/>
      <c r="J458" s="42"/>
      <c r="K458" s="42"/>
      <c r="L458" s="43"/>
      <c r="M458" s="43"/>
      <c r="N458" s="64"/>
      <c r="O458" s="93"/>
      <c r="P458" s="24"/>
      <c r="Q458" s="93"/>
      <c r="R458" s="93"/>
      <c r="S458" s="93"/>
      <c r="T458" s="93"/>
      <c r="U458" s="93"/>
      <c r="V458" s="93"/>
      <c r="W458" s="77">
        <f t="shared" si="25"/>
        <v>600000</v>
      </c>
      <c r="X458" s="75">
        <f t="shared" si="25"/>
        <v>700000</v>
      </c>
      <c r="Y458" s="28">
        <f t="shared" si="25"/>
        <v>800000</v>
      </c>
    </row>
    <row r="459" spans="1:25" ht="25.5" hidden="1" outlineLevel="5">
      <c r="A459" s="45" t="s">
        <v>406</v>
      </c>
      <c r="B459" s="41" t="s">
        <v>439</v>
      </c>
      <c r="C459" s="41" t="s">
        <v>512</v>
      </c>
      <c r="D459" s="41" t="s">
        <v>436</v>
      </c>
      <c r="E459" s="41" t="s">
        <v>507</v>
      </c>
      <c r="F459" s="41" t="s">
        <v>441</v>
      </c>
      <c r="G459" s="41" t="s">
        <v>670</v>
      </c>
      <c r="H459" s="41" t="s">
        <v>183</v>
      </c>
      <c r="I459" s="42"/>
      <c r="J459" s="42"/>
      <c r="K459" s="42"/>
      <c r="L459" s="43"/>
      <c r="M459" s="43"/>
      <c r="N459" s="64"/>
      <c r="O459" s="93"/>
      <c r="P459" s="24"/>
      <c r="Q459" s="93"/>
      <c r="R459" s="93"/>
      <c r="S459" s="93"/>
      <c r="T459" s="93"/>
      <c r="U459" s="93"/>
      <c r="V459" s="93"/>
      <c r="W459" s="77">
        <f>W460</f>
        <v>600000</v>
      </c>
      <c r="X459" s="75">
        <f t="shared" si="25"/>
        <v>700000</v>
      </c>
      <c r="Y459" s="28">
        <f t="shared" si="25"/>
        <v>800000</v>
      </c>
    </row>
    <row r="460" spans="1:25" ht="25.5" hidden="1" outlineLevel="6">
      <c r="A460" s="13" t="s">
        <v>671</v>
      </c>
      <c r="B460" s="41" t="s">
        <v>439</v>
      </c>
      <c r="C460" s="41" t="s">
        <v>512</v>
      </c>
      <c r="D460" s="41" t="s">
        <v>436</v>
      </c>
      <c r="E460" s="41" t="s">
        <v>507</v>
      </c>
      <c r="F460" s="41" t="s">
        <v>441</v>
      </c>
      <c r="G460" s="41" t="s">
        <v>670</v>
      </c>
      <c r="H460" s="41" t="s">
        <v>672</v>
      </c>
      <c r="I460" s="42">
        <v>600000</v>
      </c>
      <c r="J460" s="42"/>
      <c r="K460" s="42"/>
      <c r="L460" s="43"/>
      <c r="M460" s="43"/>
      <c r="N460" s="64"/>
      <c r="O460" s="93"/>
      <c r="P460" s="24"/>
      <c r="Q460" s="93"/>
      <c r="R460" s="93"/>
      <c r="S460" s="93"/>
      <c r="T460" s="93"/>
      <c r="U460" s="93"/>
      <c r="V460" s="93"/>
      <c r="W460" s="77">
        <f>L460+K460+J460+I460</f>
        <v>600000</v>
      </c>
      <c r="X460" s="75">
        <v>700000</v>
      </c>
      <c r="Y460" s="28">
        <v>800000</v>
      </c>
    </row>
    <row r="461" spans="1:25" ht="51" outlineLevel="6">
      <c r="A461" s="13" t="s">
        <v>650</v>
      </c>
      <c r="B461" s="41" t="s">
        <v>439</v>
      </c>
      <c r="C461" s="41" t="s">
        <v>439</v>
      </c>
      <c r="D461" s="41" t="s">
        <v>436</v>
      </c>
      <c r="E461" s="41" t="s">
        <v>507</v>
      </c>
      <c r="F461" s="41" t="s">
        <v>441</v>
      </c>
      <c r="G461" s="41" t="s">
        <v>651</v>
      </c>
      <c r="H461" s="41"/>
      <c r="I461" s="42"/>
      <c r="J461" s="42"/>
      <c r="K461" s="42"/>
      <c r="L461" s="43"/>
      <c r="M461" s="43"/>
      <c r="N461" s="64"/>
      <c r="O461" s="93"/>
      <c r="P461" s="24"/>
      <c r="Q461" s="93"/>
      <c r="R461" s="93"/>
      <c r="S461" s="93"/>
      <c r="T461" s="93"/>
      <c r="U461" s="93"/>
      <c r="V461" s="93"/>
      <c r="W461" s="77">
        <f>W462</f>
        <v>4196655</v>
      </c>
      <c r="X461" s="92"/>
      <c r="Y461" s="28"/>
    </row>
    <row r="462" spans="1:25" ht="89.25" outlineLevel="6">
      <c r="A462" s="13" t="s">
        <v>769</v>
      </c>
      <c r="B462" s="41" t="s">
        <v>439</v>
      </c>
      <c r="C462" s="41" t="s">
        <v>439</v>
      </c>
      <c r="D462" s="41" t="s">
        <v>436</v>
      </c>
      <c r="E462" s="41" t="s">
        <v>507</v>
      </c>
      <c r="F462" s="41" t="s">
        <v>441</v>
      </c>
      <c r="G462" s="41" t="s">
        <v>771</v>
      </c>
      <c r="H462" s="41"/>
      <c r="I462" s="42"/>
      <c r="J462" s="42"/>
      <c r="K462" s="42"/>
      <c r="L462" s="43"/>
      <c r="M462" s="43"/>
      <c r="N462" s="64"/>
      <c r="O462" s="93"/>
      <c r="P462" s="24"/>
      <c r="Q462" s="93"/>
      <c r="R462" s="93"/>
      <c r="S462" s="93"/>
      <c r="T462" s="93"/>
      <c r="U462" s="93"/>
      <c r="V462" s="93"/>
      <c r="W462" s="77">
        <f>W463</f>
        <v>4196655</v>
      </c>
      <c r="X462" s="92"/>
      <c r="Y462" s="28"/>
    </row>
    <row r="463" spans="1:25" ht="25.5" outlineLevel="6">
      <c r="A463" s="45" t="s">
        <v>406</v>
      </c>
      <c r="B463" s="41" t="s">
        <v>439</v>
      </c>
      <c r="C463" s="41" t="s">
        <v>439</v>
      </c>
      <c r="D463" s="41" t="s">
        <v>436</v>
      </c>
      <c r="E463" s="41" t="s">
        <v>507</v>
      </c>
      <c r="F463" s="41" t="s">
        <v>441</v>
      </c>
      <c r="G463" s="41" t="s">
        <v>771</v>
      </c>
      <c r="H463" s="41" t="s">
        <v>183</v>
      </c>
      <c r="I463" s="42"/>
      <c r="J463" s="42"/>
      <c r="K463" s="42"/>
      <c r="L463" s="43"/>
      <c r="M463" s="43"/>
      <c r="N463" s="64"/>
      <c r="O463" s="93"/>
      <c r="P463" s="24"/>
      <c r="Q463" s="93"/>
      <c r="R463" s="93"/>
      <c r="S463" s="93"/>
      <c r="T463" s="93"/>
      <c r="U463" s="93"/>
      <c r="V463" s="93"/>
      <c r="W463" s="77">
        <f>W464</f>
        <v>4196655</v>
      </c>
      <c r="X463" s="92"/>
      <c r="Y463" s="28"/>
    </row>
    <row r="464" spans="1:25" ht="38.25" outlineLevel="6">
      <c r="A464" s="45" t="s">
        <v>39</v>
      </c>
      <c r="B464" s="41" t="s">
        <v>439</v>
      </c>
      <c r="C464" s="41" t="s">
        <v>439</v>
      </c>
      <c r="D464" s="41" t="s">
        <v>436</v>
      </c>
      <c r="E464" s="41" t="s">
        <v>507</v>
      </c>
      <c r="F464" s="41" t="s">
        <v>441</v>
      </c>
      <c r="G464" s="41" t="s">
        <v>771</v>
      </c>
      <c r="H464" s="41" t="s">
        <v>40</v>
      </c>
      <c r="I464" s="42"/>
      <c r="J464" s="42"/>
      <c r="K464" s="42"/>
      <c r="L464" s="43"/>
      <c r="M464" s="43"/>
      <c r="N464" s="64"/>
      <c r="O464" s="93"/>
      <c r="P464" s="24"/>
      <c r="Q464" s="93"/>
      <c r="R464" s="93"/>
      <c r="S464" s="93"/>
      <c r="T464" s="93"/>
      <c r="U464" s="93"/>
      <c r="V464" s="93"/>
      <c r="W464" s="77">
        <f>W465</f>
        <v>4196655</v>
      </c>
      <c r="X464" s="92"/>
      <c r="Y464" s="28"/>
    </row>
    <row r="465" spans="1:25" ht="25.5" outlineLevel="6">
      <c r="A465" s="13" t="s">
        <v>671</v>
      </c>
      <c r="B465" s="41" t="s">
        <v>439</v>
      </c>
      <c r="C465" s="41" t="s">
        <v>439</v>
      </c>
      <c r="D465" s="41" t="s">
        <v>436</v>
      </c>
      <c r="E465" s="41" t="s">
        <v>507</v>
      </c>
      <c r="F465" s="41" t="s">
        <v>441</v>
      </c>
      <c r="G465" s="41" t="s">
        <v>771</v>
      </c>
      <c r="H465" s="41" t="s">
        <v>672</v>
      </c>
      <c r="I465" s="42"/>
      <c r="J465" s="42"/>
      <c r="K465" s="42"/>
      <c r="L465" s="43"/>
      <c r="M465" s="43"/>
      <c r="N465" s="64"/>
      <c r="O465" s="93"/>
      <c r="P465" s="24"/>
      <c r="Q465" s="93"/>
      <c r="R465" s="93"/>
      <c r="S465" s="93"/>
      <c r="T465" s="93">
        <v>4196655</v>
      </c>
      <c r="U465" s="93"/>
      <c r="V465" s="93"/>
      <c r="W465" s="77">
        <f>L465+K465+J465+I465+M465+N465+O465+P465+Q465+R465+S465+T465+U465</f>
        <v>4196655</v>
      </c>
      <c r="X465" s="92"/>
      <c r="Y465" s="28"/>
    </row>
    <row r="466" spans="1:25" ht="76.5" outlineLevel="6">
      <c r="A466" s="139" t="s">
        <v>773</v>
      </c>
      <c r="B466" s="41" t="s">
        <v>439</v>
      </c>
      <c r="C466" s="41" t="s">
        <v>439</v>
      </c>
      <c r="D466" s="41" t="s">
        <v>436</v>
      </c>
      <c r="E466" s="41" t="s">
        <v>507</v>
      </c>
      <c r="F466" s="41" t="s">
        <v>441</v>
      </c>
      <c r="G466" s="41" t="s">
        <v>774</v>
      </c>
      <c r="H466" s="41"/>
      <c r="I466" s="42"/>
      <c r="J466" s="42"/>
      <c r="K466" s="42"/>
      <c r="L466" s="43"/>
      <c r="M466" s="43"/>
      <c r="N466" s="64"/>
      <c r="O466" s="93"/>
      <c r="P466" s="24"/>
      <c r="Q466" s="93"/>
      <c r="R466" s="93"/>
      <c r="S466" s="93"/>
      <c r="T466" s="93"/>
      <c r="U466" s="93"/>
      <c r="V466" s="93"/>
      <c r="W466" s="77">
        <f>W467</f>
        <v>886050</v>
      </c>
      <c r="X466" s="92"/>
      <c r="Y466" s="28"/>
    </row>
    <row r="467" spans="1:25" ht="25.5" outlineLevel="6">
      <c r="A467" s="45" t="s">
        <v>406</v>
      </c>
      <c r="B467" s="41" t="s">
        <v>439</v>
      </c>
      <c r="C467" s="41" t="s">
        <v>439</v>
      </c>
      <c r="D467" s="41" t="s">
        <v>436</v>
      </c>
      <c r="E467" s="41" t="s">
        <v>507</v>
      </c>
      <c r="F467" s="41" t="s">
        <v>441</v>
      </c>
      <c r="G467" s="41" t="s">
        <v>774</v>
      </c>
      <c r="H467" s="41" t="s">
        <v>183</v>
      </c>
      <c r="I467" s="42"/>
      <c r="J467" s="42"/>
      <c r="K467" s="42"/>
      <c r="L467" s="43"/>
      <c r="M467" s="43"/>
      <c r="N467" s="64"/>
      <c r="O467" s="93"/>
      <c r="P467" s="24"/>
      <c r="Q467" s="93"/>
      <c r="R467" s="93"/>
      <c r="S467" s="93"/>
      <c r="T467" s="93"/>
      <c r="U467" s="93"/>
      <c r="V467" s="93"/>
      <c r="W467" s="77">
        <f>W468</f>
        <v>886050</v>
      </c>
      <c r="X467" s="92"/>
      <c r="Y467" s="28"/>
    </row>
    <row r="468" spans="1:25" ht="38.25" outlineLevel="6">
      <c r="A468" s="45" t="s">
        <v>39</v>
      </c>
      <c r="B468" s="41" t="s">
        <v>439</v>
      </c>
      <c r="C468" s="41" t="s">
        <v>439</v>
      </c>
      <c r="D468" s="41" t="s">
        <v>436</v>
      </c>
      <c r="E468" s="41" t="s">
        <v>507</v>
      </c>
      <c r="F468" s="41" t="s">
        <v>441</v>
      </c>
      <c r="G468" s="41" t="s">
        <v>774</v>
      </c>
      <c r="H468" s="41" t="s">
        <v>40</v>
      </c>
      <c r="I468" s="42"/>
      <c r="J468" s="42"/>
      <c r="K468" s="42"/>
      <c r="L468" s="43"/>
      <c r="M468" s="43"/>
      <c r="N468" s="64"/>
      <c r="O468" s="93"/>
      <c r="P468" s="24"/>
      <c r="Q468" s="93"/>
      <c r="R468" s="93"/>
      <c r="S468" s="93"/>
      <c r="T468" s="93"/>
      <c r="U468" s="93"/>
      <c r="V468" s="93"/>
      <c r="W468" s="77">
        <f>W469</f>
        <v>886050</v>
      </c>
      <c r="X468" s="92"/>
      <c r="Y468" s="28"/>
    </row>
    <row r="469" spans="1:25" ht="25.5" outlineLevel="6">
      <c r="A469" s="13" t="s">
        <v>671</v>
      </c>
      <c r="B469" s="41" t="s">
        <v>439</v>
      </c>
      <c r="C469" s="41" t="s">
        <v>439</v>
      </c>
      <c r="D469" s="41" t="s">
        <v>436</v>
      </c>
      <c r="E469" s="41" t="s">
        <v>507</v>
      </c>
      <c r="F469" s="41" t="s">
        <v>441</v>
      </c>
      <c r="G469" s="41" t="s">
        <v>774</v>
      </c>
      <c r="H469" s="41" t="s">
        <v>672</v>
      </c>
      <c r="I469" s="42"/>
      <c r="J469" s="42"/>
      <c r="K469" s="42"/>
      <c r="L469" s="43"/>
      <c r="M469" s="43"/>
      <c r="N469" s="64"/>
      <c r="O469" s="93"/>
      <c r="P469" s="24"/>
      <c r="Q469" s="93"/>
      <c r="R469" s="93"/>
      <c r="S469" s="93"/>
      <c r="T469" s="93"/>
      <c r="U469" s="93">
        <v>886050</v>
      </c>
      <c r="V469" s="93"/>
      <c r="W469" s="77">
        <f>L469+K469+J469+I469+M469+N469+O469+P469+Q469+R469+S469+T469+U469</f>
        <v>886050</v>
      </c>
      <c r="X469" s="92"/>
      <c r="Y469" s="28"/>
    </row>
    <row r="470" spans="1:25" ht="15" outlineLevel="2">
      <c r="A470" s="13" t="s">
        <v>673</v>
      </c>
      <c r="B470" s="41" t="s">
        <v>439</v>
      </c>
      <c r="C470" s="41" t="s">
        <v>439</v>
      </c>
      <c r="D470" s="41" t="s">
        <v>436</v>
      </c>
      <c r="E470" s="41" t="s">
        <v>507</v>
      </c>
      <c r="F470" s="41" t="s">
        <v>459</v>
      </c>
      <c r="G470" s="41"/>
      <c r="H470" s="41"/>
      <c r="I470" s="42"/>
      <c r="J470" s="42"/>
      <c r="K470" s="42"/>
      <c r="L470" s="43"/>
      <c r="M470" s="43"/>
      <c r="N470" s="64"/>
      <c r="O470" s="93"/>
      <c r="P470" s="24"/>
      <c r="Q470" s="93"/>
      <c r="R470" s="93"/>
      <c r="S470" s="93"/>
      <c r="T470" s="93"/>
      <c r="U470" s="93"/>
      <c r="V470" s="93"/>
      <c r="W470" s="77">
        <f>W471+W489</f>
        <v>33909766.879999995</v>
      </c>
      <c r="X470" s="77">
        <f>X471+X489</f>
        <v>34216000</v>
      </c>
      <c r="Y470" s="25">
        <f>Y471+Y489</f>
        <v>40503000</v>
      </c>
    </row>
    <row r="471" spans="1:25" ht="15" outlineLevel="3">
      <c r="A471" s="13" t="s">
        <v>663</v>
      </c>
      <c r="B471" s="41" t="s">
        <v>439</v>
      </c>
      <c r="C471" s="41" t="s">
        <v>439</v>
      </c>
      <c r="D471" s="41" t="s">
        <v>436</v>
      </c>
      <c r="E471" s="41" t="s">
        <v>507</v>
      </c>
      <c r="F471" s="41" t="s">
        <v>459</v>
      </c>
      <c r="G471" s="41" t="s">
        <v>664</v>
      </c>
      <c r="H471" s="41"/>
      <c r="I471" s="42"/>
      <c r="J471" s="42"/>
      <c r="K471" s="42"/>
      <c r="L471" s="43"/>
      <c r="M471" s="43"/>
      <c r="N471" s="64"/>
      <c r="O471" s="93"/>
      <c r="P471" s="24"/>
      <c r="Q471" s="93"/>
      <c r="R471" s="93"/>
      <c r="S471" s="93"/>
      <c r="T471" s="93"/>
      <c r="U471" s="93"/>
      <c r="V471" s="93"/>
      <c r="W471" s="77">
        <f>W472+W477</f>
        <v>16646666.879999999</v>
      </c>
      <c r="X471" s="77">
        <f>X472+X477</f>
        <v>14599600</v>
      </c>
      <c r="Y471" s="25">
        <f>Y472+Y477</f>
        <v>14633000</v>
      </c>
    </row>
    <row r="472" spans="1:25" ht="38.25" outlineLevel="4">
      <c r="A472" s="13" t="s">
        <v>674</v>
      </c>
      <c r="B472" s="41" t="s">
        <v>439</v>
      </c>
      <c r="C472" s="41" t="s">
        <v>439</v>
      </c>
      <c r="D472" s="41" t="s">
        <v>436</v>
      </c>
      <c r="E472" s="41" t="s">
        <v>507</v>
      </c>
      <c r="F472" s="41" t="s">
        <v>459</v>
      </c>
      <c r="G472" s="41" t="s">
        <v>675</v>
      </c>
      <c r="H472" s="41"/>
      <c r="I472" s="42"/>
      <c r="J472" s="42"/>
      <c r="K472" s="42"/>
      <c r="L472" s="43"/>
      <c r="M472" s="43"/>
      <c r="N472" s="64"/>
      <c r="O472" s="93"/>
      <c r="P472" s="24"/>
      <c r="Q472" s="93"/>
      <c r="R472" s="93"/>
      <c r="S472" s="93"/>
      <c r="T472" s="93"/>
      <c r="U472" s="93"/>
      <c r="V472" s="93"/>
      <c r="W472" s="77">
        <f aca="true" t="shared" si="26" ref="W472:Y473">W473</f>
        <v>365000</v>
      </c>
      <c r="X472" s="75">
        <f t="shared" si="26"/>
        <v>667300</v>
      </c>
      <c r="Y472" s="28">
        <f t="shared" si="26"/>
        <v>700700</v>
      </c>
    </row>
    <row r="473" spans="1:25" ht="51" outlineLevel="5">
      <c r="A473" s="13" t="s">
        <v>676</v>
      </c>
      <c r="B473" s="41" t="s">
        <v>439</v>
      </c>
      <c r="C473" s="41" t="s">
        <v>439</v>
      </c>
      <c r="D473" s="41" t="s">
        <v>436</v>
      </c>
      <c r="E473" s="41" t="s">
        <v>507</v>
      </c>
      <c r="F473" s="41" t="s">
        <v>459</v>
      </c>
      <c r="G473" s="41" t="s">
        <v>677</v>
      </c>
      <c r="H473" s="41"/>
      <c r="I473" s="42"/>
      <c r="J473" s="42"/>
      <c r="K473" s="42"/>
      <c r="L473" s="43"/>
      <c r="M473" s="43"/>
      <c r="N473" s="64"/>
      <c r="O473" s="93"/>
      <c r="P473" s="24"/>
      <c r="Q473" s="93"/>
      <c r="R473" s="93"/>
      <c r="S473" s="93"/>
      <c r="T473" s="93"/>
      <c r="U473" s="93"/>
      <c r="V473" s="93"/>
      <c r="W473" s="77">
        <f t="shared" si="26"/>
        <v>365000</v>
      </c>
      <c r="X473" s="75">
        <f t="shared" si="26"/>
        <v>667300</v>
      </c>
      <c r="Y473" s="28">
        <f t="shared" si="26"/>
        <v>700700</v>
      </c>
    </row>
    <row r="474" spans="1:25" ht="25.5" outlineLevel="5">
      <c r="A474" s="45" t="s">
        <v>406</v>
      </c>
      <c r="B474" s="41" t="s">
        <v>439</v>
      </c>
      <c r="C474" s="41" t="s">
        <v>439</v>
      </c>
      <c r="D474" s="41" t="s">
        <v>436</v>
      </c>
      <c r="E474" s="41" t="s">
        <v>507</v>
      </c>
      <c r="F474" s="41" t="s">
        <v>459</v>
      </c>
      <c r="G474" s="41" t="s">
        <v>677</v>
      </c>
      <c r="H474" s="41" t="s">
        <v>183</v>
      </c>
      <c r="I474" s="42"/>
      <c r="J474" s="42"/>
      <c r="K474" s="42"/>
      <c r="L474" s="43"/>
      <c r="M474" s="43"/>
      <c r="N474" s="64"/>
      <c r="O474" s="93"/>
      <c r="P474" s="24"/>
      <c r="Q474" s="93"/>
      <c r="R474" s="93"/>
      <c r="S474" s="93"/>
      <c r="T474" s="93"/>
      <c r="U474" s="93"/>
      <c r="V474" s="93"/>
      <c r="W474" s="77">
        <f>W475</f>
        <v>365000</v>
      </c>
      <c r="X474" s="75">
        <f>X476</f>
        <v>667300</v>
      </c>
      <c r="Y474" s="28">
        <f>Y476</f>
        <v>700700</v>
      </c>
    </row>
    <row r="475" spans="1:25" ht="25.5" outlineLevel="5">
      <c r="A475" s="45" t="s">
        <v>38</v>
      </c>
      <c r="B475" s="41" t="s">
        <v>439</v>
      </c>
      <c r="C475" s="41" t="s">
        <v>439</v>
      </c>
      <c r="D475" s="41" t="s">
        <v>436</v>
      </c>
      <c r="E475" s="41" t="s">
        <v>507</v>
      </c>
      <c r="F475" s="41" t="s">
        <v>459</v>
      </c>
      <c r="G475" s="41" t="s">
        <v>677</v>
      </c>
      <c r="H475" s="41" t="s">
        <v>570</v>
      </c>
      <c r="I475" s="42"/>
      <c r="J475" s="42"/>
      <c r="K475" s="42"/>
      <c r="L475" s="43"/>
      <c r="M475" s="43"/>
      <c r="N475" s="64"/>
      <c r="O475" s="93"/>
      <c r="P475" s="24"/>
      <c r="Q475" s="93"/>
      <c r="R475" s="93"/>
      <c r="S475" s="93"/>
      <c r="T475" s="93"/>
      <c r="U475" s="93"/>
      <c r="V475" s="93"/>
      <c r="W475" s="77">
        <f>W476</f>
        <v>365000</v>
      </c>
      <c r="X475" s="75"/>
      <c r="Y475" s="28"/>
    </row>
    <row r="476" spans="1:25" ht="38.25" outlineLevel="6">
      <c r="A476" s="13" t="s">
        <v>678</v>
      </c>
      <c r="B476" s="41" t="s">
        <v>439</v>
      </c>
      <c r="C476" s="41" t="s">
        <v>439</v>
      </c>
      <c r="D476" s="41" t="s">
        <v>436</v>
      </c>
      <c r="E476" s="41" t="s">
        <v>507</v>
      </c>
      <c r="F476" s="41" t="s">
        <v>459</v>
      </c>
      <c r="G476" s="41" t="s">
        <v>677</v>
      </c>
      <c r="H476" s="41" t="s">
        <v>679</v>
      </c>
      <c r="I476" s="42">
        <v>635500</v>
      </c>
      <c r="J476" s="42"/>
      <c r="K476" s="42"/>
      <c r="L476" s="43"/>
      <c r="M476" s="43"/>
      <c r="N476" s="64"/>
      <c r="O476" s="93"/>
      <c r="P476" s="24"/>
      <c r="Q476" s="93">
        <v>-170000</v>
      </c>
      <c r="R476" s="93"/>
      <c r="S476" s="93"/>
      <c r="T476" s="93"/>
      <c r="U476" s="93"/>
      <c r="V476" s="93">
        <v>-100500</v>
      </c>
      <c r="W476" s="77">
        <f>L476+K476+J476+I476+M476+N476+O476+P476+Q476+R476+S476+T476+U476+V476</f>
        <v>365000</v>
      </c>
      <c r="X476" s="75">
        <v>667300</v>
      </c>
      <c r="Y476" s="28">
        <v>700700</v>
      </c>
    </row>
    <row r="477" spans="1:25" ht="76.5" outlineLevel="4">
      <c r="A477" s="13" t="s">
        <v>680</v>
      </c>
      <c r="B477" s="41" t="s">
        <v>439</v>
      </c>
      <c r="C477" s="41" t="s">
        <v>439</v>
      </c>
      <c r="D477" s="41" t="s">
        <v>436</v>
      </c>
      <c r="E477" s="41" t="s">
        <v>507</v>
      </c>
      <c r="F477" s="41" t="s">
        <v>459</v>
      </c>
      <c r="G477" s="41" t="s">
        <v>681</v>
      </c>
      <c r="H477" s="41"/>
      <c r="I477" s="42"/>
      <c r="J477" s="42"/>
      <c r="K477" s="42"/>
      <c r="L477" s="43"/>
      <c r="M477" s="43"/>
      <c r="N477" s="64"/>
      <c r="O477" s="93"/>
      <c r="P477" s="24"/>
      <c r="Q477" s="93"/>
      <c r="R477" s="93"/>
      <c r="S477" s="93"/>
      <c r="T477" s="93"/>
      <c r="U477" s="93"/>
      <c r="V477" s="93"/>
      <c r="W477" s="77">
        <f>W478+W485</f>
        <v>16281666.879999999</v>
      </c>
      <c r="X477" s="77">
        <f>X478+X485</f>
        <v>13932300</v>
      </c>
      <c r="Y477" s="25">
        <f>Y478+Y485</f>
        <v>13932300</v>
      </c>
    </row>
    <row r="478" spans="1:25" ht="76.5" outlineLevel="5">
      <c r="A478" s="13" t="s">
        <v>682</v>
      </c>
      <c r="B478" s="41" t="s">
        <v>439</v>
      </c>
      <c r="C478" s="41" t="s">
        <v>439</v>
      </c>
      <c r="D478" s="41" t="s">
        <v>436</v>
      </c>
      <c r="E478" s="41" t="s">
        <v>507</v>
      </c>
      <c r="F478" s="41" t="s">
        <v>459</v>
      </c>
      <c r="G478" s="41" t="s">
        <v>683</v>
      </c>
      <c r="H478" s="41"/>
      <c r="I478" s="42"/>
      <c r="J478" s="42"/>
      <c r="K478" s="42"/>
      <c r="L478" s="43"/>
      <c r="M478" s="43"/>
      <c r="N478" s="64"/>
      <c r="O478" s="93"/>
      <c r="P478" s="24"/>
      <c r="Q478" s="93"/>
      <c r="R478" s="93"/>
      <c r="S478" s="93"/>
      <c r="T478" s="93"/>
      <c r="U478" s="93"/>
      <c r="V478" s="93"/>
      <c r="W478" s="77">
        <f>W479</f>
        <v>6779666.88</v>
      </c>
      <c r="X478" s="75">
        <f>X479</f>
        <v>0</v>
      </c>
      <c r="Y478" s="28">
        <f>Y479</f>
        <v>0</v>
      </c>
    </row>
    <row r="479" spans="1:25" ht="25.5" outlineLevel="5">
      <c r="A479" s="45" t="s">
        <v>406</v>
      </c>
      <c r="B479" s="41" t="s">
        <v>439</v>
      </c>
      <c r="C479" s="41" t="s">
        <v>439</v>
      </c>
      <c r="D479" s="41" t="s">
        <v>436</v>
      </c>
      <c r="E479" s="41" t="s">
        <v>507</v>
      </c>
      <c r="F479" s="41" t="s">
        <v>459</v>
      </c>
      <c r="G479" s="41" t="s">
        <v>683</v>
      </c>
      <c r="H479" s="41" t="s">
        <v>183</v>
      </c>
      <c r="I479" s="42"/>
      <c r="J479" s="42"/>
      <c r="K479" s="42"/>
      <c r="L479" s="43">
        <f>L481</f>
        <v>0</v>
      </c>
      <c r="M479" s="43"/>
      <c r="N479" s="64"/>
      <c r="O479" s="93"/>
      <c r="P479" s="24"/>
      <c r="Q479" s="93"/>
      <c r="R479" s="93"/>
      <c r="S479" s="93"/>
      <c r="T479" s="93"/>
      <c r="U479" s="93"/>
      <c r="V479" s="93"/>
      <c r="W479" s="77">
        <f>W480</f>
        <v>6779666.88</v>
      </c>
      <c r="X479" s="75">
        <f>X481</f>
        <v>0</v>
      </c>
      <c r="Y479" s="28">
        <f>Y481</f>
        <v>0</v>
      </c>
    </row>
    <row r="480" spans="1:25" ht="38.25" outlineLevel="5">
      <c r="A480" s="45" t="s">
        <v>39</v>
      </c>
      <c r="B480" s="41" t="s">
        <v>439</v>
      </c>
      <c r="C480" s="41" t="s">
        <v>439</v>
      </c>
      <c r="D480" s="41" t="s">
        <v>436</v>
      </c>
      <c r="E480" s="41" t="s">
        <v>507</v>
      </c>
      <c r="F480" s="41" t="s">
        <v>459</v>
      </c>
      <c r="G480" s="41" t="s">
        <v>683</v>
      </c>
      <c r="H480" s="41" t="s">
        <v>40</v>
      </c>
      <c r="I480" s="42"/>
      <c r="J480" s="42"/>
      <c r="K480" s="42"/>
      <c r="L480" s="43"/>
      <c r="M480" s="43"/>
      <c r="N480" s="64"/>
      <c r="O480" s="93"/>
      <c r="P480" s="24"/>
      <c r="Q480" s="93"/>
      <c r="R480" s="93"/>
      <c r="S480" s="93"/>
      <c r="T480" s="93"/>
      <c r="U480" s="93"/>
      <c r="V480" s="93"/>
      <c r="W480" s="77">
        <f>W481</f>
        <v>6779666.88</v>
      </c>
      <c r="X480" s="75"/>
      <c r="Y480" s="28"/>
    </row>
    <row r="481" spans="1:25" ht="25.5" outlineLevel="6">
      <c r="A481" s="13" t="s">
        <v>667</v>
      </c>
      <c r="B481" s="41" t="s">
        <v>439</v>
      </c>
      <c r="C481" s="41" t="s">
        <v>439</v>
      </c>
      <c r="D481" s="41" t="s">
        <v>436</v>
      </c>
      <c r="E481" s="41" t="s">
        <v>507</v>
      </c>
      <c r="F481" s="41" t="s">
        <v>459</v>
      </c>
      <c r="G481" s="41" t="s">
        <v>683</v>
      </c>
      <c r="H481" s="41" t="s">
        <v>668</v>
      </c>
      <c r="I481" s="42">
        <v>0</v>
      </c>
      <c r="J481" s="42">
        <v>0</v>
      </c>
      <c r="K481" s="42">
        <v>9502000</v>
      </c>
      <c r="L481" s="43">
        <v>0</v>
      </c>
      <c r="M481" s="43">
        <v>-9502000</v>
      </c>
      <c r="N481" s="64">
        <v>6779666.88</v>
      </c>
      <c r="O481" s="93"/>
      <c r="P481" s="24"/>
      <c r="Q481" s="93"/>
      <c r="R481" s="93"/>
      <c r="S481" s="93"/>
      <c r="T481" s="93"/>
      <c r="U481" s="93"/>
      <c r="V481" s="93"/>
      <c r="W481" s="77">
        <f>L481+K481+J481+I481+M481+N481+O481+P481+Q481+R481+S481+T481+U481</f>
        <v>6779666.88</v>
      </c>
      <c r="X481" s="75">
        <v>0</v>
      </c>
      <c r="Y481" s="28">
        <v>0</v>
      </c>
    </row>
    <row r="482" spans="1:25" ht="102" hidden="1" outlineLevel="6">
      <c r="A482" s="13" t="s">
        <v>423</v>
      </c>
      <c r="B482" s="41" t="s">
        <v>439</v>
      </c>
      <c r="C482" s="41" t="s">
        <v>439</v>
      </c>
      <c r="D482" s="41" t="s">
        <v>436</v>
      </c>
      <c r="E482" s="41" t="s">
        <v>507</v>
      </c>
      <c r="F482" s="41" t="s">
        <v>459</v>
      </c>
      <c r="G482" s="41" t="s">
        <v>420</v>
      </c>
      <c r="H482" s="41"/>
      <c r="I482" s="42"/>
      <c r="J482" s="42"/>
      <c r="K482" s="42"/>
      <c r="L482" s="43"/>
      <c r="M482" s="43"/>
      <c r="N482" s="64"/>
      <c r="O482" s="93"/>
      <c r="P482" s="24"/>
      <c r="Q482" s="93"/>
      <c r="R482" s="93"/>
      <c r="S482" s="93"/>
      <c r="T482" s="93"/>
      <c r="U482" s="93"/>
      <c r="V482" s="93"/>
      <c r="W482" s="77"/>
      <c r="X482" s="75"/>
      <c r="Y482" s="28"/>
    </row>
    <row r="483" spans="1:25" ht="25.5" hidden="1" outlineLevel="6">
      <c r="A483" s="45" t="s">
        <v>406</v>
      </c>
      <c r="B483" s="41" t="s">
        <v>439</v>
      </c>
      <c r="C483" s="41" t="s">
        <v>439</v>
      </c>
      <c r="D483" s="41" t="s">
        <v>436</v>
      </c>
      <c r="E483" s="41" t="s">
        <v>507</v>
      </c>
      <c r="F483" s="41" t="s">
        <v>459</v>
      </c>
      <c r="G483" s="41" t="s">
        <v>420</v>
      </c>
      <c r="H483" s="41" t="s">
        <v>183</v>
      </c>
      <c r="I483" s="42"/>
      <c r="J483" s="42"/>
      <c r="K483" s="42"/>
      <c r="L483" s="43"/>
      <c r="M483" s="43"/>
      <c r="N483" s="64"/>
      <c r="O483" s="93"/>
      <c r="P483" s="24"/>
      <c r="Q483" s="93"/>
      <c r="R483" s="93"/>
      <c r="S483" s="93"/>
      <c r="T483" s="93"/>
      <c r="U483" s="93"/>
      <c r="V483" s="93"/>
      <c r="W483" s="77">
        <f>W484</f>
        <v>0</v>
      </c>
      <c r="X483" s="75"/>
      <c r="Y483" s="28"/>
    </row>
    <row r="484" spans="1:25" ht="25.5" hidden="1" outlineLevel="6">
      <c r="A484" s="13" t="s">
        <v>18</v>
      </c>
      <c r="B484" s="41" t="s">
        <v>439</v>
      </c>
      <c r="C484" s="41" t="s">
        <v>439</v>
      </c>
      <c r="D484" s="41" t="s">
        <v>436</v>
      </c>
      <c r="E484" s="41" t="s">
        <v>507</v>
      </c>
      <c r="F484" s="41" t="s">
        <v>459</v>
      </c>
      <c r="G484" s="41" t="s">
        <v>420</v>
      </c>
      <c r="H484" s="41" t="s">
        <v>668</v>
      </c>
      <c r="I484" s="42">
        <v>9502000</v>
      </c>
      <c r="J484" s="42"/>
      <c r="K484" s="42">
        <v>-9502000</v>
      </c>
      <c r="L484" s="43"/>
      <c r="M484" s="43"/>
      <c r="N484" s="64"/>
      <c r="O484" s="93"/>
      <c r="P484" s="24"/>
      <c r="Q484" s="93"/>
      <c r="R484" s="93"/>
      <c r="S484" s="93"/>
      <c r="T484" s="93"/>
      <c r="U484" s="93"/>
      <c r="V484" s="93"/>
      <c r="W484" s="77">
        <f>L484+K484+J484+I484+M484+N484</f>
        <v>0</v>
      </c>
      <c r="X484" s="75"/>
      <c r="Y484" s="28"/>
    </row>
    <row r="485" spans="1:25" ht="76.5" outlineLevel="6">
      <c r="A485" s="13" t="s">
        <v>144</v>
      </c>
      <c r="B485" s="41" t="s">
        <v>439</v>
      </c>
      <c r="C485" s="41" t="s">
        <v>439</v>
      </c>
      <c r="D485" s="41" t="s">
        <v>436</v>
      </c>
      <c r="E485" s="41" t="s">
        <v>507</v>
      </c>
      <c r="F485" s="41" t="s">
        <v>459</v>
      </c>
      <c r="G485" s="41" t="s">
        <v>139</v>
      </c>
      <c r="H485" s="41"/>
      <c r="I485" s="42"/>
      <c r="J485" s="42"/>
      <c r="K485" s="42"/>
      <c r="L485" s="43"/>
      <c r="M485" s="43"/>
      <c r="N485" s="64"/>
      <c r="O485" s="93"/>
      <c r="P485" s="24"/>
      <c r="Q485" s="93"/>
      <c r="R485" s="93"/>
      <c r="S485" s="93"/>
      <c r="T485" s="93"/>
      <c r="U485" s="93"/>
      <c r="V485" s="93"/>
      <c r="W485" s="77">
        <f>W486</f>
        <v>9502000</v>
      </c>
      <c r="X485" s="77">
        <f>X486</f>
        <v>13932300</v>
      </c>
      <c r="Y485" s="25">
        <f>Y486</f>
        <v>13932300</v>
      </c>
    </row>
    <row r="486" spans="1:25" ht="25.5" outlineLevel="6">
      <c r="A486" s="45" t="s">
        <v>406</v>
      </c>
      <c r="B486" s="41" t="s">
        <v>439</v>
      </c>
      <c r="C486" s="41" t="s">
        <v>439</v>
      </c>
      <c r="D486" s="41" t="s">
        <v>436</v>
      </c>
      <c r="E486" s="41" t="s">
        <v>507</v>
      </c>
      <c r="F486" s="41" t="s">
        <v>459</v>
      </c>
      <c r="G486" s="41" t="s">
        <v>139</v>
      </c>
      <c r="H486" s="41" t="s">
        <v>183</v>
      </c>
      <c r="I486" s="42"/>
      <c r="J486" s="42"/>
      <c r="K486" s="42"/>
      <c r="L486" s="43"/>
      <c r="M486" s="43"/>
      <c r="N486" s="64"/>
      <c r="O486" s="93"/>
      <c r="P486" s="24"/>
      <c r="Q486" s="93"/>
      <c r="R486" s="93"/>
      <c r="S486" s="93"/>
      <c r="T486" s="93"/>
      <c r="U486" s="93"/>
      <c r="V486" s="93"/>
      <c r="W486" s="77">
        <f>W487</f>
        <v>9502000</v>
      </c>
      <c r="X486" s="77">
        <f>X488</f>
        <v>13932300</v>
      </c>
      <c r="Y486" s="25">
        <f>Y488</f>
        <v>13932300</v>
      </c>
    </row>
    <row r="487" spans="1:25" ht="38.25" outlineLevel="6">
      <c r="A487" s="45" t="s">
        <v>39</v>
      </c>
      <c r="B487" s="41" t="s">
        <v>439</v>
      </c>
      <c r="C487" s="41" t="s">
        <v>439</v>
      </c>
      <c r="D487" s="41" t="s">
        <v>436</v>
      </c>
      <c r="E487" s="41" t="s">
        <v>507</v>
      </c>
      <c r="F487" s="41" t="s">
        <v>459</v>
      </c>
      <c r="G487" s="41" t="s">
        <v>139</v>
      </c>
      <c r="H487" s="41" t="s">
        <v>40</v>
      </c>
      <c r="I487" s="42"/>
      <c r="J487" s="42"/>
      <c r="K487" s="42"/>
      <c r="L487" s="43"/>
      <c r="M487" s="43"/>
      <c r="N487" s="64"/>
      <c r="O487" s="93"/>
      <c r="P487" s="24"/>
      <c r="Q487" s="93"/>
      <c r="R487" s="93"/>
      <c r="S487" s="93"/>
      <c r="T487" s="93"/>
      <c r="U487" s="93"/>
      <c r="V487" s="93"/>
      <c r="W487" s="77">
        <f>W488</f>
        <v>9502000</v>
      </c>
      <c r="X487" s="93"/>
      <c r="Y487" s="25"/>
    </row>
    <row r="488" spans="1:25" ht="25.5" outlineLevel="6">
      <c r="A488" s="13" t="s">
        <v>667</v>
      </c>
      <c r="B488" s="41" t="s">
        <v>439</v>
      </c>
      <c r="C488" s="41" t="s">
        <v>439</v>
      </c>
      <c r="D488" s="41" t="s">
        <v>436</v>
      </c>
      <c r="E488" s="41" t="s">
        <v>507</v>
      </c>
      <c r="F488" s="41" t="s">
        <v>459</v>
      </c>
      <c r="G488" s="41" t="s">
        <v>139</v>
      </c>
      <c r="H488" s="41" t="s">
        <v>668</v>
      </c>
      <c r="I488" s="42"/>
      <c r="J488" s="42"/>
      <c r="K488" s="42"/>
      <c r="L488" s="43"/>
      <c r="M488" s="43">
        <v>9502000</v>
      </c>
      <c r="N488" s="64"/>
      <c r="O488" s="93"/>
      <c r="P488" s="24"/>
      <c r="Q488" s="93"/>
      <c r="R488" s="93"/>
      <c r="S488" s="93"/>
      <c r="T488" s="93"/>
      <c r="U488" s="93"/>
      <c r="V488" s="93"/>
      <c r="W488" s="77">
        <f>L488+K488+J488+I488+M488+N488+O488+P488+Q488+R488+S488+T488+U488</f>
        <v>9502000</v>
      </c>
      <c r="X488" s="75">
        <v>13932300</v>
      </c>
      <c r="Y488" s="28">
        <v>13932300</v>
      </c>
    </row>
    <row r="489" spans="1:25" ht="25.5" outlineLevel="3">
      <c r="A489" s="13" t="s">
        <v>684</v>
      </c>
      <c r="B489" s="41" t="s">
        <v>439</v>
      </c>
      <c r="C489" s="41" t="s">
        <v>439</v>
      </c>
      <c r="D489" s="41" t="s">
        <v>436</v>
      </c>
      <c r="E489" s="41" t="s">
        <v>507</v>
      </c>
      <c r="F489" s="41" t="s">
        <v>459</v>
      </c>
      <c r="G489" s="41" t="s">
        <v>685</v>
      </c>
      <c r="H489" s="41"/>
      <c r="I489" s="42"/>
      <c r="J489" s="42"/>
      <c r="K489" s="42"/>
      <c r="L489" s="43"/>
      <c r="M489" s="43"/>
      <c r="N489" s="64"/>
      <c r="O489" s="93"/>
      <c r="P489" s="24"/>
      <c r="Q489" s="93"/>
      <c r="R489" s="93"/>
      <c r="S489" s="93"/>
      <c r="T489" s="93"/>
      <c r="U489" s="93"/>
      <c r="V489" s="93"/>
      <c r="W489" s="77">
        <f>W490</f>
        <v>17263100</v>
      </c>
      <c r="X489" s="75">
        <f>X490</f>
        <v>19616400</v>
      </c>
      <c r="Y489" s="28">
        <f>Y490</f>
        <v>25870000</v>
      </c>
    </row>
    <row r="490" spans="1:25" ht="89.25" outlineLevel="4">
      <c r="A490" s="13" t="s">
        <v>686</v>
      </c>
      <c r="B490" s="41" t="s">
        <v>439</v>
      </c>
      <c r="C490" s="41" t="s">
        <v>439</v>
      </c>
      <c r="D490" s="41" t="s">
        <v>436</v>
      </c>
      <c r="E490" s="41" t="s">
        <v>507</v>
      </c>
      <c r="F490" s="41" t="s">
        <v>459</v>
      </c>
      <c r="G490" s="41" t="s">
        <v>687</v>
      </c>
      <c r="H490" s="41"/>
      <c r="I490" s="42"/>
      <c r="J490" s="42"/>
      <c r="K490" s="42"/>
      <c r="L490" s="43"/>
      <c r="M490" s="43"/>
      <c r="N490" s="64"/>
      <c r="O490" s="93"/>
      <c r="P490" s="24"/>
      <c r="Q490" s="93"/>
      <c r="R490" s="93"/>
      <c r="S490" s="93"/>
      <c r="T490" s="93"/>
      <c r="U490" s="93"/>
      <c r="V490" s="93"/>
      <c r="W490" s="77">
        <f>W491+W493</f>
        <v>17263100</v>
      </c>
      <c r="X490" s="75">
        <f>X491+X493</f>
        <v>19616400</v>
      </c>
      <c r="Y490" s="28">
        <f>Y491+Y493</f>
        <v>25870000</v>
      </c>
    </row>
    <row r="491" spans="1:25" ht="25.5" outlineLevel="4">
      <c r="A491" s="45" t="s">
        <v>401</v>
      </c>
      <c r="B491" s="41" t="s">
        <v>439</v>
      </c>
      <c r="C491" s="41" t="s">
        <v>439</v>
      </c>
      <c r="D491" s="41" t="s">
        <v>436</v>
      </c>
      <c r="E491" s="41" t="s">
        <v>507</v>
      </c>
      <c r="F491" s="41" t="s">
        <v>459</v>
      </c>
      <c r="G491" s="41" t="s">
        <v>687</v>
      </c>
      <c r="H491" s="41" t="s">
        <v>179</v>
      </c>
      <c r="I491" s="42"/>
      <c r="J491" s="42"/>
      <c r="K491" s="42"/>
      <c r="L491" s="43"/>
      <c r="M491" s="43"/>
      <c r="N491" s="64"/>
      <c r="O491" s="93"/>
      <c r="P491" s="24"/>
      <c r="Q491" s="93"/>
      <c r="R491" s="93"/>
      <c r="S491" s="93"/>
      <c r="T491" s="93"/>
      <c r="U491" s="93"/>
      <c r="V491" s="93"/>
      <c r="W491" s="77">
        <f>W492</f>
        <v>1760000</v>
      </c>
      <c r="X491" s="75">
        <f>X492</f>
        <v>0</v>
      </c>
      <c r="Y491" s="28">
        <f>Y492</f>
        <v>0</v>
      </c>
    </row>
    <row r="492" spans="1:25" ht="25.5" outlineLevel="6">
      <c r="A492" s="13" t="s">
        <v>528</v>
      </c>
      <c r="B492" s="41" t="s">
        <v>439</v>
      </c>
      <c r="C492" s="41" t="s">
        <v>439</v>
      </c>
      <c r="D492" s="41" t="s">
        <v>436</v>
      </c>
      <c r="E492" s="41" t="s">
        <v>507</v>
      </c>
      <c r="F492" s="41" t="s">
        <v>459</v>
      </c>
      <c r="G492" s="41" t="s">
        <v>687</v>
      </c>
      <c r="H492" s="41" t="s">
        <v>529</v>
      </c>
      <c r="I492" s="42"/>
      <c r="J492" s="42"/>
      <c r="K492" s="42">
        <v>1760000</v>
      </c>
      <c r="L492" s="43"/>
      <c r="M492" s="43"/>
      <c r="N492" s="64"/>
      <c r="O492" s="93"/>
      <c r="P492" s="24"/>
      <c r="Q492" s="93"/>
      <c r="R492" s="93"/>
      <c r="S492" s="93"/>
      <c r="T492" s="93"/>
      <c r="U492" s="93"/>
      <c r="V492" s="93"/>
      <c r="W492" s="77">
        <f>L492+K492+J492+I492+M492+N492+O492+P492+Q492+R492+S492+T492+U492</f>
        <v>1760000</v>
      </c>
      <c r="X492" s="75">
        <v>0</v>
      </c>
      <c r="Y492" s="28">
        <v>0</v>
      </c>
    </row>
    <row r="493" spans="1:25" ht="25.5" outlineLevel="6">
      <c r="A493" s="45" t="s">
        <v>406</v>
      </c>
      <c r="B493" s="41" t="s">
        <v>439</v>
      </c>
      <c r="C493" s="41" t="s">
        <v>439</v>
      </c>
      <c r="D493" s="41" t="s">
        <v>436</v>
      </c>
      <c r="E493" s="41" t="s">
        <v>507</v>
      </c>
      <c r="F493" s="41" t="s">
        <v>459</v>
      </c>
      <c r="G493" s="41" t="s">
        <v>687</v>
      </c>
      <c r="H493" s="41" t="s">
        <v>183</v>
      </c>
      <c r="I493" s="42"/>
      <c r="J493" s="42"/>
      <c r="K493" s="42"/>
      <c r="L493" s="43"/>
      <c r="M493" s="43"/>
      <c r="N493" s="64"/>
      <c r="O493" s="93"/>
      <c r="P493" s="24"/>
      <c r="Q493" s="93"/>
      <c r="R493" s="93"/>
      <c r="S493" s="93"/>
      <c r="T493" s="93"/>
      <c r="U493" s="93"/>
      <c r="V493" s="93"/>
      <c r="W493" s="77">
        <f>W494</f>
        <v>15503100</v>
      </c>
      <c r="X493" s="75">
        <f>X495</f>
        <v>19616400</v>
      </c>
      <c r="Y493" s="28">
        <f>Y495</f>
        <v>25870000</v>
      </c>
    </row>
    <row r="494" spans="1:25" ht="25.5" outlineLevel="6">
      <c r="A494" s="45" t="s">
        <v>38</v>
      </c>
      <c r="B494" s="41" t="s">
        <v>439</v>
      </c>
      <c r="C494" s="41" t="s">
        <v>439</v>
      </c>
      <c r="D494" s="41" t="s">
        <v>436</v>
      </c>
      <c r="E494" s="41" t="s">
        <v>507</v>
      </c>
      <c r="F494" s="41" t="s">
        <v>459</v>
      </c>
      <c r="G494" s="41" t="s">
        <v>687</v>
      </c>
      <c r="H494" s="41" t="s">
        <v>570</v>
      </c>
      <c r="I494" s="42"/>
      <c r="J494" s="42"/>
      <c r="K494" s="42"/>
      <c r="L494" s="43"/>
      <c r="M494" s="43"/>
      <c r="N494" s="64"/>
      <c r="O494" s="93"/>
      <c r="P494" s="24"/>
      <c r="Q494" s="93"/>
      <c r="R494" s="93"/>
      <c r="S494" s="93"/>
      <c r="T494" s="93"/>
      <c r="U494" s="93"/>
      <c r="V494" s="93"/>
      <c r="W494" s="77">
        <f>W495</f>
        <v>15503100</v>
      </c>
      <c r="X494" s="75"/>
      <c r="Y494" s="28"/>
    </row>
    <row r="495" spans="1:25" ht="38.25" outlineLevel="6">
      <c r="A495" s="13" t="s">
        <v>678</v>
      </c>
      <c r="B495" s="41" t="s">
        <v>439</v>
      </c>
      <c r="C495" s="41" t="s">
        <v>439</v>
      </c>
      <c r="D495" s="41" t="s">
        <v>436</v>
      </c>
      <c r="E495" s="41" t="s">
        <v>507</v>
      </c>
      <c r="F495" s="41" t="s">
        <v>459</v>
      </c>
      <c r="G495" s="41" t="s">
        <v>687</v>
      </c>
      <c r="H495" s="41" t="s">
        <v>679</v>
      </c>
      <c r="I495" s="42">
        <v>17263100</v>
      </c>
      <c r="J495" s="42"/>
      <c r="K495" s="42">
        <v>-1760000</v>
      </c>
      <c r="L495" s="43"/>
      <c r="M495" s="43"/>
      <c r="N495" s="64"/>
      <c r="O495" s="93"/>
      <c r="P495" s="24"/>
      <c r="Q495" s="93"/>
      <c r="R495" s="93"/>
      <c r="S495" s="93"/>
      <c r="T495" s="93"/>
      <c r="U495" s="93"/>
      <c r="V495" s="93"/>
      <c r="W495" s="77">
        <f>L495+K495+J495+I495+M495+N495+O495+P495+Q495+R495+S495+T495+U495</f>
        <v>15503100</v>
      </c>
      <c r="X495" s="75">
        <v>19616400</v>
      </c>
      <c r="Y495" s="28">
        <v>25870000</v>
      </c>
    </row>
    <row r="496" spans="1:25" ht="25.5" outlineLevel="2">
      <c r="A496" s="13" t="s">
        <v>688</v>
      </c>
      <c r="B496" s="41" t="s">
        <v>439</v>
      </c>
      <c r="C496" s="41" t="s">
        <v>439</v>
      </c>
      <c r="D496" s="41" t="s">
        <v>436</v>
      </c>
      <c r="E496" s="41" t="s">
        <v>507</v>
      </c>
      <c r="F496" s="41" t="s">
        <v>471</v>
      </c>
      <c r="G496" s="41"/>
      <c r="H496" s="41"/>
      <c r="I496" s="42"/>
      <c r="J496" s="42"/>
      <c r="K496" s="42"/>
      <c r="L496" s="43">
        <f>L504</f>
        <v>0</v>
      </c>
      <c r="M496" s="43"/>
      <c r="N496" s="64"/>
      <c r="O496" s="93"/>
      <c r="P496" s="24"/>
      <c r="Q496" s="93"/>
      <c r="R496" s="93"/>
      <c r="S496" s="93"/>
      <c r="T496" s="93"/>
      <c r="U496" s="93"/>
      <c r="V496" s="93"/>
      <c r="W496" s="77">
        <f>W504+W497</f>
        <v>2417984</v>
      </c>
      <c r="X496" s="75">
        <f>X504</f>
        <v>2296000</v>
      </c>
      <c r="Y496" s="28">
        <f>Y504</f>
        <v>2296000</v>
      </c>
    </row>
    <row r="497" spans="1:25" ht="63.75" outlineLevel="2">
      <c r="A497" s="13" t="s">
        <v>442</v>
      </c>
      <c r="B497" s="41" t="s">
        <v>439</v>
      </c>
      <c r="C497" s="41" t="s">
        <v>439</v>
      </c>
      <c r="D497" s="41" t="s">
        <v>436</v>
      </c>
      <c r="E497" s="41" t="s">
        <v>507</v>
      </c>
      <c r="F497" s="41" t="s">
        <v>471</v>
      </c>
      <c r="G497" s="41" t="s">
        <v>443</v>
      </c>
      <c r="H497" s="41"/>
      <c r="I497" s="42"/>
      <c r="J497" s="42"/>
      <c r="K497" s="42"/>
      <c r="L497" s="43"/>
      <c r="M497" s="43"/>
      <c r="N497" s="64"/>
      <c r="O497" s="93"/>
      <c r="P497" s="24"/>
      <c r="Q497" s="93"/>
      <c r="R497" s="93"/>
      <c r="S497" s="93"/>
      <c r="T497" s="93"/>
      <c r="U497" s="93"/>
      <c r="V497" s="93"/>
      <c r="W497" s="77">
        <f>W498</f>
        <v>121984</v>
      </c>
      <c r="X497" s="75"/>
      <c r="Y497" s="28"/>
    </row>
    <row r="498" spans="1:25" ht="15" outlineLevel="2">
      <c r="A498" s="13" t="s">
        <v>444</v>
      </c>
      <c r="B498" s="41" t="s">
        <v>439</v>
      </c>
      <c r="C498" s="41" t="s">
        <v>439</v>
      </c>
      <c r="D498" s="41" t="s">
        <v>436</v>
      </c>
      <c r="E498" s="41" t="s">
        <v>507</v>
      </c>
      <c r="F498" s="41" t="s">
        <v>471</v>
      </c>
      <c r="G498" s="41" t="s">
        <v>445</v>
      </c>
      <c r="H498" s="41"/>
      <c r="I498" s="42"/>
      <c r="J498" s="42"/>
      <c r="K498" s="42"/>
      <c r="L498" s="43"/>
      <c r="M498" s="43"/>
      <c r="N498" s="64"/>
      <c r="O498" s="93"/>
      <c r="P498" s="24"/>
      <c r="Q498" s="93"/>
      <c r="R498" s="93"/>
      <c r="S498" s="93"/>
      <c r="T498" s="93"/>
      <c r="U498" s="93"/>
      <c r="V498" s="93"/>
      <c r="W498" s="77">
        <f>W499</f>
        <v>121984</v>
      </c>
      <c r="X498" s="75"/>
      <c r="Y498" s="28"/>
    </row>
    <row r="499" spans="1:25" ht="25.5" outlineLevel="2">
      <c r="A499" s="13" t="s">
        <v>460</v>
      </c>
      <c r="B499" s="41" t="s">
        <v>439</v>
      </c>
      <c r="C499" s="41" t="s">
        <v>439</v>
      </c>
      <c r="D499" s="41" t="s">
        <v>436</v>
      </c>
      <c r="E499" s="41" t="s">
        <v>507</v>
      </c>
      <c r="F499" s="41" t="s">
        <v>471</v>
      </c>
      <c r="G499" s="41" t="s">
        <v>461</v>
      </c>
      <c r="H499" s="41"/>
      <c r="I499" s="42"/>
      <c r="J499" s="42"/>
      <c r="K499" s="42"/>
      <c r="L499" s="43"/>
      <c r="M499" s="43"/>
      <c r="N499" s="64"/>
      <c r="O499" s="93"/>
      <c r="P499" s="24"/>
      <c r="Q499" s="93"/>
      <c r="R499" s="93"/>
      <c r="S499" s="93"/>
      <c r="T499" s="93"/>
      <c r="U499" s="93"/>
      <c r="V499" s="93"/>
      <c r="W499" s="77">
        <f>W500</f>
        <v>121984</v>
      </c>
      <c r="X499" s="75"/>
      <c r="Y499" s="28"/>
    </row>
    <row r="500" spans="1:25" ht="51" outlineLevel="2">
      <c r="A500" s="44" t="s">
        <v>400</v>
      </c>
      <c r="B500" s="41" t="s">
        <v>439</v>
      </c>
      <c r="C500" s="41" t="s">
        <v>439</v>
      </c>
      <c r="D500" s="41" t="s">
        <v>436</v>
      </c>
      <c r="E500" s="41" t="s">
        <v>507</v>
      </c>
      <c r="F500" s="41" t="s">
        <v>471</v>
      </c>
      <c r="G500" s="41" t="s">
        <v>461</v>
      </c>
      <c r="H500" s="41" t="s">
        <v>178</v>
      </c>
      <c r="I500" s="42"/>
      <c r="J500" s="42"/>
      <c r="K500" s="42"/>
      <c r="L500" s="43"/>
      <c r="M500" s="43"/>
      <c r="N500" s="64"/>
      <c r="O500" s="93"/>
      <c r="P500" s="24"/>
      <c r="Q500" s="93"/>
      <c r="R500" s="93"/>
      <c r="S500" s="93"/>
      <c r="T500" s="93"/>
      <c r="U500" s="93"/>
      <c r="V500" s="93"/>
      <c r="W500" s="77">
        <f>W501</f>
        <v>121984</v>
      </c>
      <c r="X500" s="75"/>
      <c r="Y500" s="28"/>
    </row>
    <row r="501" spans="1:25" ht="25.5" outlineLevel="2">
      <c r="A501" s="44" t="s">
        <v>160</v>
      </c>
      <c r="B501" s="41" t="s">
        <v>439</v>
      </c>
      <c r="C501" s="41" t="s">
        <v>439</v>
      </c>
      <c r="D501" s="41" t="s">
        <v>436</v>
      </c>
      <c r="E501" s="41" t="s">
        <v>507</v>
      </c>
      <c r="F501" s="41" t="s">
        <v>471</v>
      </c>
      <c r="G501" s="41" t="s">
        <v>461</v>
      </c>
      <c r="H501" s="41" t="s">
        <v>158</v>
      </c>
      <c r="I501" s="42"/>
      <c r="J501" s="42"/>
      <c r="K501" s="42"/>
      <c r="L501" s="43"/>
      <c r="M501" s="43"/>
      <c r="N501" s="64"/>
      <c r="O501" s="93"/>
      <c r="P501" s="24"/>
      <c r="Q501" s="93"/>
      <c r="R501" s="93"/>
      <c r="S501" s="93"/>
      <c r="T501" s="93"/>
      <c r="U501" s="93"/>
      <c r="V501" s="93"/>
      <c r="W501" s="77">
        <f>W502+W503</f>
        <v>121984</v>
      </c>
      <c r="X501" s="75"/>
      <c r="Y501" s="28"/>
    </row>
    <row r="502" spans="1:25" ht="25.5" outlineLevel="2">
      <c r="A502" s="13" t="s">
        <v>446</v>
      </c>
      <c r="B502" s="41" t="s">
        <v>439</v>
      </c>
      <c r="C502" s="41" t="s">
        <v>439</v>
      </c>
      <c r="D502" s="41" t="s">
        <v>436</v>
      </c>
      <c r="E502" s="41" t="s">
        <v>507</v>
      </c>
      <c r="F502" s="41" t="s">
        <v>471</v>
      </c>
      <c r="G502" s="41" t="s">
        <v>461</v>
      </c>
      <c r="H502" s="41" t="s">
        <v>447</v>
      </c>
      <c r="I502" s="42"/>
      <c r="J502" s="42"/>
      <c r="K502" s="42"/>
      <c r="L502" s="43"/>
      <c r="M502" s="43"/>
      <c r="N502" s="64"/>
      <c r="O502" s="93"/>
      <c r="P502" s="24"/>
      <c r="Q502" s="93"/>
      <c r="R502" s="93"/>
      <c r="S502" s="93">
        <v>28294</v>
      </c>
      <c r="T502" s="93"/>
      <c r="U502" s="93"/>
      <c r="V502" s="93"/>
      <c r="W502" s="77">
        <f>L502+K502+J502+I502+M502+N502+O502+P502+Q502+R502+S502+T502+U502</f>
        <v>28294</v>
      </c>
      <c r="X502" s="75"/>
      <c r="Y502" s="28"/>
    </row>
    <row r="503" spans="1:25" ht="25.5" outlineLevel="2">
      <c r="A503" s="13" t="s">
        <v>448</v>
      </c>
      <c r="B503" s="41" t="s">
        <v>439</v>
      </c>
      <c r="C503" s="41" t="s">
        <v>439</v>
      </c>
      <c r="D503" s="41" t="s">
        <v>436</v>
      </c>
      <c r="E503" s="41" t="s">
        <v>507</v>
      </c>
      <c r="F503" s="41" t="s">
        <v>471</v>
      </c>
      <c r="G503" s="41" t="s">
        <v>461</v>
      </c>
      <c r="H503" s="41" t="s">
        <v>449</v>
      </c>
      <c r="I503" s="42"/>
      <c r="J503" s="42"/>
      <c r="K503" s="42"/>
      <c r="L503" s="43"/>
      <c r="M503" s="43"/>
      <c r="N503" s="64"/>
      <c r="O503" s="93"/>
      <c r="P503" s="24"/>
      <c r="Q503" s="93"/>
      <c r="R503" s="93"/>
      <c r="S503" s="93">
        <v>93690</v>
      </c>
      <c r="T503" s="93"/>
      <c r="U503" s="93"/>
      <c r="V503" s="93"/>
      <c r="W503" s="77">
        <f>L503+K503+J503+I503+M503+N503+O503+P503+Q503+R503+S503+T503+U503</f>
        <v>93690</v>
      </c>
      <c r="X503" s="75"/>
      <c r="Y503" s="28"/>
    </row>
    <row r="504" spans="1:25" ht="15" outlineLevel="3">
      <c r="A504" s="13" t="s">
        <v>478</v>
      </c>
      <c r="B504" s="41" t="s">
        <v>439</v>
      </c>
      <c r="C504" s="41" t="s">
        <v>439</v>
      </c>
      <c r="D504" s="41" t="s">
        <v>436</v>
      </c>
      <c r="E504" s="41" t="s">
        <v>507</v>
      </c>
      <c r="F504" s="41" t="s">
        <v>471</v>
      </c>
      <c r="G504" s="41" t="s">
        <v>479</v>
      </c>
      <c r="H504" s="41"/>
      <c r="I504" s="42"/>
      <c r="J504" s="42"/>
      <c r="K504" s="42"/>
      <c r="L504" s="43">
        <f>L505</f>
        <v>0</v>
      </c>
      <c r="M504" s="43"/>
      <c r="N504" s="64"/>
      <c r="O504" s="93"/>
      <c r="P504" s="24"/>
      <c r="Q504" s="93"/>
      <c r="R504" s="93"/>
      <c r="S504" s="93"/>
      <c r="T504" s="93"/>
      <c r="U504" s="93"/>
      <c r="V504" s="93"/>
      <c r="W504" s="77">
        <f>W505</f>
        <v>2296000</v>
      </c>
      <c r="X504" s="75">
        <f>X505</f>
        <v>2296000</v>
      </c>
      <c r="Y504" s="28">
        <f>Y505</f>
        <v>2296000</v>
      </c>
    </row>
    <row r="505" spans="1:25" ht="127.5" outlineLevel="4">
      <c r="A505" s="13" t="s">
        <v>480</v>
      </c>
      <c r="B505" s="41" t="s">
        <v>439</v>
      </c>
      <c r="C505" s="41" t="s">
        <v>439</v>
      </c>
      <c r="D505" s="41" t="s">
        <v>436</v>
      </c>
      <c r="E505" s="41" t="s">
        <v>507</v>
      </c>
      <c r="F505" s="41" t="s">
        <v>471</v>
      </c>
      <c r="G505" s="41" t="s">
        <v>481</v>
      </c>
      <c r="H505" s="41"/>
      <c r="I505" s="42"/>
      <c r="J505" s="42"/>
      <c r="K505" s="42"/>
      <c r="L505" s="43">
        <f>L506+L513</f>
        <v>0</v>
      </c>
      <c r="M505" s="43"/>
      <c r="N505" s="64"/>
      <c r="O505" s="93"/>
      <c r="P505" s="24"/>
      <c r="Q505" s="93"/>
      <c r="R505" s="93"/>
      <c r="S505" s="93"/>
      <c r="T505" s="93"/>
      <c r="U505" s="93"/>
      <c r="V505" s="93"/>
      <c r="W505" s="77">
        <f>W506+W513</f>
        <v>2296000</v>
      </c>
      <c r="X505" s="75">
        <f>X506+X513</f>
        <v>2296000</v>
      </c>
      <c r="Y505" s="28">
        <f>Y506+Y513</f>
        <v>2296000</v>
      </c>
    </row>
    <row r="506" spans="1:25" ht="38.25" outlineLevel="5">
      <c r="A506" s="13" t="s">
        <v>689</v>
      </c>
      <c r="B506" s="41" t="s">
        <v>439</v>
      </c>
      <c r="C506" s="41" t="s">
        <v>439</v>
      </c>
      <c r="D506" s="41" t="s">
        <v>436</v>
      </c>
      <c r="E506" s="41" t="s">
        <v>507</v>
      </c>
      <c r="F506" s="41" t="s">
        <v>471</v>
      </c>
      <c r="G506" s="41" t="s">
        <v>690</v>
      </c>
      <c r="H506" s="41"/>
      <c r="I506" s="42"/>
      <c r="J506" s="42"/>
      <c r="K506" s="42"/>
      <c r="L506" s="43">
        <f>L507+L510</f>
        <v>0</v>
      </c>
      <c r="M506" s="43"/>
      <c r="N506" s="64"/>
      <c r="O506" s="93"/>
      <c r="P506" s="24"/>
      <c r="Q506" s="93"/>
      <c r="R506" s="93"/>
      <c r="S506" s="93"/>
      <c r="T506" s="93"/>
      <c r="U506" s="93"/>
      <c r="V506" s="93"/>
      <c r="W506" s="77">
        <f>W507+W510</f>
        <v>861000</v>
      </c>
      <c r="X506" s="75">
        <f>X507+X510</f>
        <v>861000</v>
      </c>
      <c r="Y506" s="28">
        <f>Y507+Y510</f>
        <v>861000</v>
      </c>
    </row>
    <row r="507" spans="1:25" ht="51" outlineLevel="5">
      <c r="A507" s="44" t="s">
        <v>400</v>
      </c>
      <c r="B507" s="41" t="s">
        <v>439</v>
      </c>
      <c r="C507" s="41" t="s">
        <v>439</v>
      </c>
      <c r="D507" s="41" t="s">
        <v>436</v>
      </c>
      <c r="E507" s="41" t="s">
        <v>507</v>
      </c>
      <c r="F507" s="41" t="s">
        <v>471</v>
      </c>
      <c r="G507" s="41" t="s">
        <v>690</v>
      </c>
      <c r="H507" s="41" t="s">
        <v>178</v>
      </c>
      <c r="I507" s="42"/>
      <c r="J507" s="42"/>
      <c r="K507" s="42"/>
      <c r="L507" s="43"/>
      <c r="M507" s="43"/>
      <c r="N507" s="64"/>
      <c r="O507" s="93"/>
      <c r="P507" s="24"/>
      <c r="Q507" s="93"/>
      <c r="R507" s="93"/>
      <c r="S507" s="93"/>
      <c r="T507" s="93"/>
      <c r="U507" s="93"/>
      <c r="V507" s="93"/>
      <c r="W507" s="77">
        <f aca="true" t="shared" si="27" ref="W507:Y508">W508</f>
        <v>839538.05</v>
      </c>
      <c r="X507" s="77">
        <f t="shared" si="27"/>
        <v>844100</v>
      </c>
      <c r="Y507" s="25">
        <f t="shared" si="27"/>
        <v>844100</v>
      </c>
    </row>
    <row r="508" spans="1:25" ht="25.5" outlineLevel="5">
      <c r="A508" s="44" t="s">
        <v>160</v>
      </c>
      <c r="B508" s="41" t="s">
        <v>439</v>
      </c>
      <c r="C508" s="41" t="s">
        <v>439</v>
      </c>
      <c r="D508" s="41" t="s">
        <v>436</v>
      </c>
      <c r="E508" s="41" t="s">
        <v>507</v>
      </c>
      <c r="F508" s="41" t="s">
        <v>471</v>
      </c>
      <c r="G508" s="41" t="s">
        <v>690</v>
      </c>
      <c r="H508" s="41" t="s">
        <v>158</v>
      </c>
      <c r="I508" s="42"/>
      <c r="J508" s="42"/>
      <c r="K508" s="42"/>
      <c r="L508" s="43"/>
      <c r="M508" s="43"/>
      <c r="N508" s="64"/>
      <c r="O508" s="93"/>
      <c r="P508" s="24"/>
      <c r="Q508" s="93"/>
      <c r="R508" s="93"/>
      <c r="S508" s="93"/>
      <c r="T508" s="93"/>
      <c r="U508" s="93"/>
      <c r="V508" s="93"/>
      <c r="W508" s="77">
        <f t="shared" si="27"/>
        <v>839538.05</v>
      </c>
      <c r="X508" s="77">
        <f t="shared" si="27"/>
        <v>844100</v>
      </c>
      <c r="Y508" s="25">
        <f t="shared" si="27"/>
        <v>844100</v>
      </c>
    </row>
    <row r="509" spans="1:25" ht="25.5" outlineLevel="6">
      <c r="A509" s="13" t="s">
        <v>446</v>
      </c>
      <c r="B509" s="41" t="s">
        <v>439</v>
      </c>
      <c r="C509" s="41" t="s">
        <v>439</v>
      </c>
      <c r="D509" s="41" t="s">
        <v>436</v>
      </c>
      <c r="E509" s="41" t="s">
        <v>507</v>
      </c>
      <c r="F509" s="41" t="s">
        <v>471</v>
      </c>
      <c r="G509" s="41" t="s">
        <v>690</v>
      </c>
      <c r="H509" s="41" t="s">
        <v>447</v>
      </c>
      <c r="I509" s="42">
        <v>844100</v>
      </c>
      <c r="J509" s="42"/>
      <c r="K509" s="42"/>
      <c r="L509" s="43"/>
      <c r="M509" s="43"/>
      <c r="N509" s="64"/>
      <c r="O509" s="93"/>
      <c r="P509" s="24"/>
      <c r="Q509" s="93"/>
      <c r="R509" s="93"/>
      <c r="S509" s="93"/>
      <c r="T509" s="93"/>
      <c r="U509" s="93">
        <v>-4561.95</v>
      </c>
      <c r="V509" s="93"/>
      <c r="W509" s="77">
        <f>L509+K509+J509+I509+M509+N509+O509+P509+Q509+R509+S509+T509+U509</f>
        <v>839538.05</v>
      </c>
      <c r="X509" s="75">
        <v>844100</v>
      </c>
      <c r="Y509" s="28">
        <v>844100</v>
      </c>
    </row>
    <row r="510" spans="1:25" ht="25.5" outlineLevel="6">
      <c r="A510" s="45" t="s">
        <v>401</v>
      </c>
      <c r="B510" s="41" t="s">
        <v>439</v>
      </c>
      <c r="C510" s="41" t="s">
        <v>439</v>
      </c>
      <c r="D510" s="41" t="s">
        <v>436</v>
      </c>
      <c r="E510" s="41" t="s">
        <v>507</v>
      </c>
      <c r="F510" s="41" t="s">
        <v>471</v>
      </c>
      <c r="G510" s="41" t="s">
        <v>690</v>
      </c>
      <c r="H510" s="41" t="s">
        <v>179</v>
      </c>
      <c r="I510" s="42"/>
      <c r="J510" s="42"/>
      <c r="K510" s="42"/>
      <c r="L510" s="43">
        <f>L511+L512</f>
        <v>0</v>
      </c>
      <c r="M510" s="43"/>
      <c r="N510" s="64"/>
      <c r="O510" s="93"/>
      <c r="P510" s="24"/>
      <c r="Q510" s="93"/>
      <c r="R510" s="93"/>
      <c r="S510" s="93"/>
      <c r="T510" s="93"/>
      <c r="U510" s="93"/>
      <c r="V510" s="93"/>
      <c r="W510" s="77">
        <f>W511+W512</f>
        <v>21461.95</v>
      </c>
      <c r="X510" s="75">
        <f>X511+X512</f>
        <v>16900</v>
      </c>
      <c r="Y510" s="28">
        <f>Y511+Y512</f>
        <v>16900</v>
      </c>
    </row>
    <row r="511" spans="1:25" ht="25.5" outlineLevel="6">
      <c r="A511" s="45" t="s">
        <v>402</v>
      </c>
      <c r="B511" s="41" t="s">
        <v>439</v>
      </c>
      <c r="C511" s="41" t="s">
        <v>439</v>
      </c>
      <c r="D511" s="41" t="s">
        <v>436</v>
      </c>
      <c r="E511" s="41" t="s">
        <v>507</v>
      </c>
      <c r="F511" s="41" t="s">
        <v>471</v>
      </c>
      <c r="G511" s="41" t="s">
        <v>690</v>
      </c>
      <c r="H511" s="41" t="s">
        <v>529</v>
      </c>
      <c r="I511" s="42"/>
      <c r="J511" s="42"/>
      <c r="K511" s="42"/>
      <c r="L511" s="43">
        <v>16900</v>
      </c>
      <c r="M511" s="43"/>
      <c r="N511" s="64"/>
      <c r="O511" s="93"/>
      <c r="P511" s="24"/>
      <c r="Q511" s="93"/>
      <c r="R511" s="93"/>
      <c r="S511" s="93"/>
      <c r="T511" s="93"/>
      <c r="U511" s="93">
        <v>4561.95</v>
      </c>
      <c r="V511" s="93"/>
      <c r="W511" s="77">
        <f>L511+K511+J511+I511+M511+N511+O511+P511+Q511+R511+S511+T511+U511</f>
        <v>21461.95</v>
      </c>
      <c r="X511" s="75">
        <v>16900</v>
      </c>
      <c r="Y511" s="28">
        <v>16900</v>
      </c>
    </row>
    <row r="512" spans="1:25" ht="25.5" hidden="1" outlineLevel="6">
      <c r="A512" s="13" t="s">
        <v>450</v>
      </c>
      <c r="B512" s="41" t="s">
        <v>439</v>
      </c>
      <c r="C512" s="41" t="s">
        <v>439</v>
      </c>
      <c r="D512" s="41" t="s">
        <v>436</v>
      </c>
      <c r="E512" s="41" t="s">
        <v>507</v>
      </c>
      <c r="F512" s="41" t="s">
        <v>471</v>
      </c>
      <c r="G512" s="41" t="s">
        <v>690</v>
      </c>
      <c r="H512" s="41" t="s">
        <v>451</v>
      </c>
      <c r="I512" s="42">
        <v>16900</v>
      </c>
      <c r="J512" s="42"/>
      <c r="K512" s="42"/>
      <c r="L512" s="43">
        <v>-16900</v>
      </c>
      <c r="M512" s="43"/>
      <c r="N512" s="64"/>
      <c r="O512" s="93"/>
      <c r="P512" s="24"/>
      <c r="Q512" s="93"/>
      <c r="R512" s="93"/>
      <c r="S512" s="93"/>
      <c r="T512" s="93"/>
      <c r="U512" s="93"/>
      <c r="V512" s="93"/>
      <c r="W512" s="77">
        <f>L512+K512+J512+I512</f>
        <v>0</v>
      </c>
      <c r="X512" s="75">
        <v>0</v>
      </c>
      <c r="Y512" s="28">
        <v>0</v>
      </c>
    </row>
    <row r="513" spans="1:25" ht="38.25" outlineLevel="5" collapsed="1">
      <c r="A513" s="13" t="s">
        <v>691</v>
      </c>
      <c r="B513" s="41" t="s">
        <v>439</v>
      </c>
      <c r="C513" s="41" t="s">
        <v>439</v>
      </c>
      <c r="D513" s="41" t="s">
        <v>436</v>
      </c>
      <c r="E513" s="41" t="s">
        <v>507</v>
      </c>
      <c r="F513" s="41" t="s">
        <v>471</v>
      </c>
      <c r="G513" s="41" t="s">
        <v>692</v>
      </c>
      <c r="H513" s="41"/>
      <c r="I513" s="42"/>
      <c r="J513" s="42"/>
      <c r="K513" s="42"/>
      <c r="L513" s="43"/>
      <c r="M513" s="43"/>
      <c r="N513" s="64"/>
      <c r="O513" s="93"/>
      <c r="P513" s="24"/>
      <c r="Q513" s="93"/>
      <c r="R513" s="93"/>
      <c r="S513" s="93"/>
      <c r="T513" s="93"/>
      <c r="U513" s="93"/>
      <c r="V513" s="93"/>
      <c r="W513" s="77">
        <v>1435000</v>
      </c>
      <c r="X513" s="75">
        <v>1435000</v>
      </c>
      <c r="Y513" s="28">
        <v>1435000</v>
      </c>
    </row>
    <row r="514" spans="1:25" ht="51" outlineLevel="5">
      <c r="A514" s="44" t="s">
        <v>400</v>
      </c>
      <c r="B514" s="41" t="s">
        <v>439</v>
      </c>
      <c r="C514" s="41" t="s">
        <v>439</v>
      </c>
      <c r="D514" s="41" t="s">
        <v>436</v>
      </c>
      <c r="E514" s="41" t="s">
        <v>507</v>
      </c>
      <c r="F514" s="41" t="s">
        <v>471</v>
      </c>
      <c r="G514" s="41" t="s">
        <v>692</v>
      </c>
      <c r="H514" s="41" t="s">
        <v>178</v>
      </c>
      <c r="I514" s="42"/>
      <c r="J514" s="42"/>
      <c r="K514" s="42"/>
      <c r="L514" s="43"/>
      <c r="M514" s="43"/>
      <c r="N514" s="64"/>
      <c r="O514" s="93"/>
      <c r="P514" s="24"/>
      <c r="Q514" s="93"/>
      <c r="R514" s="93"/>
      <c r="S514" s="93"/>
      <c r="T514" s="93"/>
      <c r="U514" s="93"/>
      <c r="V514" s="93"/>
      <c r="W514" s="77">
        <f aca="true" t="shared" si="28" ref="W514:Y515">W515</f>
        <v>1435000</v>
      </c>
      <c r="X514" s="77">
        <f t="shared" si="28"/>
        <v>1435000</v>
      </c>
      <c r="Y514" s="25">
        <f t="shared" si="28"/>
        <v>1435000</v>
      </c>
    </row>
    <row r="515" spans="1:25" ht="25.5" outlineLevel="5">
      <c r="A515" s="44" t="s">
        <v>160</v>
      </c>
      <c r="B515" s="41" t="s">
        <v>439</v>
      </c>
      <c r="C515" s="41" t="s">
        <v>439</v>
      </c>
      <c r="D515" s="41" t="s">
        <v>436</v>
      </c>
      <c r="E515" s="41" t="s">
        <v>507</v>
      </c>
      <c r="F515" s="41" t="s">
        <v>471</v>
      </c>
      <c r="G515" s="41" t="s">
        <v>692</v>
      </c>
      <c r="H515" s="41" t="s">
        <v>158</v>
      </c>
      <c r="I515" s="42"/>
      <c r="J515" s="42"/>
      <c r="K515" s="42"/>
      <c r="L515" s="43"/>
      <c r="M515" s="43"/>
      <c r="N515" s="64"/>
      <c r="O515" s="93"/>
      <c r="P515" s="24"/>
      <c r="Q515" s="93"/>
      <c r="R515" s="93"/>
      <c r="S515" s="93"/>
      <c r="T515" s="93"/>
      <c r="U515" s="93"/>
      <c r="V515" s="93"/>
      <c r="W515" s="77">
        <f t="shared" si="28"/>
        <v>1435000</v>
      </c>
      <c r="X515" s="77">
        <f t="shared" si="28"/>
        <v>1435000</v>
      </c>
      <c r="Y515" s="25">
        <f t="shared" si="28"/>
        <v>1435000</v>
      </c>
    </row>
    <row r="516" spans="1:25" ht="25.5" outlineLevel="6">
      <c r="A516" s="13" t="s">
        <v>446</v>
      </c>
      <c r="B516" s="41" t="s">
        <v>439</v>
      </c>
      <c r="C516" s="41" t="s">
        <v>439</v>
      </c>
      <c r="D516" s="41" t="s">
        <v>436</v>
      </c>
      <c r="E516" s="41" t="s">
        <v>507</v>
      </c>
      <c r="F516" s="41" t="s">
        <v>471</v>
      </c>
      <c r="G516" s="41" t="s">
        <v>692</v>
      </c>
      <c r="H516" s="41" t="s">
        <v>447</v>
      </c>
      <c r="I516" s="42">
        <v>1435000</v>
      </c>
      <c r="J516" s="42"/>
      <c r="K516" s="42"/>
      <c r="L516" s="43"/>
      <c r="M516" s="43"/>
      <c r="N516" s="64"/>
      <c r="O516" s="93"/>
      <c r="P516" s="24"/>
      <c r="Q516" s="93"/>
      <c r="R516" s="93"/>
      <c r="S516" s="93"/>
      <c r="T516" s="93"/>
      <c r="U516" s="93"/>
      <c r="V516" s="93"/>
      <c r="W516" s="77">
        <f>L516+K516+J516+I516+M516+N516+O516+P516+Q516+R516+S516+T516+U516</f>
        <v>1435000</v>
      </c>
      <c r="X516" s="75">
        <v>1435000</v>
      </c>
      <c r="Y516" s="28">
        <v>1435000</v>
      </c>
    </row>
    <row r="517" spans="1:25" ht="15" outlineLevel="1">
      <c r="A517" s="13" t="s">
        <v>693</v>
      </c>
      <c r="B517" s="41" t="s">
        <v>439</v>
      </c>
      <c r="C517" s="41" t="s">
        <v>439</v>
      </c>
      <c r="D517" s="41" t="s">
        <v>436</v>
      </c>
      <c r="E517" s="41" t="s">
        <v>475</v>
      </c>
      <c r="F517" s="41" t="s">
        <v>437</v>
      </c>
      <c r="G517" s="41"/>
      <c r="H517" s="41"/>
      <c r="I517" s="42"/>
      <c r="J517" s="42"/>
      <c r="K517" s="42"/>
      <c r="L517" s="43">
        <f>L518</f>
        <v>2000000</v>
      </c>
      <c r="M517" s="43"/>
      <c r="N517" s="64"/>
      <c r="O517" s="93"/>
      <c r="P517" s="24"/>
      <c r="Q517" s="93"/>
      <c r="R517" s="93"/>
      <c r="S517" s="93"/>
      <c r="T517" s="93"/>
      <c r="U517" s="93"/>
      <c r="V517" s="93"/>
      <c r="W517" s="77">
        <f>W518</f>
        <v>134647421.68</v>
      </c>
      <c r="X517" s="75">
        <f>X518</f>
        <v>11177900</v>
      </c>
      <c r="Y517" s="28">
        <f>Y518</f>
        <v>10917900</v>
      </c>
    </row>
    <row r="518" spans="1:25" ht="15" outlineLevel="2">
      <c r="A518" s="13" t="s">
        <v>694</v>
      </c>
      <c r="B518" s="41" t="s">
        <v>439</v>
      </c>
      <c r="C518" s="41" t="s">
        <v>439</v>
      </c>
      <c r="D518" s="41" t="s">
        <v>436</v>
      </c>
      <c r="E518" s="41" t="s">
        <v>475</v>
      </c>
      <c r="F518" s="41" t="s">
        <v>439</v>
      </c>
      <c r="G518" s="41"/>
      <c r="H518" s="41"/>
      <c r="I518" s="42"/>
      <c r="J518" s="42"/>
      <c r="K518" s="42"/>
      <c r="L518" s="43">
        <f>L523+L528+L519</f>
        <v>2000000</v>
      </c>
      <c r="M518" s="43"/>
      <c r="N518" s="64"/>
      <c r="O518" s="93"/>
      <c r="P518" s="24"/>
      <c r="Q518" s="93"/>
      <c r="R518" s="93"/>
      <c r="S518" s="93"/>
      <c r="T518" s="93"/>
      <c r="U518" s="93"/>
      <c r="V518" s="93"/>
      <c r="W518" s="77">
        <f>W523+W528+W519</f>
        <v>134647421.68</v>
      </c>
      <c r="X518" s="75">
        <f>X523+X528+X519</f>
        <v>11177900</v>
      </c>
      <c r="Y518" s="28">
        <f>Y523+Y528+Y519</f>
        <v>10917900</v>
      </c>
    </row>
    <row r="519" spans="1:25" ht="38.25" outlineLevel="2">
      <c r="A519" s="13" t="s">
        <v>277</v>
      </c>
      <c r="B519" s="41" t="s">
        <v>439</v>
      </c>
      <c r="C519" s="41" t="s">
        <v>439</v>
      </c>
      <c r="D519" s="41" t="s">
        <v>436</v>
      </c>
      <c r="E519" s="41" t="s">
        <v>475</v>
      </c>
      <c r="F519" s="41" t="s">
        <v>439</v>
      </c>
      <c r="G519" s="41" t="s">
        <v>428</v>
      </c>
      <c r="H519" s="41"/>
      <c r="I519" s="42"/>
      <c r="J519" s="42"/>
      <c r="K519" s="42"/>
      <c r="L519" s="43">
        <f>L520</f>
        <v>2000000</v>
      </c>
      <c r="M519" s="43"/>
      <c r="N519" s="64"/>
      <c r="O519" s="93"/>
      <c r="P519" s="24"/>
      <c r="Q519" s="93"/>
      <c r="R519" s="93"/>
      <c r="S519" s="93"/>
      <c r="T519" s="93"/>
      <c r="U519" s="93"/>
      <c r="V519" s="93"/>
      <c r="W519" s="77">
        <f aca="true" t="shared" si="29" ref="W519:Y521">W520</f>
        <v>2000000</v>
      </c>
      <c r="X519" s="75">
        <f t="shared" si="29"/>
        <v>10000000</v>
      </c>
      <c r="Y519" s="28">
        <f t="shared" si="29"/>
        <v>10000000</v>
      </c>
    </row>
    <row r="520" spans="1:25" ht="38.25" outlineLevel="2">
      <c r="A520" s="13" t="s">
        <v>278</v>
      </c>
      <c r="B520" s="41" t="s">
        <v>439</v>
      </c>
      <c r="C520" s="41" t="s">
        <v>439</v>
      </c>
      <c r="D520" s="41" t="s">
        <v>436</v>
      </c>
      <c r="E520" s="41" t="s">
        <v>475</v>
      </c>
      <c r="F520" s="41" t="s">
        <v>439</v>
      </c>
      <c r="G520" s="41" t="s">
        <v>429</v>
      </c>
      <c r="H520" s="41"/>
      <c r="I520" s="42"/>
      <c r="J520" s="42"/>
      <c r="K520" s="42"/>
      <c r="L520" s="43">
        <f>L521</f>
        <v>2000000</v>
      </c>
      <c r="M520" s="43"/>
      <c r="N520" s="64"/>
      <c r="O520" s="93"/>
      <c r="P520" s="24"/>
      <c r="Q520" s="93"/>
      <c r="R520" s="93"/>
      <c r="S520" s="93"/>
      <c r="T520" s="93"/>
      <c r="U520" s="93"/>
      <c r="V520" s="93"/>
      <c r="W520" s="77">
        <f t="shared" si="29"/>
        <v>2000000</v>
      </c>
      <c r="X520" s="75">
        <f t="shared" si="29"/>
        <v>10000000</v>
      </c>
      <c r="Y520" s="28">
        <f t="shared" si="29"/>
        <v>10000000</v>
      </c>
    </row>
    <row r="521" spans="1:25" ht="15" outlineLevel="2">
      <c r="A521" s="45" t="s">
        <v>404</v>
      </c>
      <c r="B521" s="41" t="s">
        <v>439</v>
      </c>
      <c r="C521" s="41" t="s">
        <v>439</v>
      </c>
      <c r="D521" s="41" t="s">
        <v>436</v>
      </c>
      <c r="E521" s="41" t="s">
        <v>475</v>
      </c>
      <c r="F521" s="41" t="s">
        <v>439</v>
      </c>
      <c r="G521" s="41" t="s">
        <v>429</v>
      </c>
      <c r="H521" s="41" t="s">
        <v>181</v>
      </c>
      <c r="I521" s="42"/>
      <c r="J521" s="42"/>
      <c r="K521" s="42"/>
      <c r="L521" s="43">
        <f>L522</f>
        <v>2000000</v>
      </c>
      <c r="M521" s="43"/>
      <c r="N521" s="64"/>
      <c r="O521" s="93"/>
      <c r="P521" s="24"/>
      <c r="Q521" s="93"/>
      <c r="R521" s="93"/>
      <c r="S521" s="93"/>
      <c r="T521" s="93"/>
      <c r="U521" s="93"/>
      <c r="V521" s="93"/>
      <c r="W521" s="77">
        <f t="shared" si="29"/>
        <v>2000000</v>
      </c>
      <c r="X521" s="75">
        <f t="shared" si="29"/>
        <v>10000000</v>
      </c>
      <c r="Y521" s="28">
        <f t="shared" si="29"/>
        <v>10000000</v>
      </c>
    </row>
    <row r="522" spans="1:25" ht="51" outlineLevel="2">
      <c r="A522" s="13" t="s">
        <v>7</v>
      </c>
      <c r="B522" s="41" t="s">
        <v>439</v>
      </c>
      <c r="C522" s="41" t="s">
        <v>439</v>
      </c>
      <c r="D522" s="41" t="s">
        <v>436</v>
      </c>
      <c r="E522" s="41" t="s">
        <v>475</v>
      </c>
      <c r="F522" s="41" t="s">
        <v>439</v>
      </c>
      <c r="G522" s="41" t="s">
        <v>429</v>
      </c>
      <c r="H522" s="41" t="s">
        <v>649</v>
      </c>
      <c r="I522" s="42"/>
      <c r="J522" s="42"/>
      <c r="K522" s="42"/>
      <c r="L522" s="43">
        <v>2000000</v>
      </c>
      <c r="M522" s="43"/>
      <c r="N522" s="64"/>
      <c r="O522" s="93"/>
      <c r="P522" s="24"/>
      <c r="Q522" s="93"/>
      <c r="R522" s="93"/>
      <c r="S522" s="93"/>
      <c r="T522" s="93"/>
      <c r="U522" s="93"/>
      <c r="V522" s="93"/>
      <c r="W522" s="77">
        <f>L522+K522+J522+I522+M522+N522+O522+P522+Q522+R522+S522+T522+U522</f>
        <v>2000000</v>
      </c>
      <c r="X522" s="75">
        <v>10000000</v>
      </c>
      <c r="Y522" s="28">
        <v>10000000</v>
      </c>
    </row>
    <row r="523" spans="1:25" ht="25.5" outlineLevel="3">
      <c r="A523" s="13" t="s">
        <v>695</v>
      </c>
      <c r="B523" s="41" t="s">
        <v>439</v>
      </c>
      <c r="C523" s="41" t="s">
        <v>439</v>
      </c>
      <c r="D523" s="41" t="s">
        <v>436</v>
      </c>
      <c r="E523" s="41" t="s">
        <v>475</v>
      </c>
      <c r="F523" s="41" t="s">
        <v>439</v>
      </c>
      <c r="G523" s="41" t="s">
        <v>696</v>
      </c>
      <c r="H523" s="41"/>
      <c r="I523" s="42"/>
      <c r="J523" s="42"/>
      <c r="K523" s="42"/>
      <c r="L523" s="43">
        <f>L524</f>
        <v>0</v>
      </c>
      <c r="M523" s="43"/>
      <c r="N523" s="64"/>
      <c r="O523" s="93"/>
      <c r="P523" s="24"/>
      <c r="Q523" s="93"/>
      <c r="R523" s="93"/>
      <c r="S523" s="93"/>
      <c r="T523" s="93"/>
      <c r="U523" s="93"/>
      <c r="V523" s="93"/>
      <c r="W523" s="77">
        <f aca="true" t="shared" si="30" ref="W523:Y524">W524</f>
        <v>917900</v>
      </c>
      <c r="X523" s="75">
        <f t="shared" si="30"/>
        <v>917900</v>
      </c>
      <c r="Y523" s="28">
        <f t="shared" si="30"/>
        <v>917900</v>
      </c>
    </row>
    <row r="524" spans="1:25" ht="25.5" outlineLevel="4">
      <c r="A524" s="13" t="s">
        <v>697</v>
      </c>
      <c r="B524" s="41" t="s">
        <v>439</v>
      </c>
      <c r="C524" s="41" t="s">
        <v>439</v>
      </c>
      <c r="D524" s="41" t="s">
        <v>436</v>
      </c>
      <c r="E524" s="41" t="s">
        <v>475</v>
      </c>
      <c r="F524" s="41" t="s">
        <v>439</v>
      </c>
      <c r="G524" s="41" t="s">
        <v>698</v>
      </c>
      <c r="H524" s="41"/>
      <c r="I524" s="42"/>
      <c r="J524" s="42"/>
      <c r="K524" s="42"/>
      <c r="L524" s="43">
        <f>L525</f>
        <v>0</v>
      </c>
      <c r="M524" s="43"/>
      <c r="N524" s="64"/>
      <c r="O524" s="93"/>
      <c r="P524" s="24"/>
      <c r="Q524" s="93"/>
      <c r="R524" s="93"/>
      <c r="S524" s="93"/>
      <c r="T524" s="93"/>
      <c r="U524" s="93"/>
      <c r="V524" s="93"/>
      <c r="W524" s="77">
        <f t="shared" si="30"/>
        <v>917900</v>
      </c>
      <c r="X524" s="75">
        <f t="shared" si="30"/>
        <v>917900</v>
      </c>
      <c r="Y524" s="28">
        <f t="shared" si="30"/>
        <v>917900</v>
      </c>
    </row>
    <row r="525" spans="1:25" ht="25.5" outlineLevel="4">
      <c r="A525" s="45" t="s">
        <v>401</v>
      </c>
      <c r="B525" s="41" t="s">
        <v>439</v>
      </c>
      <c r="C525" s="41" t="s">
        <v>439</v>
      </c>
      <c r="D525" s="41" t="s">
        <v>436</v>
      </c>
      <c r="E525" s="41" t="s">
        <v>475</v>
      </c>
      <c r="F525" s="41" t="s">
        <v>439</v>
      </c>
      <c r="G525" s="41" t="s">
        <v>698</v>
      </c>
      <c r="H525" s="41" t="s">
        <v>179</v>
      </c>
      <c r="I525" s="42"/>
      <c r="J525" s="42"/>
      <c r="K525" s="42"/>
      <c r="L525" s="43">
        <f>L526+L527</f>
        <v>0</v>
      </c>
      <c r="M525" s="43"/>
      <c r="N525" s="64"/>
      <c r="O525" s="93"/>
      <c r="P525" s="24"/>
      <c r="Q525" s="93"/>
      <c r="R525" s="93"/>
      <c r="S525" s="93"/>
      <c r="T525" s="93"/>
      <c r="U525" s="93"/>
      <c r="V525" s="93"/>
      <c r="W525" s="77">
        <f>W526+W527</f>
        <v>917900</v>
      </c>
      <c r="X525" s="75">
        <f>X526+X527</f>
        <v>917900</v>
      </c>
      <c r="Y525" s="28">
        <f>Y526+Y527</f>
        <v>917900</v>
      </c>
    </row>
    <row r="526" spans="1:25" ht="25.5" outlineLevel="4">
      <c r="A526" s="45" t="s">
        <v>402</v>
      </c>
      <c r="B526" s="41" t="s">
        <v>439</v>
      </c>
      <c r="C526" s="41" t="s">
        <v>439</v>
      </c>
      <c r="D526" s="41" t="s">
        <v>436</v>
      </c>
      <c r="E526" s="41" t="s">
        <v>475</v>
      </c>
      <c r="F526" s="41" t="s">
        <v>439</v>
      </c>
      <c r="G526" s="41" t="s">
        <v>698</v>
      </c>
      <c r="H526" s="41" t="s">
        <v>529</v>
      </c>
      <c r="I526" s="42"/>
      <c r="J526" s="42"/>
      <c r="K526" s="42"/>
      <c r="L526" s="43">
        <v>917900</v>
      </c>
      <c r="M526" s="43"/>
      <c r="N526" s="64"/>
      <c r="O526" s="93"/>
      <c r="P526" s="24"/>
      <c r="Q526" s="93"/>
      <c r="R526" s="93"/>
      <c r="S526" s="93"/>
      <c r="T526" s="93"/>
      <c r="U526" s="93"/>
      <c r="V526" s="93"/>
      <c r="W526" s="77">
        <f>L526+K526+J526+I526+M526+N526+O526+P526+Q526+R526+S526+T526+U526</f>
        <v>917900</v>
      </c>
      <c r="X526" s="75">
        <v>917900</v>
      </c>
      <c r="Y526" s="28">
        <v>917900</v>
      </c>
    </row>
    <row r="527" spans="1:25" ht="25.5" hidden="1" outlineLevel="6">
      <c r="A527" s="13" t="s">
        <v>450</v>
      </c>
      <c r="B527" s="41" t="s">
        <v>439</v>
      </c>
      <c r="C527" s="41" t="s">
        <v>439</v>
      </c>
      <c r="D527" s="41" t="s">
        <v>436</v>
      </c>
      <c r="E527" s="41" t="s">
        <v>475</v>
      </c>
      <c r="F527" s="41" t="s">
        <v>439</v>
      </c>
      <c r="G527" s="41" t="s">
        <v>698</v>
      </c>
      <c r="H527" s="41" t="s">
        <v>451</v>
      </c>
      <c r="I527" s="42">
        <v>917900</v>
      </c>
      <c r="J527" s="42"/>
      <c r="K527" s="42"/>
      <c r="L527" s="43">
        <v>-917900</v>
      </c>
      <c r="M527" s="43"/>
      <c r="N527" s="64"/>
      <c r="O527" s="93"/>
      <c r="P527" s="24"/>
      <c r="Q527" s="93"/>
      <c r="R527" s="93"/>
      <c r="S527" s="93"/>
      <c r="T527" s="93"/>
      <c r="U527" s="93"/>
      <c r="V527" s="93"/>
      <c r="W527" s="77">
        <f>L527+K527+J527+I527</f>
        <v>0</v>
      </c>
      <c r="X527" s="75">
        <v>0</v>
      </c>
      <c r="Y527" s="28">
        <v>0</v>
      </c>
    </row>
    <row r="528" spans="1:25" ht="25.5" outlineLevel="3" collapsed="1">
      <c r="A528" s="13" t="s">
        <v>486</v>
      </c>
      <c r="B528" s="41" t="s">
        <v>439</v>
      </c>
      <c r="C528" s="41" t="s">
        <v>439</v>
      </c>
      <c r="D528" s="41" t="s">
        <v>436</v>
      </c>
      <c r="E528" s="41" t="s">
        <v>475</v>
      </c>
      <c r="F528" s="41" t="s">
        <v>439</v>
      </c>
      <c r="G528" s="41" t="s">
        <v>487</v>
      </c>
      <c r="H528" s="41"/>
      <c r="I528" s="42"/>
      <c r="J528" s="42"/>
      <c r="K528" s="42"/>
      <c r="L528" s="43"/>
      <c r="M528" s="43"/>
      <c r="N528" s="64"/>
      <c r="O528" s="93"/>
      <c r="P528" s="24"/>
      <c r="Q528" s="93"/>
      <c r="R528" s="93"/>
      <c r="S528" s="93"/>
      <c r="T528" s="93"/>
      <c r="U528" s="93"/>
      <c r="V528" s="93"/>
      <c r="W528" s="77">
        <f>W529</f>
        <v>131729521.68</v>
      </c>
      <c r="X528" s="77">
        <f>X529</f>
        <v>260000</v>
      </c>
      <c r="Y528" s="25">
        <f>Y529</f>
        <v>0</v>
      </c>
    </row>
    <row r="529" spans="1:25" ht="51" outlineLevel="5">
      <c r="A529" s="13" t="s">
        <v>699</v>
      </c>
      <c r="B529" s="41" t="s">
        <v>439</v>
      </c>
      <c r="C529" s="41" t="s">
        <v>439</v>
      </c>
      <c r="D529" s="41" t="s">
        <v>436</v>
      </c>
      <c r="E529" s="41" t="s">
        <v>475</v>
      </c>
      <c r="F529" s="41" t="s">
        <v>439</v>
      </c>
      <c r="G529" s="41" t="s">
        <v>700</v>
      </c>
      <c r="H529" s="41"/>
      <c r="I529" s="42"/>
      <c r="J529" s="42"/>
      <c r="K529" s="42"/>
      <c r="L529" s="43"/>
      <c r="M529" s="43"/>
      <c r="N529" s="64"/>
      <c r="O529" s="93"/>
      <c r="P529" s="24"/>
      <c r="Q529" s="93"/>
      <c r="R529" s="93"/>
      <c r="S529" s="93"/>
      <c r="T529" s="93"/>
      <c r="U529" s="93"/>
      <c r="V529" s="93"/>
      <c r="W529" s="77">
        <f>W532+W530</f>
        <v>131729521.68</v>
      </c>
      <c r="X529" s="77">
        <f>X532+X530</f>
        <v>260000</v>
      </c>
      <c r="Y529" s="25">
        <f>Y532+Y530</f>
        <v>0</v>
      </c>
    </row>
    <row r="530" spans="1:25" ht="25.5" outlineLevel="5">
      <c r="A530" s="45" t="s">
        <v>401</v>
      </c>
      <c r="B530" s="41" t="s">
        <v>439</v>
      </c>
      <c r="C530" s="41" t="s">
        <v>439</v>
      </c>
      <c r="D530" s="41" t="s">
        <v>436</v>
      </c>
      <c r="E530" s="41" t="s">
        <v>475</v>
      </c>
      <c r="F530" s="41" t="s">
        <v>439</v>
      </c>
      <c r="G530" s="41" t="s">
        <v>700</v>
      </c>
      <c r="H530" s="41" t="s">
        <v>179</v>
      </c>
      <c r="I530" s="42"/>
      <c r="J530" s="42"/>
      <c r="K530" s="42"/>
      <c r="L530" s="43"/>
      <c r="M530" s="43"/>
      <c r="N530" s="64"/>
      <c r="O530" s="93"/>
      <c r="P530" s="24"/>
      <c r="Q530" s="93"/>
      <c r="R530" s="93"/>
      <c r="S530" s="93"/>
      <c r="T530" s="93"/>
      <c r="U530" s="93"/>
      <c r="V530" s="93"/>
      <c r="W530" s="77">
        <f>W531</f>
        <v>98521.68</v>
      </c>
      <c r="X530" s="75"/>
      <c r="Y530" s="28"/>
    </row>
    <row r="531" spans="1:25" ht="25.5" outlineLevel="5">
      <c r="A531" s="45" t="s">
        <v>402</v>
      </c>
      <c r="B531" s="41" t="s">
        <v>439</v>
      </c>
      <c r="C531" s="41" t="s">
        <v>439</v>
      </c>
      <c r="D531" s="41" t="s">
        <v>436</v>
      </c>
      <c r="E531" s="41" t="s">
        <v>475</v>
      </c>
      <c r="F531" s="41" t="s">
        <v>439</v>
      </c>
      <c r="G531" s="41" t="s">
        <v>700</v>
      </c>
      <c r="H531" s="41" t="s">
        <v>529</v>
      </c>
      <c r="I531" s="42"/>
      <c r="J531" s="42"/>
      <c r="K531" s="42"/>
      <c r="L531" s="43"/>
      <c r="M531" s="43">
        <v>27000</v>
      </c>
      <c r="N531" s="64"/>
      <c r="O531" s="93"/>
      <c r="P531" s="24"/>
      <c r="Q531" s="93"/>
      <c r="R531" s="93">
        <v>71521.68</v>
      </c>
      <c r="S531" s="93"/>
      <c r="T531" s="93"/>
      <c r="U531" s="93"/>
      <c r="V531" s="93"/>
      <c r="W531" s="77">
        <f>L531+K531+J531+I531+M531+N531+O531+P531+Q531+R531+S531+T531+U531</f>
        <v>98521.68</v>
      </c>
      <c r="X531" s="75"/>
      <c r="Y531" s="28"/>
    </row>
    <row r="532" spans="1:25" ht="15" outlineLevel="5">
      <c r="A532" s="45" t="s">
        <v>404</v>
      </c>
      <c r="B532" s="41" t="s">
        <v>439</v>
      </c>
      <c r="C532" s="41" t="s">
        <v>439</v>
      </c>
      <c r="D532" s="41" t="s">
        <v>436</v>
      </c>
      <c r="E532" s="41" t="s">
        <v>475</v>
      </c>
      <c r="F532" s="41" t="s">
        <v>439</v>
      </c>
      <c r="G532" s="41" t="s">
        <v>700</v>
      </c>
      <c r="H532" s="41" t="s">
        <v>181</v>
      </c>
      <c r="I532" s="42"/>
      <c r="J532" s="42"/>
      <c r="K532" s="42"/>
      <c r="L532" s="43"/>
      <c r="M532" s="43"/>
      <c r="N532" s="64"/>
      <c r="O532" s="93"/>
      <c r="P532" s="24"/>
      <c r="Q532" s="93"/>
      <c r="R532" s="93"/>
      <c r="S532" s="93"/>
      <c r="T532" s="93"/>
      <c r="U532" s="93"/>
      <c r="V532" s="93"/>
      <c r="W532" s="77">
        <f>W533</f>
        <v>131631000</v>
      </c>
      <c r="X532" s="75">
        <f>X533</f>
        <v>260000</v>
      </c>
      <c r="Y532" s="28">
        <f>Y533</f>
        <v>0</v>
      </c>
    </row>
    <row r="533" spans="1:25" ht="51" outlineLevel="6">
      <c r="A533" s="13" t="s">
        <v>648</v>
      </c>
      <c r="B533" s="41" t="s">
        <v>439</v>
      </c>
      <c r="C533" s="41" t="s">
        <v>439</v>
      </c>
      <c r="D533" s="41" t="s">
        <v>436</v>
      </c>
      <c r="E533" s="41" t="s">
        <v>475</v>
      </c>
      <c r="F533" s="41" t="s">
        <v>439</v>
      </c>
      <c r="G533" s="41" t="s">
        <v>700</v>
      </c>
      <c r="H533" s="41" t="s">
        <v>649</v>
      </c>
      <c r="I533" s="42">
        <v>926000</v>
      </c>
      <c r="J533" s="42"/>
      <c r="K533" s="42"/>
      <c r="L533" s="43"/>
      <c r="M533" s="43"/>
      <c r="N533" s="64"/>
      <c r="O533" s="93"/>
      <c r="P533" s="24">
        <v>40000000</v>
      </c>
      <c r="Q533" s="93">
        <v>30525000</v>
      </c>
      <c r="R533" s="93"/>
      <c r="S533" s="93"/>
      <c r="T533" s="93"/>
      <c r="U533" s="93"/>
      <c r="V533" s="93">
        <v>60180000</v>
      </c>
      <c r="W533" s="77">
        <f>L533+K533+J533+I533+M533+N533+O533+P533+Q533+R533+S533+T533+U533+V533</f>
        <v>131631000</v>
      </c>
      <c r="X533" s="75">
        <v>260000</v>
      </c>
      <c r="Y533" s="28">
        <v>0</v>
      </c>
    </row>
    <row r="534" spans="1:28" ht="63.75" outlineLevel="6">
      <c r="A534" s="13" t="s">
        <v>48</v>
      </c>
      <c r="B534" s="41" t="s">
        <v>439</v>
      </c>
      <c r="C534" s="41" t="s">
        <v>441</v>
      </c>
      <c r="D534" s="41"/>
      <c r="E534" s="41"/>
      <c r="F534" s="41"/>
      <c r="G534" s="41"/>
      <c r="H534" s="41"/>
      <c r="I534" s="42"/>
      <c r="J534" s="42"/>
      <c r="K534" s="42"/>
      <c r="L534" s="43">
        <f>L535</f>
        <v>0</v>
      </c>
      <c r="M534" s="43"/>
      <c r="N534" s="64"/>
      <c r="O534" s="93"/>
      <c r="P534" s="24"/>
      <c r="Q534" s="93"/>
      <c r="R534" s="93"/>
      <c r="S534" s="93"/>
      <c r="T534" s="93"/>
      <c r="U534" s="93"/>
      <c r="V534" s="93"/>
      <c r="W534" s="77">
        <f aca="true" t="shared" si="31" ref="W534:Y535">W535</f>
        <v>10019699</v>
      </c>
      <c r="X534" s="75">
        <f t="shared" si="31"/>
        <v>9745240</v>
      </c>
      <c r="Y534" s="43">
        <f t="shared" si="31"/>
        <v>9314640</v>
      </c>
      <c r="AA534" s="6"/>
      <c r="AB534" s="6"/>
    </row>
    <row r="535" spans="1:28" ht="25.5" outlineLevel="6">
      <c r="A535" s="13" t="s">
        <v>435</v>
      </c>
      <c r="B535" s="41" t="s">
        <v>439</v>
      </c>
      <c r="C535" s="41" t="s">
        <v>441</v>
      </c>
      <c r="D535" s="41" t="s">
        <v>436</v>
      </c>
      <c r="E535" s="41"/>
      <c r="F535" s="41"/>
      <c r="G535" s="41"/>
      <c r="H535" s="41"/>
      <c r="I535" s="42"/>
      <c r="J535" s="42"/>
      <c r="K535" s="42"/>
      <c r="L535" s="43">
        <f>L536</f>
        <v>0</v>
      </c>
      <c r="M535" s="43"/>
      <c r="N535" s="64"/>
      <c r="O535" s="93"/>
      <c r="P535" s="24"/>
      <c r="Q535" s="93"/>
      <c r="R535" s="93"/>
      <c r="S535" s="93"/>
      <c r="T535" s="93"/>
      <c r="U535" s="93"/>
      <c r="V535" s="93"/>
      <c r="W535" s="77">
        <f t="shared" si="31"/>
        <v>10019699</v>
      </c>
      <c r="X535" s="75">
        <f t="shared" si="31"/>
        <v>9745240</v>
      </c>
      <c r="Y535" s="43">
        <f t="shared" si="31"/>
        <v>9314640</v>
      </c>
      <c r="AA535" s="6"/>
      <c r="AB535" s="6"/>
    </row>
    <row r="536" spans="1:25" ht="38.25" outlineLevel="6">
      <c r="A536" s="13" t="s">
        <v>492</v>
      </c>
      <c r="B536" s="41" t="s">
        <v>439</v>
      </c>
      <c r="C536" s="41" t="s">
        <v>441</v>
      </c>
      <c r="D536" s="41" t="s">
        <v>436</v>
      </c>
      <c r="E536" s="41" t="s">
        <v>441</v>
      </c>
      <c r="F536" s="41"/>
      <c r="G536" s="41"/>
      <c r="H536" s="41"/>
      <c r="I536" s="42"/>
      <c r="J536" s="42"/>
      <c r="K536" s="42"/>
      <c r="L536" s="43">
        <f>L537+L564</f>
        <v>0</v>
      </c>
      <c r="M536" s="43"/>
      <c r="N536" s="64"/>
      <c r="O536" s="93"/>
      <c r="P536" s="24"/>
      <c r="Q536" s="93"/>
      <c r="R536" s="93"/>
      <c r="S536" s="93"/>
      <c r="T536" s="93"/>
      <c r="U536" s="93"/>
      <c r="V536" s="93"/>
      <c r="W536" s="77">
        <f>W537+W564</f>
        <v>10019699</v>
      </c>
      <c r="X536" s="75">
        <f>X537+X564</f>
        <v>9745240</v>
      </c>
      <c r="Y536" s="43">
        <f>Y537+Y564</f>
        <v>9314640</v>
      </c>
    </row>
    <row r="537" spans="1:28" ht="51" outlineLevel="6">
      <c r="A537" s="13" t="s">
        <v>493</v>
      </c>
      <c r="B537" s="41" t="s">
        <v>439</v>
      </c>
      <c r="C537" s="41" t="s">
        <v>441</v>
      </c>
      <c r="D537" s="41" t="s">
        <v>436</v>
      </c>
      <c r="E537" s="41" t="s">
        <v>441</v>
      </c>
      <c r="F537" s="41" t="s">
        <v>494</v>
      </c>
      <c r="G537" s="41"/>
      <c r="H537" s="41"/>
      <c r="I537" s="42"/>
      <c r="J537" s="42"/>
      <c r="K537" s="42"/>
      <c r="L537" s="43">
        <f>L542+L556</f>
        <v>0</v>
      </c>
      <c r="M537" s="43"/>
      <c r="N537" s="64"/>
      <c r="O537" s="93"/>
      <c r="P537" s="24"/>
      <c r="Q537" s="93"/>
      <c r="R537" s="93"/>
      <c r="S537" s="93"/>
      <c r="T537" s="93"/>
      <c r="U537" s="93"/>
      <c r="V537" s="93"/>
      <c r="W537" s="77">
        <f>W542+W556+W560+W538</f>
        <v>9698204</v>
      </c>
      <c r="X537" s="75">
        <f>X542+X556+X560</f>
        <v>9679440</v>
      </c>
      <c r="Y537" s="43">
        <f>Y542+Y556+Y560</f>
        <v>9262640</v>
      </c>
      <c r="AB537" s="6"/>
    </row>
    <row r="538" spans="1:28" ht="15" outlineLevel="6">
      <c r="A538" s="13" t="s">
        <v>464</v>
      </c>
      <c r="B538" s="41" t="s">
        <v>439</v>
      </c>
      <c r="C538" s="41" t="s">
        <v>441</v>
      </c>
      <c r="D538" s="41" t="s">
        <v>436</v>
      </c>
      <c r="E538" s="41" t="s">
        <v>441</v>
      </c>
      <c r="F538" s="41" t="s">
        <v>494</v>
      </c>
      <c r="G538" s="41" t="s">
        <v>465</v>
      </c>
      <c r="H538" s="41"/>
      <c r="I538" s="42"/>
      <c r="J538" s="42"/>
      <c r="K538" s="42"/>
      <c r="L538" s="43"/>
      <c r="M538" s="43"/>
      <c r="N538" s="64"/>
      <c r="O538" s="93"/>
      <c r="P538" s="24"/>
      <c r="Q538" s="93"/>
      <c r="R538" s="93"/>
      <c r="S538" s="93"/>
      <c r="T538" s="93"/>
      <c r="U538" s="93"/>
      <c r="V538" s="93"/>
      <c r="W538" s="77">
        <f>W539</f>
        <v>105234</v>
      </c>
      <c r="X538" s="75"/>
      <c r="Y538" s="65"/>
      <c r="AB538" s="6"/>
    </row>
    <row r="539" spans="1:28" ht="25.5" outlineLevel="6">
      <c r="A539" s="13" t="s">
        <v>466</v>
      </c>
      <c r="B539" s="41" t="s">
        <v>439</v>
      </c>
      <c r="C539" s="41" t="s">
        <v>441</v>
      </c>
      <c r="D539" s="41" t="s">
        <v>436</v>
      </c>
      <c r="E539" s="41" t="s">
        <v>441</v>
      </c>
      <c r="F539" s="41" t="s">
        <v>494</v>
      </c>
      <c r="G539" s="41" t="s">
        <v>467</v>
      </c>
      <c r="H539" s="41"/>
      <c r="I539" s="42"/>
      <c r="J539" s="42"/>
      <c r="K539" s="42"/>
      <c r="L539" s="43"/>
      <c r="M539" s="43"/>
      <c r="N539" s="64"/>
      <c r="O539" s="93"/>
      <c r="P539" s="24"/>
      <c r="Q539" s="93"/>
      <c r="R539" s="93"/>
      <c r="S539" s="93"/>
      <c r="T539" s="93"/>
      <c r="U539" s="93"/>
      <c r="V539" s="93"/>
      <c r="W539" s="77">
        <f>W540</f>
        <v>105234</v>
      </c>
      <c r="X539" s="75"/>
      <c r="Y539" s="65"/>
      <c r="AB539" s="6"/>
    </row>
    <row r="540" spans="1:28" ht="15" outlineLevel="6">
      <c r="A540" s="45" t="s">
        <v>403</v>
      </c>
      <c r="B540" s="41" t="s">
        <v>439</v>
      </c>
      <c r="C540" s="41" t="s">
        <v>441</v>
      </c>
      <c r="D540" s="41" t="s">
        <v>436</v>
      </c>
      <c r="E540" s="41" t="s">
        <v>441</v>
      </c>
      <c r="F540" s="41" t="s">
        <v>494</v>
      </c>
      <c r="G540" s="41" t="s">
        <v>467</v>
      </c>
      <c r="H540" s="41" t="s">
        <v>180</v>
      </c>
      <c r="I540" s="42"/>
      <c r="J540" s="42"/>
      <c r="K540" s="42"/>
      <c r="L540" s="43"/>
      <c r="M540" s="43"/>
      <c r="N540" s="64"/>
      <c r="O540" s="93"/>
      <c r="P540" s="24"/>
      <c r="Q540" s="93"/>
      <c r="R540" s="93"/>
      <c r="S540" s="93"/>
      <c r="T540" s="93"/>
      <c r="U540" s="93"/>
      <c r="V540" s="93"/>
      <c r="W540" s="77">
        <f>W541</f>
        <v>105234</v>
      </c>
      <c r="X540" s="75"/>
      <c r="Y540" s="65"/>
      <c r="AB540" s="6"/>
    </row>
    <row r="541" spans="1:28" ht="15" outlineLevel="6">
      <c r="A541" s="13" t="s">
        <v>468</v>
      </c>
      <c r="B541" s="41" t="s">
        <v>439</v>
      </c>
      <c r="C541" s="41" t="s">
        <v>441</v>
      </c>
      <c r="D541" s="41" t="s">
        <v>436</v>
      </c>
      <c r="E541" s="41" t="s">
        <v>441</v>
      </c>
      <c r="F541" s="41" t="s">
        <v>494</v>
      </c>
      <c r="G541" s="41" t="s">
        <v>467</v>
      </c>
      <c r="H541" s="41" t="s">
        <v>469</v>
      </c>
      <c r="I541" s="42"/>
      <c r="J541" s="42"/>
      <c r="K541" s="42"/>
      <c r="L541" s="43"/>
      <c r="M541" s="43">
        <v>16086</v>
      </c>
      <c r="N541" s="64">
        <v>54952</v>
      </c>
      <c r="O541" s="93">
        <v>34196</v>
      </c>
      <c r="P541" s="24"/>
      <c r="Q541" s="93"/>
      <c r="R541" s="93"/>
      <c r="S541" s="93"/>
      <c r="T541" s="93"/>
      <c r="U541" s="93"/>
      <c r="V541" s="93"/>
      <c r="W541" s="77">
        <f>L541+K541+J541+I541+M541+N541+O541+P541+Q541+R541+S541+T541+U541</f>
        <v>105234</v>
      </c>
      <c r="X541" s="75"/>
      <c r="Y541" s="65"/>
      <c r="AB541" s="6"/>
    </row>
    <row r="542" spans="1:25" ht="25.5" outlineLevel="6">
      <c r="A542" s="13" t="s">
        <v>495</v>
      </c>
      <c r="B542" s="41" t="s">
        <v>439</v>
      </c>
      <c r="C542" s="41" t="s">
        <v>441</v>
      </c>
      <c r="D542" s="41" t="s">
        <v>436</v>
      </c>
      <c r="E542" s="41" t="s">
        <v>441</v>
      </c>
      <c r="F542" s="41" t="s">
        <v>494</v>
      </c>
      <c r="G542" s="41" t="s">
        <v>496</v>
      </c>
      <c r="H542" s="41"/>
      <c r="I542" s="42"/>
      <c r="J542" s="42"/>
      <c r="K542" s="42"/>
      <c r="L542" s="43">
        <f>L543</f>
        <v>0</v>
      </c>
      <c r="M542" s="43"/>
      <c r="N542" s="64"/>
      <c r="O542" s="93"/>
      <c r="P542" s="24"/>
      <c r="Q542" s="93"/>
      <c r="R542" s="93"/>
      <c r="S542" s="93"/>
      <c r="T542" s="93"/>
      <c r="U542" s="93"/>
      <c r="V542" s="93"/>
      <c r="W542" s="77">
        <f>W543</f>
        <v>8775040</v>
      </c>
      <c r="X542" s="75">
        <f>X543</f>
        <v>8581600</v>
      </c>
      <c r="Y542" s="28">
        <f>Y543</f>
        <v>8614200</v>
      </c>
    </row>
    <row r="543" spans="1:25" ht="76.5" outlineLevel="6">
      <c r="A543" s="13" t="s">
        <v>497</v>
      </c>
      <c r="B543" s="41" t="s">
        <v>439</v>
      </c>
      <c r="C543" s="41" t="s">
        <v>441</v>
      </c>
      <c r="D543" s="41" t="s">
        <v>436</v>
      </c>
      <c r="E543" s="41" t="s">
        <v>441</v>
      </c>
      <c r="F543" s="41" t="s">
        <v>494</v>
      </c>
      <c r="G543" s="41" t="s">
        <v>498</v>
      </c>
      <c r="H543" s="41"/>
      <c r="I543" s="42"/>
      <c r="J543" s="42"/>
      <c r="K543" s="42"/>
      <c r="L543" s="43">
        <f>L544+L549+L552</f>
        <v>0</v>
      </c>
      <c r="M543" s="43"/>
      <c r="N543" s="64"/>
      <c r="O543" s="93"/>
      <c r="P543" s="24"/>
      <c r="Q543" s="93"/>
      <c r="R543" s="93"/>
      <c r="S543" s="93"/>
      <c r="T543" s="93"/>
      <c r="U543" s="93"/>
      <c r="V543" s="93"/>
      <c r="W543" s="77">
        <f>W544+W549+W552</f>
        <v>8775040</v>
      </c>
      <c r="X543" s="75">
        <f>X544+X549+X552</f>
        <v>8581600</v>
      </c>
      <c r="Y543" s="28">
        <f>Y544+Y549+Y552</f>
        <v>8614200</v>
      </c>
    </row>
    <row r="544" spans="1:25" ht="51" outlineLevel="6">
      <c r="A544" s="44" t="s">
        <v>400</v>
      </c>
      <c r="B544" s="41" t="s">
        <v>439</v>
      </c>
      <c r="C544" s="41" t="s">
        <v>441</v>
      </c>
      <c r="D544" s="41" t="s">
        <v>436</v>
      </c>
      <c r="E544" s="41" t="s">
        <v>441</v>
      </c>
      <c r="F544" s="41" t="s">
        <v>494</v>
      </c>
      <c r="G544" s="41" t="s">
        <v>498</v>
      </c>
      <c r="H544" s="41" t="s">
        <v>178</v>
      </c>
      <c r="I544" s="42"/>
      <c r="J544" s="42"/>
      <c r="K544" s="42"/>
      <c r="L544" s="43"/>
      <c r="M544" s="43"/>
      <c r="N544" s="64"/>
      <c r="O544" s="93"/>
      <c r="P544" s="24"/>
      <c r="Q544" s="93"/>
      <c r="R544" s="93"/>
      <c r="S544" s="93"/>
      <c r="T544" s="93"/>
      <c r="U544" s="93"/>
      <c r="V544" s="93"/>
      <c r="W544" s="77">
        <f>W545+W547</f>
        <v>7382351.2</v>
      </c>
      <c r="X544" s="77">
        <f aca="true" t="shared" si="32" ref="W544:Y545">X545</f>
        <v>7689500</v>
      </c>
      <c r="Y544" s="25">
        <f t="shared" si="32"/>
        <v>7689500</v>
      </c>
    </row>
    <row r="545" spans="1:25" ht="25.5" outlineLevel="6">
      <c r="A545" s="44" t="s">
        <v>161</v>
      </c>
      <c r="B545" s="41" t="s">
        <v>439</v>
      </c>
      <c r="C545" s="41" t="s">
        <v>441</v>
      </c>
      <c r="D545" s="41" t="s">
        <v>436</v>
      </c>
      <c r="E545" s="41" t="s">
        <v>441</v>
      </c>
      <c r="F545" s="41" t="s">
        <v>494</v>
      </c>
      <c r="G545" s="41" t="s">
        <v>498</v>
      </c>
      <c r="H545" s="41" t="s">
        <v>159</v>
      </c>
      <c r="I545" s="42"/>
      <c r="J545" s="42"/>
      <c r="K545" s="42"/>
      <c r="L545" s="43"/>
      <c r="M545" s="43"/>
      <c r="N545" s="64"/>
      <c r="O545" s="93"/>
      <c r="P545" s="24"/>
      <c r="Q545" s="93"/>
      <c r="R545" s="93"/>
      <c r="S545" s="93"/>
      <c r="T545" s="93"/>
      <c r="U545" s="93"/>
      <c r="V545" s="93"/>
      <c r="W545" s="77">
        <f t="shared" si="32"/>
        <v>7374351.2</v>
      </c>
      <c r="X545" s="77">
        <f t="shared" si="32"/>
        <v>7689500</v>
      </c>
      <c r="Y545" s="25">
        <f t="shared" si="32"/>
        <v>7689500</v>
      </c>
    </row>
    <row r="546" spans="1:25" ht="25.5" outlineLevel="6">
      <c r="A546" s="13" t="s">
        <v>446</v>
      </c>
      <c r="B546" s="41" t="s">
        <v>439</v>
      </c>
      <c r="C546" s="41" t="s">
        <v>441</v>
      </c>
      <c r="D546" s="41" t="s">
        <v>436</v>
      </c>
      <c r="E546" s="41" t="s">
        <v>441</v>
      </c>
      <c r="F546" s="41" t="s">
        <v>494</v>
      </c>
      <c r="G546" s="41" t="s">
        <v>498</v>
      </c>
      <c r="H546" s="41" t="s">
        <v>499</v>
      </c>
      <c r="I546" s="42">
        <v>7400200</v>
      </c>
      <c r="J546" s="42"/>
      <c r="K546" s="42"/>
      <c r="L546" s="43"/>
      <c r="M546" s="43"/>
      <c r="N546" s="64">
        <v>-25848.8</v>
      </c>
      <c r="O546" s="93"/>
      <c r="P546" s="24"/>
      <c r="Q546" s="93"/>
      <c r="R546" s="93"/>
      <c r="S546" s="93"/>
      <c r="T546" s="93"/>
      <c r="U546" s="93"/>
      <c r="V546" s="93"/>
      <c r="W546" s="77">
        <f>L546+K546+J546+I546+M546+N546+O546+P546+Q546+R546+S546+T546+U546</f>
        <v>7374351.2</v>
      </c>
      <c r="X546" s="75">
        <v>7689500</v>
      </c>
      <c r="Y546" s="28">
        <v>7689500</v>
      </c>
    </row>
    <row r="547" spans="1:25" ht="25.5" outlineLevel="6">
      <c r="A547" s="44" t="s">
        <v>160</v>
      </c>
      <c r="B547" s="41" t="s">
        <v>439</v>
      </c>
      <c r="C547" s="41" t="s">
        <v>441</v>
      </c>
      <c r="D547" s="41" t="s">
        <v>436</v>
      </c>
      <c r="E547" s="41" t="s">
        <v>441</v>
      </c>
      <c r="F547" s="41" t="s">
        <v>494</v>
      </c>
      <c r="G547" s="41" t="s">
        <v>498</v>
      </c>
      <c r="H547" s="41" t="s">
        <v>158</v>
      </c>
      <c r="I547" s="42"/>
      <c r="J547" s="42"/>
      <c r="K547" s="42"/>
      <c r="L547" s="43"/>
      <c r="M547" s="43"/>
      <c r="N547" s="64"/>
      <c r="O547" s="93"/>
      <c r="P547" s="24"/>
      <c r="Q547" s="93"/>
      <c r="R547" s="93"/>
      <c r="S547" s="93"/>
      <c r="T547" s="93"/>
      <c r="U547" s="93"/>
      <c r="V547" s="93"/>
      <c r="W547" s="77">
        <f>W548</f>
        <v>8000</v>
      </c>
      <c r="X547" s="75"/>
      <c r="Y547" s="28"/>
    </row>
    <row r="548" spans="1:25" ht="25.5" outlineLevel="6">
      <c r="A548" s="13" t="s">
        <v>194</v>
      </c>
      <c r="B548" s="41" t="s">
        <v>439</v>
      </c>
      <c r="C548" s="41" t="s">
        <v>441</v>
      </c>
      <c r="D548" s="41" t="s">
        <v>436</v>
      </c>
      <c r="E548" s="41" t="s">
        <v>441</v>
      </c>
      <c r="F548" s="41" t="s">
        <v>494</v>
      </c>
      <c r="G548" s="41" t="s">
        <v>498</v>
      </c>
      <c r="H548" s="41" t="s">
        <v>449</v>
      </c>
      <c r="I548" s="42"/>
      <c r="J548" s="42"/>
      <c r="K548" s="42"/>
      <c r="L548" s="43"/>
      <c r="M548" s="43"/>
      <c r="N548" s="64">
        <v>8000</v>
      </c>
      <c r="O548" s="93"/>
      <c r="P548" s="24"/>
      <c r="Q548" s="93"/>
      <c r="R548" s="93"/>
      <c r="S548" s="93"/>
      <c r="T548" s="93"/>
      <c r="U548" s="93"/>
      <c r="V548" s="93"/>
      <c r="W548" s="77">
        <f>L548+K548+J548+I548+M548+N548+O548+P548+Q548+R548+S548+T548+U548</f>
        <v>8000</v>
      </c>
      <c r="X548" s="75"/>
      <c r="Y548" s="28"/>
    </row>
    <row r="549" spans="1:25" ht="25.5" outlineLevel="6">
      <c r="A549" s="45" t="s">
        <v>401</v>
      </c>
      <c r="B549" s="41" t="s">
        <v>439</v>
      </c>
      <c r="C549" s="41" t="s">
        <v>441</v>
      </c>
      <c r="D549" s="41" t="s">
        <v>436</v>
      </c>
      <c r="E549" s="41" t="s">
        <v>441</v>
      </c>
      <c r="F549" s="41" t="s">
        <v>494</v>
      </c>
      <c r="G549" s="41" t="s">
        <v>498</v>
      </c>
      <c r="H549" s="41" t="s">
        <v>179</v>
      </c>
      <c r="I549" s="42"/>
      <c r="J549" s="42"/>
      <c r="K549" s="42"/>
      <c r="L549" s="43">
        <f>L550+L551</f>
        <v>0</v>
      </c>
      <c r="M549" s="43"/>
      <c r="N549" s="64"/>
      <c r="O549" s="93"/>
      <c r="P549" s="24"/>
      <c r="Q549" s="93"/>
      <c r="R549" s="93"/>
      <c r="S549" s="93"/>
      <c r="T549" s="93"/>
      <c r="U549" s="93"/>
      <c r="V549" s="93"/>
      <c r="W549" s="77">
        <f>W550+W551</f>
        <v>1354688.8</v>
      </c>
      <c r="X549" s="75">
        <f>X550+X551</f>
        <v>857400</v>
      </c>
      <c r="Y549" s="28">
        <f>Y550+Y551</f>
        <v>889100</v>
      </c>
    </row>
    <row r="550" spans="1:25" ht="25.5" outlineLevel="6">
      <c r="A550" s="45" t="s">
        <v>402</v>
      </c>
      <c r="B550" s="41" t="s">
        <v>439</v>
      </c>
      <c r="C550" s="41" t="s">
        <v>441</v>
      </c>
      <c r="D550" s="41" t="s">
        <v>436</v>
      </c>
      <c r="E550" s="41" t="s">
        <v>441</v>
      </c>
      <c r="F550" s="41" t="s">
        <v>494</v>
      </c>
      <c r="G550" s="41" t="s">
        <v>498</v>
      </c>
      <c r="H550" s="41" t="s">
        <v>529</v>
      </c>
      <c r="I550" s="42"/>
      <c r="J550" s="42"/>
      <c r="K550" s="42"/>
      <c r="L550" s="43">
        <v>917400</v>
      </c>
      <c r="M550" s="43"/>
      <c r="N550" s="64">
        <v>139978.8</v>
      </c>
      <c r="O550" s="93"/>
      <c r="P550" s="24">
        <v>266160</v>
      </c>
      <c r="Q550" s="93"/>
      <c r="R550" s="93"/>
      <c r="S550" s="93"/>
      <c r="T550" s="93"/>
      <c r="U550" s="93">
        <v>31150</v>
      </c>
      <c r="V550" s="93"/>
      <c r="W550" s="77">
        <f>L550+K550+J550+I550+M550+N550+O550+P550+Q550+R550+S550+T550+U550</f>
        <v>1354688.8</v>
      </c>
      <c r="X550" s="75">
        <v>857400</v>
      </c>
      <c r="Y550" s="28">
        <v>889100</v>
      </c>
    </row>
    <row r="551" spans="1:25" ht="25.5" hidden="1" outlineLevel="6">
      <c r="A551" s="13" t="s">
        <v>450</v>
      </c>
      <c r="B551" s="41" t="s">
        <v>439</v>
      </c>
      <c r="C551" s="41" t="s">
        <v>441</v>
      </c>
      <c r="D551" s="41" t="s">
        <v>436</v>
      </c>
      <c r="E551" s="41" t="s">
        <v>441</v>
      </c>
      <c r="F551" s="41" t="s">
        <v>494</v>
      </c>
      <c r="G551" s="41" t="s">
        <v>498</v>
      </c>
      <c r="H551" s="41" t="s">
        <v>451</v>
      </c>
      <c r="I551" s="42">
        <v>917400</v>
      </c>
      <c r="J551" s="42"/>
      <c r="K551" s="42"/>
      <c r="L551" s="43">
        <v>-917400</v>
      </c>
      <c r="M551" s="43"/>
      <c r="N551" s="64"/>
      <c r="O551" s="93"/>
      <c r="P551" s="24"/>
      <c r="Q551" s="93"/>
      <c r="R551" s="93"/>
      <c r="S551" s="93"/>
      <c r="T551" s="93"/>
      <c r="U551" s="93"/>
      <c r="V551" s="93"/>
      <c r="W551" s="77">
        <f>L551+K551+J551+I551</f>
        <v>0</v>
      </c>
      <c r="X551" s="75">
        <v>0</v>
      </c>
      <c r="Y551" s="28">
        <v>0</v>
      </c>
    </row>
    <row r="552" spans="1:25" ht="15" outlineLevel="6">
      <c r="A552" s="45" t="s">
        <v>403</v>
      </c>
      <c r="B552" s="41" t="s">
        <v>439</v>
      </c>
      <c r="C552" s="41" t="s">
        <v>441</v>
      </c>
      <c r="D552" s="41" t="s">
        <v>436</v>
      </c>
      <c r="E552" s="41" t="s">
        <v>441</v>
      </c>
      <c r="F552" s="41" t="s">
        <v>494</v>
      </c>
      <c r="G552" s="41" t="s">
        <v>498</v>
      </c>
      <c r="H552" s="41" t="s">
        <v>180</v>
      </c>
      <c r="I552" s="42"/>
      <c r="J552" s="42"/>
      <c r="K552" s="42"/>
      <c r="L552" s="43"/>
      <c r="M552" s="43"/>
      <c r="N552" s="64"/>
      <c r="O552" s="93"/>
      <c r="P552" s="24"/>
      <c r="Q552" s="93"/>
      <c r="R552" s="93"/>
      <c r="S552" s="93"/>
      <c r="T552" s="93"/>
      <c r="U552" s="93"/>
      <c r="V552" s="93"/>
      <c r="W552" s="77">
        <f>W553</f>
        <v>38000</v>
      </c>
      <c r="X552" s="75">
        <f>X554+X555</f>
        <v>34700</v>
      </c>
      <c r="Y552" s="28">
        <f>Y554+Y555</f>
        <v>35600</v>
      </c>
    </row>
    <row r="553" spans="1:25" ht="25.5" outlineLevel="6">
      <c r="A553" s="44" t="s">
        <v>33</v>
      </c>
      <c r="B553" s="41" t="s">
        <v>439</v>
      </c>
      <c r="C553" s="41" t="s">
        <v>441</v>
      </c>
      <c r="D553" s="41" t="s">
        <v>436</v>
      </c>
      <c r="E553" s="41" t="s">
        <v>441</v>
      </c>
      <c r="F553" s="41" t="s">
        <v>494</v>
      </c>
      <c r="G553" s="41" t="s">
        <v>498</v>
      </c>
      <c r="H553" s="41" t="s">
        <v>32</v>
      </c>
      <c r="I553" s="42"/>
      <c r="J553" s="42"/>
      <c r="K553" s="42"/>
      <c r="L553" s="43"/>
      <c r="M553" s="43"/>
      <c r="N553" s="64"/>
      <c r="O553" s="93"/>
      <c r="P553" s="24"/>
      <c r="Q553" s="93"/>
      <c r="R553" s="93"/>
      <c r="S553" s="93"/>
      <c r="T553" s="93"/>
      <c r="U553" s="93"/>
      <c r="V553" s="93"/>
      <c r="W553" s="77">
        <f>W554+W555</f>
        <v>38000</v>
      </c>
      <c r="X553" s="75"/>
      <c r="Y553" s="28"/>
    </row>
    <row r="554" spans="1:25" ht="25.5" outlineLevel="6">
      <c r="A554" s="13" t="s">
        <v>452</v>
      </c>
      <c r="B554" s="41" t="s">
        <v>439</v>
      </c>
      <c r="C554" s="41" t="s">
        <v>441</v>
      </c>
      <c r="D554" s="41" t="s">
        <v>436</v>
      </c>
      <c r="E554" s="41" t="s">
        <v>441</v>
      </c>
      <c r="F554" s="41" t="s">
        <v>494</v>
      </c>
      <c r="G554" s="41" t="s">
        <v>498</v>
      </c>
      <c r="H554" s="41" t="s">
        <v>453</v>
      </c>
      <c r="I554" s="42">
        <v>19300</v>
      </c>
      <c r="J554" s="42"/>
      <c r="K554" s="42"/>
      <c r="L554" s="43"/>
      <c r="M554" s="43"/>
      <c r="N554" s="64"/>
      <c r="O554" s="93"/>
      <c r="P554" s="24"/>
      <c r="Q554" s="93"/>
      <c r="R554" s="93"/>
      <c r="S554" s="93"/>
      <c r="T554" s="93"/>
      <c r="U554" s="93"/>
      <c r="V554" s="93"/>
      <c r="W554" s="77">
        <f>L554+K554+J554+I554+M554+N554+O554+P554+Q554+R554+S554+T554+U554</f>
        <v>19300</v>
      </c>
      <c r="X554" s="75">
        <v>16000</v>
      </c>
      <c r="Y554" s="28">
        <v>16900</v>
      </c>
    </row>
    <row r="555" spans="1:25" ht="25.5" outlineLevel="6">
      <c r="A555" s="13" t="s">
        <v>454</v>
      </c>
      <c r="B555" s="41" t="s">
        <v>439</v>
      </c>
      <c r="C555" s="41" t="s">
        <v>441</v>
      </c>
      <c r="D555" s="41" t="s">
        <v>436</v>
      </c>
      <c r="E555" s="41" t="s">
        <v>441</v>
      </c>
      <c r="F555" s="41" t="s">
        <v>494</v>
      </c>
      <c r="G555" s="41" t="s">
        <v>498</v>
      </c>
      <c r="H555" s="41" t="s">
        <v>455</v>
      </c>
      <c r="I555" s="42">
        <v>18700</v>
      </c>
      <c r="J555" s="42"/>
      <c r="K555" s="42"/>
      <c r="L555" s="43"/>
      <c r="M555" s="43"/>
      <c r="N555" s="64"/>
      <c r="O555" s="93"/>
      <c r="P555" s="24"/>
      <c r="Q555" s="93"/>
      <c r="R555" s="93"/>
      <c r="S555" s="93"/>
      <c r="T555" s="93"/>
      <c r="U555" s="93"/>
      <c r="V555" s="93"/>
      <c r="W555" s="77">
        <f>L555+K555+J555+I555+M555+N555+O555+P555+Q555+R555+S555+T555+U555</f>
        <v>18700</v>
      </c>
      <c r="X555" s="75">
        <v>18700</v>
      </c>
      <c r="Y555" s="28">
        <v>18700</v>
      </c>
    </row>
    <row r="556" spans="1:25" ht="76.5" outlineLevel="6">
      <c r="A556" s="13" t="s">
        <v>502</v>
      </c>
      <c r="B556" s="41" t="s">
        <v>439</v>
      </c>
      <c r="C556" s="41" t="s">
        <v>441</v>
      </c>
      <c r="D556" s="41" t="s">
        <v>436</v>
      </c>
      <c r="E556" s="41" t="s">
        <v>441</v>
      </c>
      <c r="F556" s="41" t="s">
        <v>494</v>
      </c>
      <c r="G556" s="41" t="s">
        <v>503</v>
      </c>
      <c r="H556" s="41"/>
      <c r="I556" s="42"/>
      <c r="J556" s="42"/>
      <c r="K556" s="42"/>
      <c r="L556" s="43">
        <f>L557</f>
        <v>0</v>
      </c>
      <c r="M556" s="43"/>
      <c r="N556" s="64"/>
      <c r="O556" s="93"/>
      <c r="P556" s="24"/>
      <c r="Q556" s="93"/>
      <c r="R556" s="93"/>
      <c r="S556" s="93"/>
      <c r="T556" s="93"/>
      <c r="U556" s="93"/>
      <c r="V556" s="93"/>
      <c r="W556" s="77">
        <f>W557</f>
        <v>497780</v>
      </c>
      <c r="X556" s="75">
        <f>X557</f>
        <v>823740</v>
      </c>
      <c r="Y556" s="28">
        <f>Y557</f>
        <v>376340</v>
      </c>
    </row>
    <row r="557" spans="1:25" ht="25.5" outlineLevel="6">
      <c r="A557" s="45" t="s">
        <v>401</v>
      </c>
      <c r="B557" s="41" t="s">
        <v>439</v>
      </c>
      <c r="C557" s="41" t="s">
        <v>441</v>
      </c>
      <c r="D557" s="41" t="s">
        <v>436</v>
      </c>
      <c r="E557" s="41" t="s">
        <v>441</v>
      </c>
      <c r="F557" s="41" t="s">
        <v>494</v>
      </c>
      <c r="G557" s="41" t="s">
        <v>503</v>
      </c>
      <c r="H557" s="41" t="s">
        <v>179</v>
      </c>
      <c r="I557" s="42"/>
      <c r="J557" s="42"/>
      <c r="K557" s="42"/>
      <c r="L557" s="43">
        <f>L558+L559</f>
        <v>0</v>
      </c>
      <c r="M557" s="43"/>
      <c r="N557" s="64"/>
      <c r="O557" s="93"/>
      <c r="P557" s="24"/>
      <c r="Q557" s="93"/>
      <c r="R557" s="93"/>
      <c r="S557" s="93"/>
      <c r="T557" s="93"/>
      <c r="U557" s="93"/>
      <c r="V557" s="93"/>
      <c r="W557" s="77">
        <f>W558+W559</f>
        <v>497780</v>
      </c>
      <c r="X557" s="75">
        <f>X558+X559</f>
        <v>823740</v>
      </c>
      <c r="Y557" s="28">
        <f>Y558+Y559</f>
        <v>376340</v>
      </c>
    </row>
    <row r="558" spans="1:25" ht="25.5" outlineLevel="6">
      <c r="A558" s="45" t="s">
        <v>402</v>
      </c>
      <c r="B558" s="41" t="s">
        <v>439</v>
      </c>
      <c r="C558" s="41" t="s">
        <v>441</v>
      </c>
      <c r="D558" s="41" t="s">
        <v>436</v>
      </c>
      <c r="E558" s="41" t="s">
        <v>441</v>
      </c>
      <c r="F558" s="41" t="s">
        <v>494</v>
      </c>
      <c r="G558" s="41" t="s">
        <v>503</v>
      </c>
      <c r="H558" s="41" t="s">
        <v>529</v>
      </c>
      <c r="I558" s="42"/>
      <c r="J558" s="42"/>
      <c r="K558" s="42"/>
      <c r="L558" s="43">
        <v>763940</v>
      </c>
      <c r="M558" s="43"/>
      <c r="N558" s="64"/>
      <c r="O558" s="93"/>
      <c r="P558" s="24">
        <v>-266160</v>
      </c>
      <c r="Q558" s="93"/>
      <c r="R558" s="93"/>
      <c r="S558" s="93"/>
      <c r="T558" s="93"/>
      <c r="U558" s="93"/>
      <c r="V558" s="93"/>
      <c r="W558" s="77">
        <f>L558+K558+J558+I558+M558+N558+O558+P558+Q558+R558+S558+T558+U558</f>
        <v>497780</v>
      </c>
      <c r="X558" s="75">
        <v>823740</v>
      </c>
      <c r="Y558" s="28">
        <v>376340</v>
      </c>
    </row>
    <row r="559" spans="1:25" ht="25.5" hidden="1" outlineLevel="6">
      <c r="A559" s="13" t="s">
        <v>450</v>
      </c>
      <c r="B559" s="41" t="s">
        <v>439</v>
      </c>
      <c r="C559" s="41" t="s">
        <v>441</v>
      </c>
      <c r="D559" s="41" t="s">
        <v>436</v>
      </c>
      <c r="E559" s="41" t="s">
        <v>441</v>
      </c>
      <c r="F559" s="41" t="s">
        <v>494</v>
      </c>
      <c r="G559" s="41" t="s">
        <v>503</v>
      </c>
      <c r="H559" s="41" t="s">
        <v>451</v>
      </c>
      <c r="I559" s="42">
        <v>763900</v>
      </c>
      <c r="J559" s="42">
        <v>40</v>
      </c>
      <c r="K559" s="42"/>
      <c r="L559" s="43">
        <v>-763940</v>
      </c>
      <c r="M559" s="43"/>
      <c r="N559" s="64"/>
      <c r="O559" s="93"/>
      <c r="P559" s="24"/>
      <c r="Q559" s="93"/>
      <c r="R559" s="93"/>
      <c r="S559" s="93"/>
      <c r="T559" s="93"/>
      <c r="U559" s="93"/>
      <c r="V559" s="93"/>
      <c r="W559" s="77">
        <f>L559+K559+J559+I559</f>
        <v>0</v>
      </c>
      <c r="X559" s="75">
        <v>0</v>
      </c>
      <c r="Y559" s="28">
        <v>0</v>
      </c>
    </row>
    <row r="560" spans="1:25" ht="76.5" outlineLevel="6">
      <c r="A560" s="13" t="s">
        <v>504</v>
      </c>
      <c r="B560" s="41" t="s">
        <v>439</v>
      </c>
      <c r="C560" s="41" t="s">
        <v>441</v>
      </c>
      <c r="D560" s="41" t="s">
        <v>436</v>
      </c>
      <c r="E560" s="41" t="s">
        <v>441</v>
      </c>
      <c r="F560" s="41" t="s">
        <v>494</v>
      </c>
      <c r="G560" s="41" t="s">
        <v>505</v>
      </c>
      <c r="H560" s="41"/>
      <c r="I560" s="42"/>
      <c r="J560" s="42"/>
      <c r="K560" s="42"/>
      <c r="L560" s="43">
        <f>L561</f>
        <v>0</v>
      </c>
      <c r="M560" s="43"/>
      <c r="N560" s="64"/>
      <c r="O560" s="93"/>
      <c r="P560" s="24"/>
      <c r="Q560" s="93"/>
      <c r="R560" s="93"/>
      <c r="S560" s="93"/>
      <c r="T560" s="93"/>
      <c r="U560" s="93"/>
      <c r="V560" s="93"/>
      <c r="W560" s="77">
        <f>W561</f>
        <v>320150</v>
      </c>
      <c r="X560" s="75">
        <f>X561</f>
        <v>274100</v>
      </c>
      <c r="Y560" s="28">
        <f>Y561</f>
        <v>272100</v>
      </c>
    </row>
    <row r="561" spans="1:25" ht="25.5" outlineLevel="6">
      <c r="A561" s="45" t="s">
        <v>401</v>
      </c>
      <c r="B561" s="41" t="s">
        <v>439</v>
      </c>
      <c r="C561" s="41" t="s">
        <v>441</v>
      </c>
      <c r="D561" s="41" t="s">
        <v>436</v>
      </c>
      <c r="E561" s="41" t="s">
        <v>441</v>
      </c>
      <c r="F561" s="41" t="s">
        <v>494</v>
      </c>
      <c r="G561" s="41" t="s">
        <v>505</v>
      </c>
      <c r="H561" s="41" t="s">
        <v>179</v>
      </c>
      <c r="I561" s="42"/>
      <c r="J561" s="42"/>
      <c r="K561" s="42"/>
      <c r="L561" s="43">
        <f>L562+L563</f>
        <v>0</v>
      </c>
      <c r="M561" s="43"/>
      <c r="N561" s="64"/>
      <c r="O561" s="93"/>
      <c r="P561" s="24"/>
      <c r="Q561" s="93"/>
      <c r="R561" s="93"/>
      <c r="S561" s="93"/>
      <c r="T561" s="93"/>
      <c r="U561" s="93"/>
      <c r="V561" s="93"/>
      <c r="W561" s="77">
        <f>W562+W563</f>
        <v>320150</v>
      </c>
      <c r="X561" s="75">
        <f>X562+X563</f>
        <v>274100</v>
      </c>
      <c r="Y561" s="28">
        <f>Y562+Y563</f>
        <v>272100</v>
      </c>
    </row>
    <row r="562" spans="1:25" ht="25.5" outlineLevel="6">
      <c r="A562" s="45" t="s">
        <v>402</v>
      </c>
      <c r="B562" s="41" t="s">
        <v>439</v>
      </c>
      <c r="C562" s="41" t="s">
        <v>441</v>
      </c>
      <c r="D562" s="41" t="s">
        <v>436</v>
      </c>
      <c r="E562" s="41" t="s">
        <v>441</v>
      </c>
      <c r="F562" s="41" t="s">
        <v>494</v>
      </c>
      <c r="G562" s="41" t="s">
        <v>505</v>
      </c>
      <c r="H562" s="41" t="s">
        <v>529</v>
      </c>
      <c r="I562" s="42"/>
      <c r="J562" s="42"/>
      <c r="K562" s="42"/>
      <c r="L562" s="43">
        <v>351300</v>
      </c>
      <c r="M562" s="43"/>
      <c r="N562" s="64"/>
      <c r="O562" s="93"/>
      <c r="P562" s="24"/>
      <c r="Q562" s="93"/>
      <c r="R562" s="93"/>
      <c r="S562" s="93"/>
      <c r="T562" s="93"/>
      <c r="U562" s="93">
        <v>-31150</v>
      </c>
      <c r="V562" s="93"/>
      <c r="W562" s="77">
        <f>L562+K562+J562+I562+M562+N562+O562+P562+Q562+R562+S562+T562+U562</f>
        <v>320150</v>
      </c>
      <c r="X562" s="75">
        <v>274100</v>
      </c>
      <c r="Y562" s="28">
        <v>272100</v>
      </c>
    </row>
    <row r="563" spans="1:25" ht="25.5" hidden="1" outlineLevel="6">
      <c r="A563" s="13" t="s">
        <v>450</v>
      </c>
      <c r="B563" s="41" t="s">
        <v>439</v>
      </c>
      <c r="C563" s="41" t="s">
        <v>441</v>
      </c>
      <c r="D563" s="41" t="s">
        <v>436</v>
      </c>
      <c r="E563" s="41" t="s">
        <v>441</v>
      </c>
      <c r="F563" s="41" t="s">
        <v>494</v>
      </c>
      <c r="G563" s="41" t="s">
        <v>505</v>
      </c>
      <c r="H563" s="41" t="s">
        <v>451</v>
      </c>
      <c r="I563" s="42">
        <v>351300</v>
      </c>
      <c r="J563" s="42"/>
      <c r="K563" s="42"/>
      <c r="L563" s="43">
        <v>-351300</v>
      </c>
      <c r="M563" s="43"/>
      <c r="N563" s="64"/>
      <c r="O563" s="93"/>
      <c r="P563" s="24"/>
      <c r="Q563" s="93"/>
      <c r="R563" s="93"/>
      <c r="S563" s="93"/>
      <c r="T563" s="93"/>
      <c r="U563" s="93"/>
      <c r="V563" s="93"/>
      <c r="W563" s="77">
        <f>L563+K563+J563+I563</f>
        <v>0</v>
      </c>
      <c r="X563" s="75">
        <v>0</v>
      </c>
      <c r="Y563" s="28">
        <v>0</v>
      </c>
    </row>
    <row r="564" spans="1:25" ht="25.5" outlineLevel="6">
      <c r="A564" s="13" t="s">
        <v>506</v>
      </c>
      <c r="B564" s="41" t="s">
        <v>439</v>
      </c>
      <c r="C564" s="41" t="s">
        <v>441</v>
      </c>
      <c r="D564" s="41" t="s">
        <v>436</v>
      </c>
      <c r="E564" s="41" t="s">
        <v>441</v>
      </c>
      <c r="F564" s="41" t="s">
        <v>507</v>
      </c>
      <c r="G564" s="41"/>
      <c r="H564" s="41"/>
      <c r="I564" s="42"/>
      <c r="J564" s="42"/>
      <c r="K564" s="42"/>
      <c r="L564" s="43">
        <f>L565</f>
        <v>0</v>
      </c>
      <c r="M564" s="43"/>
      <c r="N564" s="64"/>
      <c r="O564" s="93"/>
      <c r="P564" s="24"/>
      <c r="Q564" s="93"/>
      <c r="R564" s="93"/>
      <c r="S564" s="93"/>
      <c r="T564" s="93"/>
      <c r="U564" s="93"/>
      <c r="V564" s="93"/>
      <c r="W564" s="77">
        <f aca="true" t="shared" si="33" ref="W564:Y566">W565</f>
        <v>321495</v>
      </c>
      <c r="X564" s="75">
        <f t="shared" si="33"/>
        <v>65800</v>
      </c>
      <c r="Y564" s="28">
        <f t="shared" si="33"/>
        <v>52000</v>
      </c>
    </row>
    <row r="565" spans="1:25" ht="25.5" outlineLevel="6">
      <c r="A565" s="13" t="s">
        <v>486</v>
      </c>
      <c r="B565" s="41" t="s">
        <v>439</v>
      </c>
      <c r="C565" s="41" t="s">
        <v>441</v>
      </c>
      <c r="D565" s="41" t="s">
        <v>436</v>
      </c>
      <c r="E565" s="41" t="s">
        <v>441</v>
      </c>
      <c r="F565" s="41" t="s">
        <v>507</v>
      </c>
      <c r="G565" s="41" t="s">
        <v>487</v>
      </c>
      <c r="H565" s="41"/>
      <c r="I565" s="42"/>
      <c r="J565" s="42"/>
      <c r="K565" s="42"/>
      <c r="L565" s="43">
        <f>L566</f>
        <v>0</v>
      </c>
      <c r="M565" s="43"/>
      <c r="N565" s="64"/>
      <c r="O565" s="93"/>
      <c r="P565" s="24"/>
      <c r="Q565" s="93"/>
      <c r="R565" s="93"/>
      <c r="S565" s="93"/>
      <c r="T565" s="93"/>
      <c r="U565" s="93"/>
      <c r="V565" s="93"/>
      <c r="W565" s="77">
        <f t="shared" si="33"/>
        <v>321495</v>
      </c>
      <c r="X565" s="75">
        <f t="shared" si="33"/>
        <v>65800</v>
      </c>
      <c r="Y565" s="28">
        <f t="shared" si="33"/>
        <v>52000</v>
      </c>
    </row>
    <row r="566" spans="1:25" ht="38.25" outlineLevel="6">
      <c r="A566" s="13" t="s">
        <v>508</v>
      </c>
      <c r="B566" s="41" t="s">
        <v>439</v>
      </c>
      <c r="C566" s="41" t="s">
        <v>441</v>
      </c>
      <c r="D566" s="41" t="s">
        <v>436</v>
      </c>
      <c r="E566" s="41" t="s">
        <v>441</v>
      </c>
      <c r="F566" s="41" t="s">
        <v>507</v>
      </c>
      <c r="G566" s="41" t="s">
        <v>509</v>
      </c>
      <c r="H566" s="41"/>
      <c r="I566" s="42"/>
      <c r="J566" s="42"/>
      <c r="K566" s="42"/>
      <c r="L566" s="43">
        <f>L567</f>
        <v>0</v>
      </c>
      <c r="M566" s="43"/>
      <c r="N566" s="64"/>
      <c r="O566" s="93"/>
      <c r="P566" s="24"/>
      <c r="Q566" s="93"/>
      <c r="R566" s="93"/>
      <c r="S566" s="93"/>
      <c r="T566" s="93"/>
      <c r="U566" s="93"/>
      <c r="V566" s="93"/>
      <c r="W566" s="77">
        <f t="shared" si="33"/>
        <v>321495</v>
      </c>
      <c r="X566" s="75">
        <f t="shared" si="33"/>
        <v>65800</v>
      </c>
      <c r="Y566" s="28">
        <f t="shared" si="33"/>
        <v>52000</v>
      </c>
    </row>
    <row r="567" spans="1:25" ht="25.5" outlineLevel="6">
      <c r="A567" s="45" t="s">
        <v>401</v>
      </c>
      <c r="B567" s="41" t="s">
        <v>439</v>
      </c>
      <c r="C567" s="41" t="s">
        <v>441</v>
      </c>
      <c r="D567" s="41" t="s">
        <v>436</v>
      </c>
      <c r="E567" s="41" t="s">
        <v>441</v>
      </c>
      <c r="F567" s="41" t="s">
        <v>507</v>
      </c>
      <c r="G567" s="41" t="s">
        <v>509</v>
      </c>
      <c r="H567" s="41" t="s">
        <v>179</v>
      </c>
      <c r="I567" s="42"/>
      <c r="J567" s="42"/>
      <c r="K567" s="42"/>
      <c r="L567" s="43">
        <f>L568+L569</f>
        <v>0</v>
      </c>
      <c r="M567" s="43"/>
      <c r="N567" s="64"/>
      <c r="O567" s="93"/>
      <c r="P567" s="24"/>
      <c r="Q567" s="93"/>
      <c r="R567" s="93"/>
      <c r="S567" s="93"/>
      <c r="T567" s="93"/>
      <c r="U567" s="93"/>
      <c r="V567" s="93"/>
      <c r="W567" s="77">
        <f>W568+W569</f>
        <v>321495</v>
      </c>
      <c r="X567" s="75">
        <f>X568+X569</f>
        <v>65800</v>
      </c>
      <c r="Y567" s="28">
        <f>Y568+Y569</f>
        <v>52000</v>
      </c>
    </row>
    <row r="568" spans="1:25" ht="25.5" outlineLevel="6">
      <c r="A568" s="45" t="s">
        <v>402</v>
      </c>
      <c r="B568" s="41" t="s">
        <v>439</v>
      </c>
      <c r="C568" s="41" t="s">
        <v>441</v>
      </c>
      <c r="D568" s="41" t="s">
        <v>436</v>
      </c>
      <c r="E568" s="41" t="s">
        <v>441</v>
      </c>
      <c r="F568" s="41" t="s">
        <v>507</v>
      </c>
      <c r="G568" s="41" t="s">
        <v>509</v>
      </c>
      <c r="H568" s="41" t="s">
        <v>529</v>
      </c>
      <c r="I568" s="42"/>
      <c r="J568" s="42"/>
      <c r="K568" s="42"/>
      <c r="L568" s="43">
        <v>45400</v>
      </c>
      <c r="M568" s="43"/>
      <c r="N568" s="64">
        <v>76800</v>
      </c>
      <c r="O568" s="93"/>
      <c r="P568" s="24">
        <v>171639</v>
      </c>
      <c r="Q568" s="93"/>
      <c r="R568" s="93">
        <v>27656</v>
      </c>
      <c r="S568" s="93"/>
      <c r="T568" s="93"/>
      <c r="U568" s="93"/>
      <c r="V568" s="93"/>
      <c r="W568" s="77">
        <f>L568+K568+J568+I568+M568+N568+O568+P568+Q568+R568+S568+T568+U568</f>
        <v>321495</v>
      </c>
      <c r="X568" s="75">
        <v>65800</v>
      </c>
      <c r="Y568" s="28">
        <v>52000</v>
      </c>
    </row>
    <row r="569" spans="1:25" ht="25.5" hidden="1" outlineLevel="6">
      <c r="A569" s="13" t="s">
        <v>450</v>
      </c>
      <c r="B569" s="41" t="s">
        <v>439</v>
      </c>
      <c r="C569" s="41" t="s">
        <v>441</v>
      </c>
      <c r="D569" s="41" t="s">
        <v>436</v>
      </c>
      <c r="E569" s="41" t="s">
        <v>441</v>
      </c>
      <c r="F569" s="41" t="s">
        <v>507</v>
      </c>
      <c r="G569" s="41" t="s">
        <v>509</v>
      </c>
      <c r="H569" s="41" t="s">
        <v>451</v>
      </c>
      <c r="I569" s="42">
        <v>45400</v>
      </c>
      <c r="J569" s="42"/>
      <c r="K569" s="42"/>
      <c r="L569" s="43">
        <v>-45400</v>
      </c>
      <c r="M569" s="43"/>
      <c r="N569" s="64"/>
      <c r="O569" s="93"/>
      <c r="P569" s="24"/>
      <c r="Q569" s="93"/>
      <c r="R569" s="93"/>
      <c r="S569" s="93"/>
      <c r="T569" s="93"/>
      <c r="U569" s="93"/>
      <c r="V569" s="93"/>
      <c r="W569" s="77">
        <f>L569+K569+J569+I569</f>
        <v>0</v>
      </c>
      <c r="X569" s="75">
        <v>0</v>
      </c>
      <c r="Y569" s="28">
        <v>0</v>
      </c>
    </row>
    <row r="570" spans="1:26" s="18" customFormat="1" ht="25.5" hidden="1" outlineLevel="6">
      <c r="A570" s="13" t="s">
        <v>486</v>
      </c>
      <c r="B570" s="41" t="s">
        <v>439</v>
      </c>
      <c r="C570" s="41" t="s">
        <v>459</v>
      </c>
      <c r="D570" s="41" t="s">
        <v>436</v>
      </c>
      <c r="E570" s="41" t="s">
        <v>441</v>
      </c>
      <c r="F570" s="41" t="s">
        <v>494</v>
      </c>
      <c r="G570" s="41" t="s">
        <v>487</v>
      </c>
      <c r="H570" s="41"/>
      <c r="I570" s="42"/>
      <c r="J570" s="42"/>
      <c r="K570" s="42"/>
      <c r="L570" s="43">
        <f>L578+L594+L599</f>
        <v>689205.73</v>
      </c>
      <c r="M570" s="43"/>
      <c r="N570" s="64"/>
      <c r="O570" s="93"/>
      <c r="P570" s="24"/>
      <c r="Q570" s="93"/>
      <c r="R570" s="93"/>
      <c r="S570" s="93"/>
      <c r="T570" s="93"/>
      <c r="U570" s="93"/>
      <c r="V570" s="93"/>
      <c r="W570" s="77">
        <f>W578+W594+W599</f>
        <v>9316546.73</v>
      </c>
      <c r="X570" s="75">
        <f>X578+X594+X599</f>
        <v>8742452</v>
      </c>
      <c r="Y570" s="28">
        <f>Y578+Y594+Y599</f>
        <v>8742452</v>
      </c>
      <c r="Z570" s="19"/>
    </row>
    <row r="571" spans="1:26" s="18" customFormat="1" ht="38.25" outlineLevel="6">
      <c r="A571" s="13" t="s">
        <v>130</v>
      </c>
      <c r="B571" s="41" t="s">
        <v>439</v>
      </c>
      <c r="C571" s="41" t="s">
        <v>441</v>
      </c>
      <c r="D571" s="41"/>
      <c r="E571" s="41"/>
      <c r="F571" s="41"/>
      <c r="G571" s="41"/>
      <c r="H571" s="41"/>
      <c r="I571" s="42"/>
      <c r="J571" s="42"/>
      <c r="K571" s="42"/>
      <c r="L571" s="43"/>
      <c r="M571" s="43"/>
      <c r="N571" s="64"/>
      <c r="O571" s="93"/>
      <c r="P571" s="24"/>
      <c r="Q571" s="93"/>
      <c r="R571" s="93"/>
      <c r="S571" s="93"/>
      <c r="T571" s="93"/>
      <c r="U571" s="93"/>
      <c r="V571" s="93"/>
      <c r="W571" s="77">
        <f aca="true" t="shared" si="34" ref="W571:W576">W572</f>
        <v>4047165</v>
      </c>
      <c r="X571" s="75"/>
      <c r="Y571" s="65"/>
      <c r="Z571" s="19"/>
    </row>
    <row r="572" spans="1:26" s="18" customFormat="1" ht="25.5" outlineLevel="6">
      <c r="A572" s="13" t="s">
        <v>709</v>
      </c>
      <c r="B572" s="41" t="s">
        <v>439</v>
      </c>
      <c r="C572" s="41" t="s">
        <v>441</v>
      </c>
      <c r="D572" s="41" t="s">
        <v>436</v>
      </c>
      <c r="E572" s="41"/>
      <c r="F572" s="41"/>
      <c r="G572" s="41"/>
      <c r="H572" s="41"/>
      <c r="I572" s="42"/>
      <c r="J572" s="42"/>
      <c r="K572" s="42"/>
      <c r="L572" s="43"/>
      <c r="M572" s="43"/>
      <c r="N572" s="64"/>
      <c r="O572" s="93"/>
      <c r="P572" s="24"/>
      <c r="Q572" s="93"/>
      <c r="R572" s="93"/>
      <c r="S572" s="93"/>
      <c r="T572" s="93"/>
      <c r="U572" s="93"/>
      <c r="V572" s="93"/>
      <c r="W572" s="77">
        <f t="shared" si="34"/>
        <v>4047165</v>
      </c>
      <c r="X572" s="75"/>
      <c r="Y572" s="65"/>
      <c r="Z572" s="19"/>
    </row>
    <row r="573" spans="1:26" s="18" customFormat="1" ht="15" outlineLevel="6">
      <c r="A573" s="13" t="s">
        <v>596</v>
      </c>
      <c r="B573" s="41" t="s">
        <v>439</v>
      </c>
      <c r="C573" s="41" t="s">
        <v>441</v>
      </c>
      <c r="D573" s="41" t="s">
        <v>436</v>
      </c>
      <c r="E573" s="41" t="s">
        <v>597</v>
      </c>
      <c r="F573" s="41"/>
      <c r="G573" s="41"/>
      <c r="H573" s="41"/>
      <c r="I573" s="42"/>
      <c r="J573" s="42"/>
      <c r="K573" s="42"/>
      <c r="L573" s="43"/>
      <c r="M573" s="43"/>
      <c r="N573" s="64"/>
      <c r="O573" s="93"/>
      <c r="P573" s="24"/>
      <c r="Q573" s="93"/>
      <c r="R573" s="93"/>
      <c r="S573" s="93"/>
      <c r="T573" s="93"/>
      <c r="U573" s="93"/>
      <c r="V573" s="93"/>
      <c r="W573" s="77">
        <f t="shared" si="34"/>
        <v>4047165</v>
      </c>
      <c r="X573" s="75"/>
      <c r="Y573" s="65"/>
      <c r="Z573" s="19"/>
    </row>
    <row r="574" spans="1:26" s="18" customFormat="1" ht="25.5" outlineLevel="6">
      <c r="A574" s="13" t="s">
        <v>620</v>
      </c>
      <c r="B574" s="41" t="s">
        <v>439</v>
      </c>
      <c r="C574" s="41" t="s">
        <v>441</v>
      </c>
      <c r="D574" s="41" t="s">
        <v>436</v>
      </c>
      <c r="E574" s="41" t="s">
        <v>597</v>
      </c>
      <c r="F574" s="41" t="s">
        <v>580</v>
      </c>
      <c r="G574" s="41"/>
      <c r="H574" s="41"/>
      <c r="I574" s="42"/>
      <c r="J574" s="42"/>
      <c r="K574" s="42"/>
      <c r="L574" s="43"/>
      <c r="M574" s="43"/>
      <c r="N574" s="64"/>
      <c r="O574" s="93"/>
      <c r="P574" s="24"/>
      <c r="Q574" s="93"/>
      <c r="R574" s="93"/>
      <c r="S574" s="93"/>
      <c r="T574" s="93"/>
      <c r="U574" s="93"/>
      <c r="V574" s="93"/>
      <c r="W574" s="77">
        <f t="shared" si="34"/>
        <v>4047165</v>
      </c>
      <c r="X574" s="75"/>
      <c r="Y574" s="65"/>
      <c r="Z574" s="19"/>
    </row>
    <row r="575" spans="1:26" s="18" customFormat="1" ht="51" outlineLevel="6">
      <c r="A575" s="45" t="s">
        <v>405</v>
      </c>
      <c r="B575" s="41" t="s">
        <v>439</v>
      </c>
      <c r="C575" s="41" t="s">
        <v>441</v>
      </c>
      <c r="D575" s="41" t="s">
        <v>436</v>
      </c>
      <c r="E575" s="41" t="s">
        <v>597</v>
      </c>
      <c r="F575" s="41" t="s">
        <v>580</v>
      </c>
      <c r="G575" s="41" t="s">
        <v>131</v>
      </c>
      <c r="H575" s="41" t="s">
        <v>182</v>
      </c>
      <c r="I575" s="42"/>
      <c r="J575" s="42"/>
      <c r="K575" s="42"/>
      <c r="L575" s="43"/>
      <c r="M575" s="43"/>
      <c r="N575" s="64"/>
      <c r="O575" s="93"/>
      <c r="P575" s="24"/>
      <c r="Q575" s="93"/>
      <c r="R575" s="93"/>
      <c r="S575" s="93"/>
      <c r="T575" s="93"/>
      <c r="U575" s="93"/>
      <c r="V575" s="93"/>
      <c r="W575" s="77">
        <f t="shared" si="34"/>
        <v>4047165</v>
      </c>
      <c r="X575" s="75"/>
      <c r="Y575" s="65"/>
      <c r="Z575" s="19"/>
    </row>
    <row r="576" spans="1:26" s="18" customFormat="1" ht="25.5" outlineLevel="6">
      <c r="A576" s="13" t="s">
        <v>37</v>
      </c>
      <c r="B576" s="41" t="s">
        <v>439</v>
      </c>
      <c r="C576" s="41" t="s">
        <v>441</v>
      </c>
      <c r="D576" s="41" t="s">
        <v>436</v>
      </c>
      <c r="E576" s="41" t="s">
        <v>597</v>
      </c>
      <c r="F576" s="41" t="s">
        <v>580</v>
      </c>
      <c r="G576" s="41" t="s">
        <v>131</v>
      </c>
      <c r="H576" s="41" t="s">
        <v>36</v>
      </c>
      <c r="I576" s="42"/>
      <c r="J576" s="42"/>
      <c r="K576" s="42"/>
      <c r="L576" s="43"/>
      <c r="M576" s="43"/>
      <c r="N576" s="64"/>
      <c r="O576" s="93"/>
      <c r="P576" s="24"/>
      <c r="Q576" s="93"/>
      <c r="R576" s="93"/>
      <c r="S576" s="93"/>
      <c r="T576" s="93"/>
      <c r="U576" s="93"/>
      <c r="V576" s="93"/>
      <c r="W576" s="77">
        <f t="shared" si="34"/>
        <v>4047165</v>
      </c>
      <c r="X576" s="75"/>
      <c r="Y576" s="65"/>
      <c r="Z576" s="19"/>
    </row>
    <row r="577" spans="1:26" s="18" customFormat="1" ht="25.5" outlineLevel="6">
      <c r="A577" s="13" t="s">
        <v>621</v>
      </c>
      <c r="B577" s="41" t="s">
        <v>439</v>
      </c>
      <c r="C577" s="41" t="s">
        <v>441</v>
      </c>
      <c r="D577" s="41" t="s">
        <v>436</v>
      </c>
      <c r="E577" s="41" t="s">
        <v>597</v>
      </c>
      <c r="F577" s="41" t="s">
        <v>580</v>
      </c>
      <c r="G577" s="41" t="s">
        <v>131</v>
      </c>
      <c r="H577" s="41" t="s">
        <v>622</v>
      </c>
      <c r="I577" s="42"/>
      <c r="J577" s="42"/>
      <c r="K577" s="42"/>
      <c r="L577" s="43"/>
      <c r="M577" s="43"/>
      <c r="N577" s="64"/>
      <c r="O577" s="93"/>
      <c r="P577" s="24"/>
      <c r="Q577" s="93"/>
      <c r="R577" s="93"/>
      <c r="S577" s="93">
        <v>2007790</v>
      </c>
      <c r="T577" s="93">
        <v>-60000</v>
      </c>
      <c r="U577" s="93">
        <v>2099375</v>
      </c>
      <c r="V577" s="93"/>
      <c r="W577" s="77">
        <f>L577+K577+J577+I577+M577+N577+O577+P577+Q577+R577+S577+T577+U577</f>
        <v>4047165</v>
      </c>
      <c r="X577" s="75"/>
      <c r="Y577" s="65"/>
      <c r="Z577" s="19"/>
    </row>
    <row r="578" spans="1:25" ht="85.5" customHeight="1" outlineLevel="6">
      <c r="A578" s="13" t="s">
        <v>500</v>
      </c>
      <c r="B578" s="41" t="s">
        <v>439</v>
      </c>
      <c r="C578" s="41" t="s">
        <v>459</v>
      </c>
      <c r="D578" s="41"/>
      <c r="E578" s="41"/>
      <c r="F578" s="41"/>
      <c r="G578" s="41"/>
      <c r="H578" s="41"/>
      <c r="I578" s="42"/>
      <c r="J578" s="42"/>
      <c r="K578" s="42"/>
      <c r="L578" s="43">
        <f>L579</f>
        <v>689205.73</v>
      </c>
      <c r="M578" s="43"/>
      <c r="N578" s="64"/>
      <c r="O578" s="93"/>
      <c r="P578" s="24"/>
      <c r="Q578" s="93"/>
      <c r="R578" s="93"/>
      <c r="S578" s="93"/>
      <c r="T578" s="93"/>
      <c r="U578" s="93"/>
      <c r="V578" s="93"/>
      <c r="W578" s="77">
        <f>W579</f>
        <v>8892670.73</v>
      </c>
      <c r="X578" s="75">
        <f>X579</f>
        <v>8742452</v>
      </c>
      <c r="Y578" s="43">
        <f>Y579</f>
        <v>8742452</v>
      </c>
    </row>
    <row r="579" spans="1:25" ht="16.5" customHeight="1" outlineLevel="6">
      <c r="A579" s="13" t="s">
        <v>435</v>
      </c>
      <c r="B579" s="41" t="s">
        <v>439</v>
      </c>
      <c r="C579" s="41" t="s">
        <v>459</v>
      </c>
      <c r="D579" s="41" t="s">
        <v>436</v>
      </c>
      <c r="E579" s="41"/>
      <c r="F579" s="41"/>
      <c r="G579" s="41"/>
      <c r="H579" s="41"/>
      <c r="I579" s="42"/>
      <c r="J579" s="42"/>
      <c r="K579" s="42"/>
      <c r="L579" s="43">
        <f>L584+L593+L600+L580</f>
        <v>689205.73</v>
      </c>
      <c r="M579" s="43"/>
      <c r="N579" s="64"/>
      <c r="O579" s="93"/>
      <c r="P579" s="24"/>
      <c r="Q579" s="93"/>
      <c r="R579" s="93"/>
      <c r="S579" s="93"/>
      <c r="T579" s="93"/>
      <c r="U579" s="93"/>
      <c r="V579" s="93"/>
      <c r="W579" s="77">
        <f>W584+W593+W600+W580+W589</f>
        <v>8892670.73</v>
      </c>
      <c r="X579" s="77">
        <f>X584+X593+X600+X580+X589</f>
        <v>8742452</v>
      </c>
      <c r="Y579" s="25">
        <f>Y584+Y593+Y600+Y580+Y589</f>
        <v>8742452</v>
      </c>
    </row>
    <row r="580" spans="1:25" ht="17.25" customHeight="1" outlineLevel="6">
      <c r="A580" s="13" t="s">
        <v>438</v>
      </c>
      <c r="B580" s="41" t="s">
        <v>439</v>
      </c>
      <c r="C580" s="41" t="s">
        <v>459</v>
      </c>
      <c r="D580" s="41" t="s">
        <v>436</v>
      </c>
      <c r="E580" s="41" t="s">
        <v>439</v>
      </c>
      <c r="F580" s="41"/>
      <c r="G580" s="41"/>
      <c r="H580" s="41"/>
      <c r="I580" s="42"/>
      <c r="J580" s="42"/>
      <c r="K580" s="42"/>
      <c r="L580" s="43">
        <f>L581</f>
        <v>689205.73</v>
      </c>
      <c r="M580" s="43"/>
      <c r="N580" s="64"/>
      <c r="O580" s="93"/>
      <c r="P580" s="24"/>
      <c r="Q580" s="93"/>
      <c r="R580" s="93"/>
      <c r="S580" s="93"/>
      <c r="T580" s="93"/>
      <c r="U580" s="93"/>
      <c r="V580" s="93"/>
      <c r="W580" s="77">
        <f>W581</f>
        <v>689205.73</v>
      </c>
      <c r="X580" s="75"/>
      <c r="Y580" s="43"/>
    </row>
    <row r="581" spans="1:25" ht="25.5" customHeight="1" outlineLevel="6">
      <c r="A581" s="13" t="s">
        <v>476</v>
      </c>
      <c r="B581" s="41" t="s">
        <v>439</v>
      </c>
      <c r="C581" s="41" t="s">
        <v>459</v>
      </c>
      <c r="D581" s="41" t="s">
        <v>436</v>
      </c>
      <c r="E581" s="41" t="s">
        <v>439</v>
      </c>
      <c r="F581" s="41" t="s">
        <v>477</v>
      </c>
      <c r="G581" s="41"/>
      <c r="H581" s="41"/>
      <c r="I581" s="42"/>
      <c r="J581" s="42"/>
      <c r="K581" s="42"/>
      <c r="L581" s="43">
        <f>L582</f>
        <v>689205.73</v>
      </c>
      <c r="M581" s="43"/>
      <c r="N581" s="64"/>
      <c r="O581" s="93"/>
      <c r="P581" s="24"/>
      <c r="Q581" s="93"/>
      <c r="R581" s="93"/>
      <c r="S581" s="93"/>
      <c r="T581" s="93"/>
      <c r="U581" s="93"/>
      <c r="V581" s="93"/>
      <c r="W581" s="77">
        <f>W582</f>
        <v>689205.73</v>
      </c>
      <c r="X581" s="75"/>
      <c r="Y581" s="43"/>
    </row>
    <row r="582" spans="1:25" ht="28.5" customHeight="1" outlineLevel="6">
      <c r="A582" s="45" t="s">
        <v>401</v>
      </c>
      <c r="B582" s="41" t="s">
        <v>439</v>
      </c>
      <c r="C582" s="41" t="s">
        <v>459</v>
      </c>
      <c r="D582" s="41" t="s">
        <v>436</v>
      </c>
      <c r="E582" s="41" t="s">
        <v>439</v>
      </c>
      <c r="F582" s="41" t="s">
        <v>477</v>
      </c>
      <c r="G582" s="41" t="s">
        <v>501</v>
      </c>
      <c r="H582" s="41" t="s">
        <v>179</v>
      </c>
      <c r="I582" s="42"/>
      <c r="J582" s="42"/>
      <c r="K582" s="42"/>
      <c r="L582" s="43">
        <f>L583</f>
        <v>689205.73</v>
      </c>
      <c r="M582" s="43"/>
      <c r="N582" s="64"/>
      <c r="O582" s="93"/>
      <c r="P582" s="24"/>
      <c r="Q582" s="93"/>
      <c r="R582" s="93"/>
      <c r="S582" s="93"/>
      <c r="T582" s="93"/>
      <c r="U582" s="93"/>
      <c r="V582" s="93"/>
      <c r="W582" s="77">
        <f>W583</f>
        <v>689205.73</v>
      </c>
      <c r="X582" s="75"/>
      <c r="Y582" s="43"/>
    </row>
    <row r="583" spans="1:25" ht="27.75" customHeight="1" outlineLevel="6">
      <c r="A583" s="45" t="s">
        <v>402</v>
      </c>
      <c r="B583" s="41" t="s">
        <v>439</v>
      </c>
      <c r="C583" s="41" t="s">
        <v>459</v>
      </c>
      <c r="D583" s="41" t="s">
        <v>436</v>
      </c>
      <c r="E583" s="41" t="s">
        <v>439</v>
      </c>
      <c r="F583" s="41" t="s">
        <v>477</v>
      </c>
      <c r="G583" s="41" t="s">
        <v>501</v>
      </c>
      <c r="H583" s="41" t="s">
        <v>529</v>
      </c>
      <c r="I583" s="42"/>
      <c r="J583" s="42"/>
      <c r="K583" s="42"/>
      <c r="L583" s="43">
        <v>689205.73</v>
      </c>
      <c r="M583" s="43"/>
      <c r="N583" s="64"/>
      <c r="O583" s="93"/>
      <c r="P583" s="24"/>
      <c r="Q583" s="93"/>
      <c r="R583" s="93"/>
      <c r="S583" s="93"/>
      <c r="T583" s="93"/>
      <c r="U583" s="93"/>
      <c r="V583" s="93"/>
      <c r="W583" s="77">
        <f>L583+K583+J583+I583+M583+N583+O583+P583+Q583+R583+S583+T583+U583</f>
        <v>689205.73</v>
      </c>
      <c r="X583" s="75"/>
      <c r="Y583" s="43"/>
    </row>
    <row r="584" spans="1:25" ht="38.25" outlineLevel="6">
      <c r="A584" s="13" t="s">
        <v>492</v>
      </c>
      <c r="B584" s="41" t="s">
        <v>439</v>
      </c>
      <c r="C584" s="41" t="s">
        <v>459</v>
      </c>
      <c r="D584" s="41" t="s">
        <v>436</v>
      </c>
      <c r="E584" s="41" t="s">
        <v>441</v>
      </c>
      <c r="F584" s="41"/>
      <c r="G584" s="41"/>
      <c r="H584" s="41"/>
      <c r="I584" s="42"/>
      <c r="J584" s="42"/>
      <c r="K584" s="42"/>
      <c r="L584" s="43">
        <f>L585</f>
        <v>0</v>
      </c>
      <c r="M584" s="43"/>
      <c r="N584" s="64"/>
      <c r="O584" s="93"/>
      <c r="P584" s="24"/>
      <c r="Q584" s="93"/>
      <c r="R584" s="93"/>
      <c r="S584" s="93"/>
      <c r="T584" s="93"/>
      <c r="U584" s="93"/>
      <c r="V584" s="93"/>
      <c r="W584" s="77">
        <f aca="true" t="shared" si="35" ref="W584:Y585">W585</f>
        <v>29600</v>
      </c>
      <c r="X584" s="75">
        <f t="shared" si="35"/>
        <v>0</v>
      </c>
      <c r="Y584" s="43">
        <f t="shared" si="35"/>
        <v>0</v>
      </c>
    </row>
    <row r="585" spans="1:25" ht="51" outlineLevel="6">
      <c r="A585" s="13" t="s">
        <v>493</v>
      </c>
      <c r="B585" s="41" t="s">
        <v>439</v>
      </c>
      <c r="C585" s="41" t="s">
        <v>459</v>
      </c>
      <c r="D585" s="41" t="s">
        <v>436</v>
      </c>
      <c r="E585" s="41" t="s">
        <v>441</v>
      </c>
      <c r="F585" s="41" t="s">
        <v>494</v>
      </c>
      <c r="G585" s="41"/>
      <c r="H585" s="41"/>
      <c r="I585" s="42"/>
      <c r="J585" s="42"/>
      <c r="K585" s="42"/>
      <c r="L585" s="43">
        <f>L586</f>
        <v>0</v>
      </c>
      <c r="M585" s="43"/>
      <c r="N585" s="64"/>
      <c r="O585" s="93"/>
      <c r="P585" s="24"/>
      <c r="Q585" s="93"/>
      <c r="R585" s="93"/>
      <c r="S585" s="93"/>
      <c r="T585" s="93"/>
      <c r="U585" s="93"/>
      <c r="V585" s="93"/>
      <c r="W585" s="77">
        <f t="shared" si="35"/>
        <v>29600</v>
      </c>
      <c r="X585" s="75">
        <f t="shared" si="35"/>
        <v>0</v>
      </c>
      <c r="Y585" s="43">
        <f t="shared" si="35"/>
        <v>0</v>
      </c>
    </row>
    <row r="586" spans="1:25" ht="25.5" outlineLevel="6">
      <c r="A586" s="45" t="s">
        <v>401</v>
      </c>
      <c r="B586" s="41" t="s">
        <v>439</v>
      </c>
      <c r="C586" s="41" t="s">
        <v>459</v>
      </c>
      <c r="D586" s="41" t="s">
        <v>436</v>
      </c>
      <c r="E586" s="41" t="s">
        <v>441</v>
      </c>
      <c r="F586" s="41" t="s">
        <v>494</v>
      </c>
      <c r="G586" s="41" t="s">
        <v>501</v>
      </c>
      <c r="H586" s="41" t="s">
        <v>179</v>
      </c>
      <c r="I586" s="42"/>
      <c r="J586" s="42"/>
      <c r="K586" s="42"/>
      <c r="L586" s="43">
        <f>L587+L588</f>
        <v>0</v>
      </c>
      <c r="M586" s="43"/>
      <c r="N586" s="64"/>
      <c r="O586" s="93"/>
      <c r="P586" s="24"/>
      <c r="Q586" s="93"/>
      <c r="R586" s="93"/>
      <c r="S586" s="93"/>
      <c r="T586" s="93"/>
      <c r="U586" s="93"/>
      <c r="V586" s="93"/>
      <c r="W586" s="77">
        <f>W587+W588</f>
        <v>29600</v>
      </c>
      <c r="X586" s="75">
        <f>X587+X588</f>
        <v>0</v>
      </c>
      <c r="Y586" s="28">
        <f>Y587+Y588</f>
        <v>0</v>
      </c>
    </row>
    <row r="587" spans="1:25" ht="25.5" outlineLevel="6">
      <c r="A587" s="45" t="s">
        <v>402</v>
      </c>
      <c r="B587" s="41" t="s">
        <v>439</v>
      </c>
      <c r="C587" s="41" t="s">
        <v>459</v>
      </c>
      <c r="D587" s="41" t="s">
        <v>436</v>
      </c>
      <c r="E587" s="41" t="s">
        <v>441</v>
      </c>
      <c r="F587" s="41" t="s">
        <v>494</v>
      </c>
      <c r="G587" s="41" t="s">
        <v>501</v>
      </c>
      <c r="H587" s="41" t="s">
        <v>529</v>
      </c>
      <c r="I587" s="42"/>
      <c r="J587" s="42"/>
      <c r="K587" s="42"/>
      <c r="L587" s="43">
        <v>29600</v>
      </c>
      <c r="M587" s="43"/>
      <c r="N587" s="64"/>
      <c r="O587" s="93"/>
      <c r="P587" s="24"/>
      <c r="Q587" s="93"/>
      <c r="R587" s="93"/>
      <c r="S587" s="93"/>
      <c r="T587" s="93"/>
      <c r="U587" s="93"/>
      <c r="V587" s="93"/>
      <c r="W587" s="77">
        <f>L587+K587+J587+I587+M587+N587+O587+P587+Q587+R587+S587+T587+U587</f>
        <v>29600</v>
      </c>
      <c r="X587" s="75">
        <f>X588</f>
        <v>0</v>
      </c>
      <c r="Y587" s="28">
        <f>Y588</f>
        <v>0</v>
      </c>
    </row>
    <row r="588" spans="1:25" ht="25.5" hidden="1" outlineLevel="6">
      <c r="A588" s="13" t="s">
        <v>450</v>
      </c>
      <c r="B588" s="41" t="s">
        <v>439</v>
      </c>
      <c r="C588" s="41" t="s">
        <v>459</v>
      </c>
      <c r="D588" s="41" t="s">
        <v>436</v>
      </c>
      <c r="E588" s="41" t="s">
        <v>441</v>
      </c>
      <c r="F588" s="41" t="s">
        <v>494</v>
      </c>
      <c r="G588" s="41" t="s">
        <v>501</v>
      </c>
      <c r="H588" s="41" t="s">
        <v>451</v>
      </c>
      <c r="I588" s="42">
        <v>29600</v>
      </c>
      <c r="J588" s="42"/>
      <c r="K588" s="42"/>
      <c r="L588" s="43">
        <v>-29600</v>
      </c>
      <c r="M588" s="43"/>
      <c r="N588" s="64"/>
      <c r="O588" s="93"/>
      <c r="P588" s="24"/>
      <c r="Q588" s="93"/>
      <c r="R588" s="93"/>
      <c r="S588" s="93"/>
      <c r="T588" s="93"/>
      <c r="U588" s="93"/>
      <c r="V588" s="93"/>
      <c r="W588" s="77">
        <f>L588+K588+J588+I588</f>
        <v>0</v>
      </c>
      <c r="X588" s="75">
        <v>0</v>
      </c>
      <c r="Y588" s="28">
        <v>0</v>
      </c>
    </row>
    <row r="589" spans="1:25" ht="25.5" outlineLevel="6">
      <c r="A589" s="13" t="s">
        <v>544</v>
      </c>
      <c r="B589" s="41" t="s">
        <v>439</v>
      </c>
      <c r="C589" s="41" t="s">
        <v>459</v>
      </c>
      <c r="D589" s="41" t="s">
        <v>436</v>
      </c>
      <c r="E589" s="41" t="s">
        <v>545</v>
      </c>
      <c r="F589" s="41"/>
      <c r="G589" s="41"/>
      <c r="H589" s="41"/>
      <c r="I589" s="42"/>
      <c r="J589" s="42"/>
      <c r="K589" s="42"/>
      <c r="L589" s="43"/>
      <c r="M589" s="43"/>
      <c r="N589" s="64"/>
      <c r="O589" s="93"/>
      <c r="P589" s="24"/>
      <c r="Q589" s="93"/>
      <c r="R589" s="93"/>
      <c r="S589" s="93"/>
      <c r="T589" s="93"/>
      <c r="U589" s="93"/>
      <c r="V589" s="93"/>
      <c r="W589" s="77">
        <f aca="true" t="shared" si="36" ref="W589:Y591">W590</f>
        <v>7742452</v>
      </c>
      <c r="X589" s="77">
        <f t="shared" si="36"/>
        <v>8742452</v>
      </c>
      <c r="Y589" s="25">
        <f t="shared" si="36"/>
        <v>8742452</v>
      </c>
    </row>
    <row r="590" spans="1:25" ht="15" outlineLevel="6">
      <c r="A590" s="13" t="s">
        <v>583</v>
      </c>
      <c r="B590" s="41" t="s">
        <v>439</v>
      </c>
      <c r="C590" s="41" t="s">
        <v>459</v>
      </c>
      <c r="D590" s="41" t="s">
        <v>436</v>
      </c>
      <c r="E590" s="41" t="s">
        <v>545</v>
      </c>
      <c r="F590" s="41" t="s">
        <v>441</v>
      </c>
      <c r="G590" s="41"/>
      <c r="H590" s="41"/>
      <c r="I590" s="42"/>
      <c r="J590" s="42"/>
      <c r="K590" s="42"/>
      <c r="L590" s="43"/>
      <c r="M590" s="43"/>
      <c r="N590" s="64"/>
      <c r="O590" s="93"/>
      <c r="P590" s="24"/>
      <c r="Q590" s="93"/>
      <c r="R590" s="93"/>
      <c r="S590" s="93"/>
      <c r="T590" s="93"/>
      <c r="U590" s="93"/>
      <c r="V590" s="93"/>
      <c r="W590" s="77">
        <f t="shared" si="36"/>
        <v>7742452</v>
      </c>
      <c r="X590" s="77">
        <f t="shared" si="36"/>
        <v>8742452</v>
      </c>
      <c r="Y590" s="25">
        <f t="shared" si="36"/>
        <v>8742452</v>
      </c>
    </row>
    <row r="591" spans="1:25" ht="25.5" outlineLevel="6">
      <c r="A591" s="45" t="s">
        <v>401</v>
      </c>
      <c r="B591" s="41" t="s">
        <v>439</v>
      </c>
      <c r="C591" s="41" t="s">
        <v>459</v>
      </c>
      <c r="D591" s="41" t="s">
        <v>436</v>
      </c>
      <c r="E591" s="41" t="s">
        <v>545</v>
      </c>
      <c r="F591" s="41" t="s">
        <v>441</v>
      </c>
      <c r="G591" s="41" t="s">
        <v>501</v>
      </c>
      <c r="H591" s="41" t="s">
        <v>179</v>
      </c>
      <c r="I591" s="42"/>
      <c r="J591" s="42"/>
      <c r="K591" s="42"/>
      <c r="L591" s="43"/>
      <c r="M591" s="43"/>
      <c r="N591" s="64"/>
      <c r="O591" s="93"/>
      <c r="P591" s="24"/>
      <c r="Q591" s="93"/>
      <c r="R591" s="93"/>
      <c r="S591" s="93"/>
      <c r="T591" s="93"/>
      <c r="U591" s="93"/>
      <c r="V591" s="93"/>
      <c r="W591" s="77">
        <f t="shared" si="36"/>
        <v>7742452</v>
      </c>
      <c r="X591" s="77">
        <f t="shared" si="36"/>
        <v>8742452</v>
      </c>
      <c r="Y591" s="25">
        <f t="shared" si="36"/>
        <v>8742452</v>
      </c>
    </row>
    <row r="592" spans="1:25" ht="25.5" outlineLevel="6">
      <c r="A592" s="45" t="s">
        <v>402</v>
      </c>
      <c r="B592" s="41" t="s">
        <v>439</v>
      </c>
      <c r="C592" s="41" t="s">
        <v>459</v>
      </c>
      <c r="D592" s="41" t="s">
        <v>436</v>
      </c>
      <c r="E592" s="41" t="s">
        <v>545</v>
      </c>
      <c r="F592" s="41" t="s">
        <v>441</v>
      </c>
      <c r="G592" s="41" t="s">
        <v>501</v>
      </c>
      <c r="H592" s="41" t="s">
        <v>529</v>
      </c>
      <c r="I592" s="42"/>
      <c r="J592" s="42"/>
      <c r="K592" s="42"/>
      <c r="L592" s="43">
        <v>8742452</v>
      </c>
      <c r="M592" s="43"/>
      <c r="N592" s="64"/>
      <c r="O592" s="93"/>
      <c r="P592" s="24"/>
      <c r="Q592" s="93"/>
      <c r="R592" s="93"/>
      <c r="S592" s="93"/>
      <c r="T592" s="93">
        <v>-1000000</v>
      </c>
      <c r="U592" s="93"/>
      <c r="V592" s="93"/>
      <c r="W592" s="77">
        <f>L592+K592+J592+I592+M592+N592+O592+P592+Q592+R592+S592+T592+U592</f>
        <v>7742452</v>
      </c>
      <c r="X592" s="75">
        <v>8742452</v>
      </c>
      <c r="Y592" s="65">
        <v>8742452</v>
      </c>
    </row>
    <row r="593" spans="1:25" ht="15" outlineLevel="6">
      <c r="A593" s="13" t="s">
        <v>596</v>
      </c>
      <c r="B593" s="41" t="s">
        <v>439</v>
      </c>
      <c r="C593" s="41" t="s">
        <v>459</v>
      </c>
      <c r="D593" s="41" t="s">
        <v>436</v>
      </c>
      <c r="E593" s="41" t="s">
        <v>597</v>
      </c>
      <c r="F593" s="41"/>
      <c r="G593" s="41"/>
      <c r="H593" s="41"/>
      <c r="I593" s="42"/>
      <c r="J593" s="42"/>
      <c r="K593" s="42"/>
      <c r="L593" s="43">
        <f>L594</f>
        <v>0</v>
      </c>
      <c r="M593" s="43"/>
      <c r="N593" s="64"/>
      <c r="O593" s="93"/>
      <c r="P593" s="24"/>
      <c r="Q593" s="93"/>
      <c r="R593" s="93"/>
      <c r="S593" s="93"/>
      <c r="T593" s="93"/>
      <c r="U593" s="93"/>
      <c r="V593" s="93"/>
      <c r="W593" s="77">
        <f aca="true" t="shared" si="37" ref="W593:Y594">W594</f>
        <v>211938</v>
      </c>
      <c r="X593" s="75">
        <f t="shared" si="37"/>
        <v>0</v>
      </c>
      <c r="Y593" s="43">
        <f t="shared" si="37"/>
        <v>0</v>
      </c>
    </row>
    <row r="594" spans="1:25" ht="25.5" outlineLevel="6">
      <c r="A594" s="13" t="s">
        <v>620</v>
      </c>
      <c r="B594" s="41" t="s">
        <v>439</v>
      </c>
      <c r="C594" s="41" t="s">
        <v>459</v>
      </c>
      <c r="D594" s="41" t="s">
        <v>436</v>
      </c>
      <c r="E594" s="41" t="s">
        <v>597</v>
      </c>
      <c r="F594" s="41" t="s">
        <v>494</v>
      </c>
      <c r="G594" s="41"/>
      <c r="H594" s="41"/>
      <c r="I594" s="42"/>
      <c r="J594" s="42"/>
      <c r="K594" s="42"/>
      <c r="L594" s="43">
        <f>L595</f>
        <v>0</v>
      </c>
      <c r="M594" s="43"/>
      <c r="N594" s="64"/>
      <c r="O594" s="93"/>
      <c r="P594" s="24"/>
      <c r="Q594" s="93"/>
      <c r="R594" s="93"/>
      <c r="S594" s="93"/>
      <c r="T594" s="93"/>
      <c r="U594" s="93"/>
      <c r="V594" s="93"/>
      <c r="W594" s="77">
        <f t="shared" si="37"/>
        <v>211938</v>
      </c>
      <c r="X594" s="75">
        <f t="shared" si="37"/>
        <v>0</v>
      </c>
      <c r="Y594" s="28">
        <f t="shared" si="37"/>
        <v>0</v>
      </c>
    </row>
    <row r="595" spans="1:25" ht="25.5" outlineLevel="6">
      <c r="A595" s="13" t="s">
        <v>486</v>
      </c>
      <c r="B595" s="41" t="s">
        <v>439</v>
      </c>
      <c r="C595" s="41" t="s">
        <v>459</v>
      </c>
      <c r="D595" s="41" t="s">
        <v>436</v>
      </c>
      <c r="E595" s="41" t="s">
        <v>597</v>
      </c>
      <c r="F595" s="41" t="s">
        <v>494</v>
      </c>
      <c r="G595" s="41" t="s">
        <v>487</v>
      </c>
      <c r="H595" s="41"/>
      <c r="I595" s="42"/>
      <c r="J595" s="42"/>
      <c r="K595" s="42"/>
      <c r="L595" s="43">
        <f>L597</f>
        <v>0</v>
      </c>
      <c r="M595" s="43"/>
      <c r="N595" s="64"/>
      <c r="O595" s="93"/>
      <c r="P595" s="24"/>
      <c r="Q595" s="93"/>
      <c r="R595" s="93"/>
      <c r="S595" s="93"/>
      <c r="T595" s="93"/>
      <c r="U595" s="93"/>
      <c r="V595" s="93"/>
      <c r="W595" s="77">
        <f>W597</f>
        <v>211938</v>
      </c>
      <c r="X595" s="75">
        <f>X597</f>
        <v>0</v>
      </c>
      <c r="Y595" s="43">
        <f>Y597</f>
        <v>0</v>
      </c>
    </row>
    <row r="596" spans="1:25" ht="76.5" hidden="1" outlineLevel="6">
      <c r="A596" s="13" t="s">
        <v>500</v>
      </c>
      <c r="B596" s="41" t="s">
        <v>439</v>
      </c>
      <c r="C596" s="41" t="s">
        <v>459</v>
      </c>
      <c r="D596" s="41" t="s">
        <v>436</v>
      </c>
      <c r="E596" s="41" t="s">
        <v>597</v>
      </c>
      <c r="F596" s="41" t="s">
        <v>494</v>
      </c>
      <c r="G596" s="41" t="s">
        <v>501</v>
      </c>
      <c r="H596" s="41"/>
      <c r="I596" s="42"/>
      <c r="J596" s="42"/>
      <c r="K596" s="42"/>
      <c r="L596" s="43"/>
      <c r="M596" s="43"/>
      <c r="N596" s="64"/>
      <c r="O596" s="93"/>
      <c r="P596" s="24"/>
      <c r="Q596" s="93"/>
      <c r="R596" s="93"/>
      <c r="S596" s="93"/>
      <c r="T596" s="93"/>
      <c r="U596" s="93"/>
      <c r="V596" s="93"/>
      <c r="W596" s="77">
        <f>W597</f>
        <v>211938</v>
      </c>
      <c r="X596" s="75">
        <f>X597</f>
        <v>0</v>
      </c>
      <c r="Y596" s="28">
        <f>Y597</f>
        <v>0</v>
      </c>
    </row>
    <row r="597" spans="1:25" ht="51" outlineLevel="6">
      <c r="A597" s="45" t="s">
        <v>405</v>
      </c>
      <c r="B597" s="41" t="s">
        <v>439</v>
      </c>
      <c r="C597" s="41" t="s">
        <v>459</v>
      </c>
      <c r="D597" s="41" t="s">
        <v>436</v>
      </c>
      <c r="E597" s="41" t="s">
        <v>597</v>
      </c>
      <c r="F597" s="41" t="s">
        <v>494</v>
      </c>
      <c r="G597" s="41" t="s">
        <v>501</v>
      </c>
      <c r="H597" s="41" t="s">
        <v>182</v>
      </c>
      <c r="I597" s="42"/>
      <c r="J597" s="42"/>
      <c r="K597" s="42"/>
      <c r="L597" s="43"/>
      <c r="M597" s="43"/>
      <c r="N597" s="64"/>
      <c r="O597" s="93"/>
      <c r="P597" s="24"/>
      <c r="Q597" s="93"/>
      <c r="R597" s="93"/>
      <c r="S597" s="93"/>
      <c r="T597" s="93"/>
      <c r="U597" s="93"/>
      <c r="V597" s="93"/>
      <c r="W597" s="77">
        <f>W598</f>
        <v>211938</v>
      </c>
      <c r="X597" s="75">
        <f>X599</f>
        <v>0</v>
      </c>
      <c r="Y597" s="28">
        <f>Y599</f>
        <v>0</v>
      </c>
    </row>
    <row r="598" spans="1:25" ht="25.5" outlineLevel="6">
      <c r="A598" s="13" t="s">
        <v>37</v>
      </c>
      <c r="B598" s="41" t="s">
        <v>439</v>
      </c>
      <c r="C598" s="41" t="s">
        <v>459</v>
      </c>
      <c r="D598" s="41" t="s">
        <v>436</v>
      </c>
      <c r="E598" s="41" t="s">
        <v>597</v>
      </c>
      <c r="F598" s="41" t="s">
        <v>494</v>
      </c>
      <c r="G598" s="41" t="s">
        <v>501</v>
      </c>
      <c r="H598" s="41" t="s">
        <v>36</v>
      </c>
      <c r="I598" s="42"/>
      <c r="J598" s="42"/>
      <c r="K598" s="42"/>
      <c r="L598" s="43"/>
      <c r="M598" s="43"/>
      <c r="N598" s="64"/>
      <c r="O598" s="93"/>
      <c r="P598" s="24"/>
      <c r="Q598" s="93"/>
      <c r="R598" s="93"/>
      <c r="S598" s="93"/>
      <c r="T598" s="93"/>
      <c r="U598" s="93"/>
      <c r="V598" s="93"/>
      <c r="W598" s="77">
        <f>W599</f>
        <v>211938</v>
      </c>
      <c r="X598" s="75"/>
      <c r="Y598" s="28"/>
    </row>
    <row r="599" spans="1:25" ht="25.5" outlineLevel="6">
      <c r="A599" s="13" t="s">
        <v>621</v>
      </c>
      <c r="B599" s="41" t="s">
        <v>439</v>
      </c>
      <c r="C599" s="41" t="s">
        <v>459</v>
      </c>
      <c r="D599" s="41" t="s">
        <v>436</v>
      </c>
      <c r="E599" s="41" t="s">
        <v>597</v>
      </c>
      <c r="F599" s="41" t="s">
        <v>494</v>
      </c>
      <c r="G599" s="41" t="s">
        <v>501</v>
      </c>
      <c r="H599" s="41" t="s">
        <v>622</v>
      </c>
      <c r="I599" s="42">
        <v>211938</v>
      </c>
      <c r="J599" s="42"/>
      <c r="K599" s="42"/>
      <c r="L599" s="43"/>
      <c r="M599" s="43"/>
      <c r="N599" s="64"/>
      <c r="O599" s="93"/>
      <c r="P599" s="24"/>
      <c r="Q599" s="93"/>
      <c r="R599" s="93"/>
      <c r="S599" s="93"/>
      <c r="T599" s="93"/>
      <c r="U599" s="93"/>
      <c r="V599" s="93"/>
      <c r="W599" s="77">
        <f>L599+K599+J599+I599+M599+N599+O599+P599+Q599+R599+S599+T599+U599</f>
        <v>211938</v>
      </c>
      <c r="X599" s="75">
        <v>0</v>
      </c>
      <c r="Y599" s="28">
        <v>0</v>
      </c>
    </row>
    <row r="600" spans="1:25" ht="25.5" outlineLevel="6">
      <c r="A600" s="13" t="s">
        <v>623</v>
      </c>
      <c r="B600" s="41" t="s">
        <v>439</v>
      </c>
      <c r="C600" s="41" t="s">
        <v>459</v>
      </c>
      <c r="D600" s="41" t="s">
        <v>436</v>
      </c>
      <c r="E600" s="41" t="s">
        <v>512</v>
      </c>
      <c r="F600" s="41"/>
      <c r="G600" s="41"/>
      <c r="H600" s="41"/>
      <c r="I600" s="42"/>
      <c r="J600" s="42"/>
      <c r="K600" s="42"/>
      <c r="L600" s="43"/>
      <c r="M600" s="43"/>
      <c r="N600" s="64"/>
      <c r="O600" s="93"/>
      <c r="P600" s="24"/>
      <c r="Q600" s="93"/>
      <c r="R600" s="93"/>
      <c r="S600" s="93"/>
      <c r="T600" s="93"/>
      <c r="U600" s="93"/>
      <c r="V600" s="93"/>
      <c r="W600" s="77">
        <f aca="true" t="shared" si="38" ref="W600:Y601">W601</f>
        <v>219475</v>
      </c>
      <c r="X600" s="75">
        <f t="shared" si="38"/>
        <v>0</v>
      </c>
      <c r="Y600" s="43">
        <f t="shared" si="38"/>
        <v>0</v>
      </c>
    </row>
    <row r="601" spans="1:25" ht="25.5" outlineLevel="6">
      <c r="A601" s="13" t="s">
        <v>639</v>
      </c>
      <c r="B601" s="41" t="s">
        <v>439</v>
      </c>
      <c r="C601" s="41" t="s">
        <v>459</v>
      </c>
      <c r="D601" s="41" t="s">
        <v>436</v>
      </c>
      <c r="E601" s="41" t="s">
        <v>512</v>
      </c>
      <c r="F601" s="41" t="s">
        <v>459</v>
      </c>
      <c r="G601" s="41"/>
      <c r="H601" s="41"/>
      <c r="I601" s="42"/>
      <c r="J601" s="42"/>
      <c r="K601" s="42"/>
      <c r="L601" s="43"/>
      <c r="M601" s="43"/>
      <c r="N601" s="64"/>
      <c r="O601" s="93"/>
      <c r="P601" s="24"/>
      <c r="Q601" s="93"/>
      <c r="R601" s="93"/>
      <c r="S601" s="93"/>
      <c r="T601" s="93"/>
      <c r="U601" s="93"/>
      <c r="V601" s="93"/>
      <c r="W601" s="77">
        <f t="shared" si="38"/>
        <v>219475</v>
      </c>
      <c r="X601" s="75">
        <f t="shared" si="38"/>
        <v>0</v>
      </c>
      <c r="Y601" s="43">
        <f t="shared" si="38"/>
        <v>0</v>
      </c>
    </row>
    <row r="602" spans="1:25" ht="25.5" outlineLevel="6">
      <c r="A602" s="13" t="s">
        <v>486</v>
      </c>
      <c r="B602" s="41" t="s">
        <v>439</v>
      </c>
      <c r="C602" s="41" t="s">
        <v>459</v>
      </c>
      <c r="D602" s="41" t="s">
        <v>436</v>
      </c>
      <c r="E602" s="41" t="s">
        <v>512</v>
      </c>
      <c r="F602" s="41" t="s">
        <v>459</v>
      </c>
      <c r="G602" s="41" t="s">
        <v>487</v>
      </c>
      <c r="H602" s="41"/>
      <c r="I602" s="42"/>
      <c r="J602" s="42"/>
      <c r="K602" s="42"/>
      <c r="L602" s="43"/>
      <c r="M602" s="43"/>
      <c r="N602" s="64"/>
      <c r="O602" s="93"/>
      <c r="P602" s="24"/>
      <c r="Q602" s="93"/>
      <c r="R602" s="93"/>
      <c r="S602" s="93"/>
      <c r="T602" s="93"/>
      <c r="U602" s="93"/>
      <c r="V602" s="93"/>
      <c r="W602" s="77">
        <f>W604</f>
        <v>219475</v>
      </c>
      <c r="X602" s="75">
        <f>X604</f>
        <v>0</v>
      </c>
      <c r="Y602" s="43">
        <f>Y604</f>
        <v>0</v>
      </c>
    </row>
    <row r="603" spans="1:25" ht="76.5" hidden="1" outlineLevel="6">
      <c r="A603" s="13" t="s">
        <v>500</v>
      </c>
      <c r="B603" s="41" t="s">
        <v>439</v>
      </c>
      <c r="C603" s="41" t="s">
        <v>459</v>
      </c>
      <c r="D603" s="41" t="s">
        <v>436</v>
      </c>
      <c r="E603" s="41" t="s">
        <v>512</v>
      </c>
      <c r="F603" s="41" t="s">
        <v>459</v>
      </c>
      <c r="G603" s="41" t="s">
        <v>501</v>
      </c>
      <c r="H603" s="41"/>
      <c r="I603" s="42"/>
      <c r="J603" s="42"/>
      <c r="K603" s="42"/>
      <c r="L603" s="43"/>
      <c r="M603" s="43"/>
      <c r="N603" s="64"/>
      <c r="O603" s="93"/>
      <c r="P603" s="24"/>
      <c r="Q603" s="93"/>
      <c r="R603" s="93"/>
      <c r="S603" s="93"/>
      <c r="T603" s="93"/>
      <c r="U603" s="93"/>
      <c r="V603" s="93"/>
      <c r="W603" s="77">
        <f>W604</f>
        <v>219475</v>
      </c>
      <c r="X603" s="75">
        <f>X604</f>
        <v>0</v>
      </c>
      <c r="Y603" s="28">
        <f>Y604</f>
        <v>0</v>
      </c>
    </row>
    <row r="604" spans="1:25" ht="51" outlineLevel="6">
      <c r="A604" s="45" t="s">
        <v>405</v>
      </c>
      <c r="B604" s="41" t="s">
        <v>439</v>
      </c>
      <c r="C604" s="41" t="s">
        <v>459</v>
      </c>
      <c r="D604" s="41" t="s">
        <v>436</v>
      </c>
      <c r="E604" s="41" t="s">
        <v>512</v>
      </c>
      <c r="F604" s="41" t="s">
        <v>459</v>
      </c>
      <c r="G604" s="41" t="s">
        <v>501</v>
      </c>
      <c r="H604" s="41" t="s">
        <v>182</v>
      </c>
      <c r="I604" s="42"/>
      <c r="J604" s="42"/>
      <c r="K604" s="42"/>
      <c r="L604" s="43"/>
      <c r="M604" s="43"/>
      <c r="N604" s="64"/>
      <c r="O604" s="93"/>
      <c r="P604" s="24"/>
      <c r="Q604" s="93"/>
      <c r="R604" s="93"/>
      <c r="S604" s="93"/>
      <c r="T604" s="93"/>
      <c r="U604" s="93"/>
      <c r="V604" s="93"/>
      <c r="W604" s="77">
        <f>W605</f>
        <v>219475</v>
      </c>
      <c r="X604" s="75">
        <f>X606</f>
        <v>0</v>
      </c>
      <c r="Y604" s="28">
        <f>Y606</f>
        <v>0</v>
      </c>
    </row>
    <row r="605" spans="1:25" ht="25.5" outlineLevel="6">
      <c r="A605" s="13" t="s">
        <v>37</v>
      </c>
      <c r="B605" s="41" t="s">
        <v>439</v>
      </c>
      <c r="C605" s="41" t="s">
        <v>459</v>
      </c>
      <c r="D605" s="41" t="s">
        <v>436</v>
      </c>
      <c r="E605" s="41" t="s">
        <v>512</v>
      </c>
      <c r="F605" s="41" t="s">
        <v>459</v>
      </c>
      <c r="G605" s="41" t="s">
        <v>501</v>
      </c>
      <c r="H605" s="41" t="s">
        <v>36</v>
      </c>
      <c r="I605" s="42"/>
      <c r="J605" s="42"/>
      <c r="K605" s="42"/>
      <c r="L605" s="43"/>
      <c r="M605" s="43"/>
      <c r="N605" s="64"/>
      <c r="O605" s="93"/>
      <c r="P605" s="24"/>
      <c r="Q605" s="93"/>
      <c r="R605" s="93"/>
      <c r="S605" s="93"/>
      <c r="T605" s="93"/>
      <c r="U605" s="93"/>
      <c r="V605" s="93"/>
      <c r="W605" s="77">
        <f>W606</f>
        <v>219475</v>
      </c>
      <c r="X605" s="75"/>
      <c r="Y605" s="28"/>
    </row>
    <row r="606" spans="1:25" ht="25.5" outlineLevel="6">
      <c r="A606" s="13" t="s">
        <v>621</v>
      </c>
      <c r="B606" s="41" t="s">
        <v>439</v>
      </c>
      <c r="C606" s="41" t="s">
        <v>459</v>
      </c>
      <c r="D606" s="41" t="s">
        <v>436</v>
      </c>
      <c r="E606" s="41" t="s">
        <v>512</v>
      </c>
      <c r="F606" s="41" t="s">
        <v>459</v>
      </c>
      <c r="G606" s="41" t="s">
        <v>501</v>
      </c>
      <c r="H606" s="41" t="s">
        <v>622</v>
      </c>
      <c r="I606" s="42">
        <v>4258352</v>
      </c>
      <c r="J606" s="42"/>
      <c r="K606" s="42"/>
      <c r="L606" s="43"/>
      <c r="M606" s="43">
        <v>-4038877</v>
      </c>
      <c r="N606" s="64"/>
      <c r="O606" s="93"/>
      <c r="P606" s="24"/>
      <c r="Q606" s="93"/>
      <c r="R606" s="93"/>
      <c r="S606" s="93"/>
      <c r="T606" s="93"/>
      <c r="U606" s="93"/>
      <c r="V606" s="93"/>
      <c r="W606" s="77">
        <f>L606+K606+J606+I606+M606+N606+O606+P606+Q606+R606+S606+T606+U606</f>
        <v>219475</v>
      </c>
      <c r="X606" s="75">
        <v>0</v>
      </c>
      <c r="Y606" s="28">
        <v>0</v>
      </c>
    </row>
    <row r="607" spans="1:25" ht="63.75" hidden="1" outlineLevel="6">
      <c r="A607" s="13" t="s">
        <v>577</v>
      </c>
      <c r="B607" s="41" t="s">
        <v>439</v>
      </c>
      <c r="C607" s="41" t="s">
        <v>545</v>
      </c>
      <c r="D607" s="41"/>
      <c r="E607" s="41"/>
      <c r="F607" s="41"/>
      <c r="G607" s="41"/>
      <c r="H607" s="41"/>
      <c r="I607" s="42"/>
      <c r="J607" s="42"/>
      <c r="K607" s="42"/>
      <c r="L607" s="43">
        <f>L608</f>
        <v>0</v>
      </c>
      <c r="M607" s="43"/>
      <c r="N607" s="64"/>
      <c r="O607" s="93"/>
      <c r="P607" s="24"/>
      <c r="Q607" s="93"/>
      <c r="R607" s="93"/>
      <c r="S607" s="93"/>
      <c r="T607" s="93"/>
      <c r="U607" s="93"/>
      <c r="V607" s="93"/>
      <c r="W607" s="77">
        <f aca="true" t="shared" si="39" ref="W607:Y609">W608</f>
        <v>0</v>
      </c>
      <c r="X607" s="75">
        <f t="shared" si="39"/>
        <v>147000</v>
      </c>
      <c r="Y607" s="43">
        <f t="shared" si="39"/>
        <v>458000</v>
      </c>
    </row>
    <row r="608" spans="1:25" ht="25.5" hidden="1" outlineLevel="6">
      <c r="A608" s="13" t="s">
        <v>435</v>
      </c>
      <c r="B608" s="41" t="s">
        <v>439</v>
      </c>
      <c r="C608" s="41" t="s">
        <v>545</v>
      </c>
      <c r="D608" s="41" t="s">
        <v>436</v>
      </c>
      <c r="E608" s="41"/>
      <c r="F608" s="41"/>
      <c r="G608" s="41"/>
      <c r="H608" s="41"/>
      <c r="I608" s="42"/>
      <c r="J608" s="42"/>
      <c r="K608" s="42"/>
      <c r="L608" s="43">
        <f>L609</f>
        <v>0</v>
      </c>
      <c r="M608" s="43"/>
      <c r="N608" s="64"/>
      <c r="O608" s="93"/>
      <c r="P608" s="24"/>
      <c r="Q608" s="93"/>
      <c r="R608" s="93"/>
      <c r="S608" s="93"/>
      <c r="T608" s="93"/>
      <c r="U608" s="93"/>
      <c r="V608" s="93"/>
      <c r="W608" s="77">
        <f t="shared" si="39"/>
        <v>0</v>
      </c>
      <c r="X608" s="75">
        <f t="shared" si="39"/>
        <v>147000</v>
      </c>
      <c r="Y608" s="43">
        <f t="shared" si="39"/>
        <v>458000</v>
      </c>
    </row>
    <row r="609" spans="1:25" ht="25.5" hidden="1" outlineLevel="6">
      <c r="A609" s="13" t="s">
        <v>544</v>
      </c>
      <c r="B609" s="41" t="s">
        <v>439</v>
      </c>
      <c r="C609" s="41" t="s">
        <v>545</v>
      </c>
      <c r="D609" s="41" t="s">
        <v>436</v>
      </c>
      <c r="E609" s="41" t="s">
        <v>545</v>
      </c>
      <c r="F609" s="41"/>
      <c r="G609" s="41"/>
      <c r="H609" s="41"/>
      <c r="I609" s="42"/>
      <c r="J609" s="42"/>
      <c r="K609" s="42"/>
      <c r="L609" s="43">
        <f>L610</f>
        <v>0</v>
      </c>
      <c r="M609" s="43"/>
      <c r="N609" s="64"/>
      <c r="O609" s="93"/>
      <c r="P609" s="24"/>
      <c r="Q609" s="93"/>
      <c r="R609" s="93"/>
      <c r="S609" s="93"/>
      <c r="T609" s="93"/>
      <c r="U609" s="93"/>
      <c r="V609" s="93"/>
      <c r="W609" s="77">
        <f t="shared" si="39"/>
        <v>0</v>
      </c>
      <c r="X609" s="75">
        <f t="shared" si="39"/>
        <v>147000</v>
      </c>
      <c r="Y609" s="43">
        <f t="shared" si="39"/>
        <v>458000</v>
      </c>
    </row>
    <row r="610" spans="1:25" ht="15" hidden="1" outlineLevel="6">
      <c r="A610" s="13" t="s">
        <v>546</v>
      </c>
      <c r="B610" s="41" t="s">
        <v>439</v>
      </c>
      <c r="C610" s="41" t="s">
        <v>545</v>
      </c>
      <c r="D610" s="41" t="s">
        <v>436</v>
      </c>
      <c r="E610" s="41" t="s">
        <v>545</v>
      </c>
      <c r="F610" s="41" t="s">
        <v>439</v>
      </c>
      <c r="G610" s="41"/>
      <c r="H610" s="41"/>
      <c r="I610" s="42"/>
      <c r="J610" s="42"/>
      <c r="K610" s="42"/>
      <c r="L610" s="43">
        <f>L613+L616</f>
        <v>0</v>
      </c>
      <c r="M610" s="43"/>
      <c r="N610" s="64"/>
      <c r="O610" s="93"/>
      <c r="P610" s="24"/>
      <c r="Q610" s="93"/>
      <c r="R610" s="93"/>
      <c r="S610" s="93"/>
      <c r="T610" s="93"/>
      <c r="U610" s="93"/>
      <c r="V610" s="93"/>
      <c r="W610" s="77">
        <f>W613+W616</f>
        <v>0</v>
      </c>
      <c r="X610" s="75">
        <f>X613+X616</f>
        <v>147000</v>
      </c>
      <c r="Y610" s="43">
        <f>Y613+Y616</f>
        <v>458000</v>
      </c>
    </row>
    <row r="611" spans="1:25" ht="15" hidden="1" outlineLevel="6">
      <c r="A611" s="13"/>
      <c r="B611" s="41"/>
      <c r="C611" s="41"/>
      <c r="D611" s="41"/>
      <c r="E611" s="41"/>
      <c r="F611" s="41"/>
      <c r="G611" s="41"/>
      <c r="H611" s="41"/>
      <c r="I611" s="42"/>
      <c r="J611" s="42"/>
      <c r="K611" s="42"/>
      <c r="L611" s="43"/>
      <c r="M611" s="43"/>
      <c r="N611" s="64"/>
      <c r="O611" s="93"/>
      <c r="P611" s="24"/>
      <c r="Q611" s="93"/>
      <c r="R611" s="93"/>
      <c r="S611" s="93"/>
      <c r="T611" s="93"/>
      <c r="U611" s="93"/>
      <c r="V611" s="93"/>
      <c r="W611" s="77"/>
      <c r="X611" s="75"/>
      <c r="Y611" s="28"/>
    </row>
    <row r="612" spans="1:25" ht="15" hidden="1" outlineLevel="6">
      <c r="A612" s="13"/>
      <c r="B612" s="41"/>
      <c r="C612" s="41"/>
      <c r="D612" s="41"/>
      <c r="E612" s="41"/>
      <c r="F612" s="41"/>
      <c r="G612" s="41"/>
      <c r="H612" s="41"/>
      <c r="I612" s="42"/>
      <c r="J612" s="42"/>
      <c r="K612" s="42"/>
      <c r="L612" s="43"/>
      <c r="M612" s="43"/>
      <c r="N612" s="64"/>
      <c r="O612" s="93"/>
      <c r="P612" s="24"/>
      <c r="Q612" s="93"/>
      <c r="R612" s="93"/>
      <c r="S612" s="93"/>
      <c r="T612" s="93"/>
      <c r="U612" s="93"/>
      <c r="V612" s="93"/>
      <c r="W612" s="77"/>
      <c r="X612" s="75"/>
      <c r="Y612" s="28"/>
    </row>
    <row r="613" spans="1:25" ht="25.5" hidden="1" outlineLevel="6">
      <c r="A613" s="45" t="s">
        <v>401</v>
      </c>
      <c r="B613" s="41" t="s">
        <v>439</v>
      </c>
      <c r="C613" s="41" t="s">
        <v>545</v>
      </c>
      <c r="D613" s="41" t="s">
        <v>436</v>
      </c>
      <c r="E613" s="41" t="s">
        <v>545</v>
      </c>
      <c r="F613" s="41" t="s">
        <v>439</v>
      </c>
      <c r="G613" s="41" t="s">
        <v>578</v>
      </c>
      <c r="H613" s="41" t="s">
        <v>179</v>
      </c>
      <c r="I613" s="42"/>
      <c r="J613" s="42"/>
      <c r="K613" s="42"/>
      <c r="L613" s="43">
        <f>L614+L615</f>
        <v>-112000</v>
      </c>
      <c r="M613" s="43"/>
      <c r="N613" s="64"/>
      <c r="O613" s="93"/>
      <c r="P613" s="24"/>
      <c r="Q613" s="93"/>
      <c r="R613" s="93"/>
      <c r="S613" s="93"/>
      <c r="T613" s="93"/>
      <c r="U613" s="93"/>
      <c r="V613" s="93"/>
      <c r="W613" s="77">
        <f>W614+W615</f>
        <v>0</v>
      </c>
      <c r="X613" s="75">
        <f>X614+X615</f>
        <v>0</v>
      </c>
      <c r="Y613" s="28">
        <f>Y614+Y615</f>
        <v>0</v>
      </c>
    </row>
    <row r="614" spans="1:25" ht="25.5" hidden="1" outlineLevel="6">
      <c r="A614" s="45" t="s">
        <v>402</v>
      </c>
      <c r="B614" s="41" t="s">
        <v>439</v>
      </c>
      <c r="C614" s="41" t="s">
        <v>545</v>
      </c>
      <c r="D614" s="41" t="s">
        <v>436</v>
      </c>
      <c r="E614" s="41" t="s">
        <v>545</v>
      </c>
      <c r="F614" s="41" t="s">
        <v>439</v>
      </c>
      <c r="G614" s="41" t="s">
        <v>578</v>
      </c>
      <c r="H614" s="41" t="s">
        <v>529</v>
      </c>
      <c r="I614" s="42"/>
      <c r="J614" s="42"/>
      <c r="K614" s="42"/>
      <c r="L614" s="43">
        <v>0</v>
      </c>
      <c r="M614" s="43"/>
      <c r="N614" s="64"/>
      <c r="O614" s="93"/>
      <c r="P614" s="24"/>
      <c r="Q614" s="93"/>
      <c r="R614" s="93"/>
      <c r="S614" s="93"/>
      <c r="T614" s="93"/>
      <c r="U614" s="93"/>
      <c r="V614" s="93"/>
      <c r="W614" s="77">
        <f>L614+K614+J614+I614</f>
        <v>0</v>
      </c>
      <c r="X614" s="75">
        <v>0</v>
      </c>
      <c r="Y614" s="28">
        <v>0</v>
      </c>
    </row>
    <row r="615" spans="1:25" ht="25.5" hidden="1" outlineLevel="6">
      <c r="A615" s="13" t="s">
        <v>450</v>
      </c>
      <c r="B615" s="41" t="s">
        <v>439</v>
      </c>
      <c r="C615" s="41" t="s">
        <v>545</v>
      </c>
      <c r="D615" s="41" t="s">
        <v>436</v>
      </c>
      <c r="E615" s="41" t="s">
        <v>545</v>
      </c>
      <c r="F615" s="41" t="s">
        <v>439</v>
      </c>
      <c r="G615" s="41" t="s">
        <v>578</v>
      </c>
      <c r="H615" s="41" t="s">
        <v>451</v>
      </c>
      <c r="I615" s="42">
        <v>112000</v>
      </c>
      <c r="J615" s="42"/>
      <c r="K615" s="42"/>
      <c r="L615" s="43">
        <v>-112000</v>
      </c>
      <c r="M615" s="43"/>
      <c r="N615" s="64"/>
      <c r="O615" s="93"/>
      <c r="P615" s="24"/>
      <c r="Q615" s="93"/>
      <c r="R615" s="93"/>
      <c r="S615" s="93"/>
      <c r="T615" s="93"/>
      <c r="U615" s="93"/>
      <c r="V615" s="93"/>
      <c r="W615" s="77">
        <f>L615+K615+J615+I615</f>
        <v>0</v>
      </c>
      <c r="X615" s="75">
        <v>0</v>
      </c>
      <c r="Y615" s="28">
        <v>0</v>
      </c>
    </row>
    <row r="616" spans="1:25" ht="15" hidden="1" outlineLevel="6">
      <c r="A616" s="45" t="s">
        <v>404</v>
      </c>
      <c r="B616" s="41" t="s">
        <v>439</v>
      </c>
      <c r="C616" s="41" t="s">
        <v>545</v>
      </c>
      <c r="D616" s="41" t="s">
        <v>436</v>
      </c>
      <c r="E616" s="41" t="s">
        <v>545</v>
      </c>
      <c r="F616" s="41" t="s">
        <v>439</v>
      </c>
      <c r="G616" s="41" t="s">
        <v>578</v>
      </c>
      <c r="H616" s="41" t="s">
        <v>181</v>
      </c>
      <c r="I616" s="42"/>
      <c r="J616" s="42"/>
      <c r="K616" s="42"/>
      <c r="L616" s="43">
        <f>L618</f>
        <v>112000</v>
      </c>
      <c r="M616" s="43"/>
      <c r="N616" s="64"/>
      <c r="O616" s="93"/>
      <c r="P616" s="24"/>
      <c r="Q616" s="93"/>
      <c r="R616" s="93"/>
      <c r="S616" s="93"/>
      <c r="T616" s="93"/>
      <c r="U616" s="93"/>
      <c r="V616" s="93"/>
      <c r="W616" s="77">
        <f>W617</f>
        <v>0</v>
      </c>
      <c r="X616" s="75">
        <f>X618</f>
        <v>147000</v>
      </c>
      <c r="Y616" s="28">
        <f>Y618</f>
        <v>458000</v>
      </c>
    </row>
    <row r="617" spans="1:25" ht="38.25" hidden="1" outlineLevel="6">
      <c r="A617" s="13" t="s">
        <v>34</v>
      </c>
      <c r="B617" s="41" t="s">
        <v>439</v>
      </c>
      <c r="C617" s="41" t="s">
        <v>545</v>
      </c>
      <c r="D617" s="41" t="s">
        <v>436</v>
      </c>
      <c r="E617" s="41" t="s">
        <v>545</v>
      </c>
      <c r="F617" s="41" t="s">
        <v>439</v>
      </c>
      <c r="G617" s="41" t="s">
        <v>578</v>
      </c>
      <c r="H617" s="41" t="s">
        <v>35</v>
      </c>
      <c r="I617" s="42"/>
      <c r="J617" s="42"/>
      <c r="K617" s="42"/>
      <c r="L617" s="43"/>
      <c r="M617" s="43"/>
      <c r="N617" s="64"/>
      <c r="O617" s="93"/>
      <c r="P617" s="24"/>
      <c r="Q617" s="93"/>
      <c r="R617" s="93"/>
      <c r="S617" s="93"/>
      <c r="T617" s="93"/>
      <c r="U617" s="93"/>
      <c r="V617" s="93"/>
      <c r="W617" s="77">
        <f>W618</f>
        <v>0</v>
      </c>
      <c r="X617" s="75"/>
      <c r="Y617" s="28"/>
    </row>
    <row r="618" spans="1:25" ht="38.25" hidden="1" outlineLevel="6">
      <c r="A618" s="13" t="s">
        <v>553</v>
      </c>
      <c r="B618" s="41" t="s">
        <v>439</v>
      </c>
      <c r="C618" s="41" t="s">
        <v>545</v>
      </c>
      <c r="D618" s="41" t="s">
        <v>436</v>
      </c>
      <c r="E618" s="41" t="s">
        <v>545</v>
      </c>
      <c r="F618" s="41" t="s">
        <v>439</v>
      </c>
      <c r="G618" s="41" t="s">
        <v>578</v>
      </c>
      <c r="H618" s="41" t="s">
        <v>554</v>
      </c>
      <c r="I618" s="42"/>
      <c r="J618" s="42"/>
      <c r="K618" s="42"/>
      <c r="L618" s="43">
        <v>112000</v>
      </c>
      <c r="M618" s="43"/>
      <c r="N618" s="64"/>
      <c r="O618" s="93">
        <v>0</v>
      </c>
      <c r="P618" s="24"/>
      <c r="Q618" s="93"/>
      <c r="R618" s="93"/>
      <c r="S618" s="93"/>
      <c r="T618" s="93">
        <v>-112000</v>
      </c>
      <c r="U618" s="93"/>
      <c r="V618" s="93"/>
      <c r="W618" s="77">
        <f>L618+K618+J618+I618+M618+N618+O618+P618+Q618+R618+S618+T618</f>
        <v>0</v>
      </c>
      <c r="X618" s="75">
        <v>147000</v>
      </c>
      <c r="Y618" s="28">
        <v>458000</v>
      </c>
    </row>
    <row r="619" spans="1:25" ht="25.5" hidden="1" outlineLevel="6">
      <c r="A619" s="13" t="s">
        <v>486</v>
      </c>
      <c r="B619" s="41" t="s">
        <v>439</v>
      </c>
      <c r="C619" s="41" t="s">
        <v>439</v>
      </c>
      <c r="D619" s="41" t="s">
        <v>436</v>
      </c>
      <c r="E619" s="41" t="s">
        <v>545</v>
      </c>
      <c r="F619" s="41" t="s">
        <v>580</v>
      </c>
      <c r="G619" s="41" t="s">
        <v>487</v>
      </c>
      <c r="H619" s="41"/>
      <c r="I619" s="42"/>
      <c r="J619" s="42"/>
      <c r="K619" s="42"/>
      <c r="L619" s="43">
        <f>L620</f>
        <v>0</v>
      </c>
      <c r="M619" s="43"/>
      <c r="N619" s="64"/>
      <c r="O619" s="93"/>
      <c r="P619" s="24"/>
      <c r="Q619" s="93"/>
      <c r="R619" s="93"/>
      <c r="S619" s="93"/>
      <c r="T619" s="93"/>
      <c r="U619" s="93"/>
      <c r="V619" s="93"/>
      <c r="W619" s="77">
        <f aca="true" t="shared" si="40" ref="W619:Y622">W620</f>
        <v>4067460.56</v>
      </c>
      <c r="X619" s="75">
        <f t="shared" si="40"/>
        <v>7500000</v>
      </c>
      <c r="Y619" s="28">
        <f t="shared" si="40"/>
        <v>11300000</v>
      </c>
    </row>
    <row r="620" spans="1:25" ht="51" outlineLevel="6">
      <c r="A620" s="13" t="s">
        <v>581</v>
      </c>
      <c r="B620" s="41" t="s">
        <v>439</v>
      </c>
      <c r="C620" s="41" t="s">
        <v>471</v>
      </c>
      <c r="D620" s="41"/>
      <c r="E620" s="41"/>
      <c r="F620" s="41"/>
      <c r="G620" s="41"/>
      <c r="H620" s="41"/>
      <c r="I620" s="42"/>
      <c r="J620" s="42"/>
      <c r="K620" s="42"/>
      <c r="L620" s="43">
        <f>L621</f>
        <v>0</v>
      </c>
      <c r="M620" s="43"/>
      <c r="N620" s="64"/>
      <c r="O620" s="93"/>
      <c r="P620" s="24"/>
      <c r="Q620" s="93"/>
      <c r="R620" s="93"/>
      <c r="S620" s="93"/>
      <c r="T620" s="93"/>
      <c r="U620" s="93"/>
      <c r="V620" s="93"/>
      <c r="W620" s="77">
        <f t="shared" si="40"/>
        <v>4067460.56</v>
      </c>
      <c r="X620" s="75">
        <f t="shared" si="40"/>
        <v>7500000</v>
      </c>
      <c r="Y620" s="43">
        <f t="shared" si="40"/>
        <v>11300000</v>
      </c>
    </row>
    <row r="621" spans="1:25" ht="25.5" outlineLevel="6">
      <c r="A621" s="13" t="s">
        <v>435</v>
      </c>
      <c r="B621" s="41" t="s">
        <v>439</v>
      </c>
      <c r="C621" s="41" t="s">
        <v>471</v>
      </c>
      <c r="D621" s="41" t="s">
        <v>436</v>
      </c>
      <c r="E621" s="41"/>
      <c r="F621" s="41"/>
      <c r="G621" s="41"/>
      <c r="H621" s="41"/>
      <c r="I621" s="42"/>
      <c r="J621" s="42"/>
      <c r="K621" s="42"/>
      <c r="L621" s="43">
        <f>L622</f>
        <v>0</v>
      </c>
      <c r="M621" s="43"/>
      <c r="N621" s="64"/>
      <c r="O621" s="93"/>
      <c r="P621" s="24"/>
      <c r="Q621" s="93"/>
      <c r="R621" s="93"/>
      <c r="S621" s="93"/>
      <c r="T621" s="93"/>
      <c r="U621" s="93"/>
      <c r="V621" s="93"/>
      <c r="W621" s="77">
        <f t="shared" si="40"/>
        <v>4067460.56</v>
      </c>
      <c r="X621" s="75">
        <f t="shared" si="40"/>
        <v>7500000</v>
      </c>
      <c r="Y621" s="43">
        <f t="shared" si="40"/>
        <v>11300000</v>
      </c>
    </row>
    <row r="622" spans="1:25" ht="25.5" outlineLevel="6">
      <c r="A622" s="13" t="s">
        <v>544</v>
      </c>
      <c r="B622" s="41" t="s">
        <v>439</v>
      </c>
      <c r="C622" s="41" t="s">
        <v>471</v>
      </c>
      <c r="D622" s="41" t="s">
        <v>436</v>
      </c>
      <c r="E622" s="41" t="s">
        <v>545</v>
      </c>
      <c r="F622" s="41"/>
      <c r="G622" s="41"/>
      <c r="H622" s="41"/>
      <c r="I622" s="42"/>
      <c r="J622" s="42"/>
      <c r="K622" s="42"/>
      <c r="L622" s="43">
        <f>L623</f>
        <v>0</v>
      </c>
      <c r="M622" s="43"/>
      <c r="N622" s="64"/>
      <c r="O622" s="93"/>
      <c r="P622" s="24"/>
      <c r="Q622" s="93"/>
      <c r="R622" s="93"/>
      <c r="S622" s="93"/>
      <c r="T622" s="93"/>
      <c r="U622" s="93"/>
      <c r="V622" s="93"/>
      <c r="W622" s="77">
        <f t="shared" si="40"/>
        <v>4067460.56</v>
      </c>
      <c r="X622" s="75">
        <f t="shared" si="40"/>
        <v>7500000</v>
      </c>
      <c r="Y622" s="43">
        <f t="shared" si="40"/>
        <v>11300000</v>
      </c>
    </row>
    <row r="623" spans="1:25" ht="15" outlineLevel="6">
      <c r="A623" s="13" t="s">
        <v>579</v>
      </c>
      <c r="B623" s="41" t="s">
        <v>439</v>
      </c>
      <c r="C623" s="41" t="s">
        <v>471</v>
      </c>
      <c r="D623" s="41" t="s">
        <v>436</v>
      </c>
      <c r="E623" s="41" t="s">
        <v>545</v>
      </c>
      <c r="F623" s="41" t="s">
        <v>580</v>
      </c>
      <c r="G623" s="41"/>
      <c r="H623" s="41"/>
      <c r="I623" s="42"/>
      <c r="J623" s="42"/>
      <c r="K623" s="42"/>
      <c r="L623" s="43">
        <f>L624+L627</f>
        <v>0</v>
      </c>
      <c r="M623" s="43"/>
      <c r="N623" s="64"/>
      <c r="O623" s="93"/>
      <c r="P623" s="24"/>
      <c r="Q623" s="93"/>
      <c r="R623" s="93"/>
      <c r="S623" s="93"/>
      <c r="T623" s="93"/>
      <c r="U623" s="93"/>
      <c r="V623" s="93"/>
      <c r="W623" s="77">
        <f>W624+W627</f>
        <v>4067460.56</v>
      </c>
      <c r="X623" s="75">
        <f>X624+X627</f>
        <v>7500000</v>
      </c>
      <c r="Y623" s="43">
        <f>Y624+Y627</f>
        <v>11300000</v>
      </c>
    </row>
    <row r="624" spans="1:25" ht="25.5" hidden="1" outlineLevel="6">
      <c r="A624" s="45" t="s">
        <v>401</v>
      </c>
      <c r="B624" s="41" t="s">
        <v>439</v>
      </c>
      <c r="C624" s="41" t="s">
        <v>471</v>
      </c>
      <c r="D624" s="41" t="s">
        <v>436</v>
      </c>
      <c r="E624" s="41" t="s">
        <v>545</v>
      </c>
      <c r="F624" s="41" t="s">
        <v>580</v>
      </c>
      <c r="G624" s="41" t="s">
        <v>582</v>
      </c>
      <c r="H624" s="41" t="s">
        <v>179</v>
      </c>
      <c r="I624" s="42"/>
      <c r="J624" s="42"/>
      <c r="K624" s="42"/>
      <c r="L624" s="43">
        <f>L625+L626</f>
        <v>-1500000</v>
      </c>
      <c r="M624" s="43"/>
      <c r="N624" s="64"/>
      <c r="O624" s="93"/>
      <c r="P624" s="24"/>
      <c r="Q624" s="93"/>
      <c r="R624" s="93"/>
      <c r="S624" s="93"/>
      <c r="T624" s="93"/>
      <c r="U624" s="93"/>
      <c r="V624" s="93"/>
      <c r="W624" s="77">
        <f>W625+W626</f>
        <v>0</v>
      </c>
      <c r="X624" s="75">
        <f>X625+X626</f>
        <v>0</v>
      </c>
      <c r="Y624" s="28">
        <f>Y625+Y626</f>
        <v>0</v>
      </c>
    </row>
    <row r="625" spans="1:25" ht="25.5" hidden="1" outlineLevel="6">
      <c r="A625" s="45" t="s">
        <v>402</v>
      </c>
      <c r="B625" s="41" t="s">
        <v>439</v>
      </c>
      <c r="C625" s="41" t="s">
        <v>471</v>
      </c>
      <c r="D625" s="41" t="s">
        <v>436</v>
      </c>
      <c r="E625" s="41" t="s">
        <v>545</v>
      </c>
      <c r="F625" s="41" t="s">
        <v>580</v>
      </c>
      <c r="G625" s="41" t="s">
        <v>582</v>
      </c>
      <c r="H625" s="41" t="s">
        <v>529</v>
      </c>
      <c r="I625" s="42"/>
      <c r="J625" s="42"/>
      <c r="K625" s="42"/>
      <c r="L625" s="43"/>
      <c r="M625" s="43"/>
      <c r="N625" s="64"/>
      <c r="O625" s="93"/>
      <c r="P625" s="24"/>
      <c r="Q625" s="93"/>
      <c r="R625" s="93"/>
      <c r="S625" s="93"/>
      <c r="T625" s="93"/>
      <c r="U625" s="93"/>
      <c r="V625" s="93"/>
      <c r="W625" s="77"/>
      <c r="X625" s="75">
        <v>0</v>
      </c>
      <c r="Y625" s="28">
        <v>0</v>
      </c>
    </row>
    <row r="626" spans="1:25" ht="25.5" hidden="1" outlineLevel="6">
      <c r="A626" s="13" t="s">
        <v>450</v>
      </c>
      <c r="B626" s="41" t="s">
        <v>439</v>
      </c>
      <c r="C626" s="41" t="s">
        <v>471</v>
      </c>
      <c r="D626" s="41" t="s">
        <v>436</v>
      </c>
      <c r="E626" s="41" t="s">
        <v>545</v>
      </c>
      <c r="F626" s="41" t="s">
        <v>580</v>
      </c>
      <c r="G626" s="41" t="s">
        <v>582</v>
      </c>
      <c r="H626" s="41" t="s">
        <v>451</v>
      </c>
      <c r="I626" s="42">
        <v>1500000</v>
      </c>
      <c r="J626" s="42"/>
      <c r="K626" s="42"/>
      <c r="L626" s="43">
        <v>-1500000</v>
      </c>
      <c r="M626" s="43"/>
      <c r="N626" s="64"/>
      <c r="O626" s="93"/>
      <c r="P626" s="24"/>
      <c r="Q626" s="93"/>
      <c r="R626" s="93"/>
      <c r="S626" s="93"/>
      <c r="T626" s="93"/>
      <c r="U626" s="93"/>
      <c r="V626" s="93"/>
      <c r="W626" s="77">
        <f>L626+K626+J626+I626</f>
        <v>0</v>
      </c>
      <c r="X626" s="75">
        <v>0</v>
      </c>
      <c r="Y626" s="28">
        <v>0</v>
      </c>
    </row>
    <row r="627" spans="1:25" ht="15" outlineLevel="6">
      <c r="A627" s="45" t="s">
        <v>404</v>
      </c>
      <c r="B627" s="41" t="s">
        <v>439</v>
      </c>
      <c r="C627" s="41" t="s">
        <v>471</v>
      </c>
      <c r="D627" s="41" t="s">
        <v>436</v>
      </c>
      <c r="E627" s="41" t="s">
        <v>545</v>
      </c>
      <c r="F627" s="41" t="s">
        <v>580</v>
      </c>
      <c r="G627" s="41" t="s">
        <v>582</v>
      </c>
      <c r="H627" s="41" t="s">
        <v>181</v>
      </c>
      <c r="I627" s="42"/>
      <c r="J627" s="42"/>
      <c r="K627" s="42"/>
      <c r="L627" s="43">
        <f>L628</f>
        <v>1500000</v>
      </c>
      <c r="M627" s="43"/>
      <c r="N627" s="64"/>
      <c r="O627" s="93"/>
      <c r="P627" s="24"/>
      <c r="Q627" s="93"/>
      <c r="R627" s="93"/>
      <c r="S627" s="93"/>
      <c r="T627" s="93"/>
      <c r="U627" s="93"/>
      <c r="V627" s="93"/>
      <c r="W627" s="77">
        <f>W628</f>
        <v>4067460.56</v>
      </c>
      <c r="X627" s="75">
        <f>X628</f>
        <v>7500000</v>
      </c>
      <c r="Y627" s="28">
        <f>Y628</f>
        <v>11300000</v>
      </c>
    </row>
    <row r="628" spans="1:25" ht="51" outlineLevel="6">
      <c r="A628" s="13" t="s">
        <v>7</v>
      </c>
      <c r="B628" s="41" t="s">
        <v>439</v>
      </c>
      <c r="C628" s="41" t="s">
        <v>471</v>
      </c>
      <c r="D628" s="41" t="s">
        <v>436</v>
      </c>
      <c r="E628" s="41" t="s">
        <v>545</v>
      </c>
      <c r="F628" s="41" t="s">
        <v>580</v>
      </c>
      <c r="G628" s="41" t="s">
        <v>582</v>
      </c>
      <c r="H628" s="41" t="s">
        <v>649</v>
      </c>
      <c r="I628" s="42"/>
      <c r="J628" s="42"/>
      <c r="K628" s="42"/>
      <c r="L628" s="43">
        <v>1500000</v>
      </c>
      <c r="M628" s="43"/>
      <c r="N628" s="64"/>
      <c r="O628" s="93">
        <v>274000</v>
      </c>
      <c r="P628" s="24">
        <v>280000</v>
      </c>
      <c r="Q628" s="93"/>
      <c r="R628" s="93">
        <v>339206</v>
      </c>
      <c r="S628" s="93">
        <v>635695</v>
      </c>
      <c r="T628" s="93"/>
      <c r="U628" s="93"/>
      <c r="V628" s="93">
        <v>1038559.56</v>
      </c>
      <c r="W628" s="77">
        <f>L628+K628+J628+I628+M628+N628+O628+P628+Q628+R628+S628+T628+U628+V628</f>
        <v>4067460.56</v>
      </c>
      <c r="X628" s="75">
        <v>7500000</v>
      </c>
      <c r="Y628" s="28">
        <v>11300000</v>
      </c>
    </row>
    <row r="629" spans="1:25" ht="25.5" hidden="1" outlineLevel="6">
      <c r="A629" s="13" t="s">
        <v>486</v>
      </c>
      <c r="B629" s="41"/>
      <c r="C629" s="41"/>
      <c r="D629" s="41" t="s">
        <v>436</v>
      </c>
      <c r="E629" s="41" t="s">
        <v>597</v>
      </c>
      <c r="F629" s="41" t="s">
        <v>597</v>
      </c>
      <c r="G629" s="41" t="s">
        <v>487</v>
      </c>
      <c r="H629" s="41"/>
      <c r="I629" s="42"/>
      <c r="J629" s="42"/>
      <c r="K629" s="42"/>
      <c r="L629" s="43">
        <f>L630</f>
        <v>0</v>
      </c>
      <c r="M629" s="43"/>
      <c r="N629" s="64"/>
      <c r="O629" s="93"/>
      <c r="P629" s="24"/>
      <c r="Q629" s="93"/>
      <c r="R629" s="93"/>
      <c r="S629" s="93"/>
      <c r="T629" s="93"/>
      <c r="U629" s="93"/>
      <c r="V629" s="93"/>
      <c r="W629" s="77">
        <f aca="true" t="shared" si="41" ref="W629:Y633">W630</f>
        <v>439993.75</v>
      </c>
      <c r="X629" s="75">
        <f t="shared" si="41"/>
        <v>360500</v>
      </c>
      <c r="Y629" s="28">
        <f t="shared" si="41"/>
        <v>360500</v>
      </c>
    </row>
    <row r="630" spans="1:25" ht="38.25" outlineLevel="6">
      <c r="A630" s="13" t="s">
        <v>618</v>
      </c>
      <c r="B630" s="41" t="s">
        <v>439</v>
      </c>
      <c r="C630" s="41" t="s">
        <v>597</v>
      </c>
      <c r="D630" s="41"/>
      <c r="E630" s="41"/>
      <c r="F630" s="41"/>
      <c r="G630" s="41"/>
      <c r="H630" s="41"/>
      <c r="I630" s="42"/>
      <c r="J630" s="42"/>
      <c r="K630" s="42"/>
      <c r="L630" s="43">
        <f>L631</f>
        <v>0</v>
      </c>
      <c r="M630" s="43"/>
      <c r="N630" s="64"/>
      <c r="O630" s="93"/>
      <c r="P630" s="24"/>
      <c r="Q630" s="93"/>
      <c r="R630" s="93"/>
      <c r="S630" s="93"/>
      <c r="T630" s="93"/>
      <c r="U630" s="93"/>
      <c r="V630" s="93"/>
      <c r="W630" s="77">
        <f t="shared" si="41"/>
        <v>439993.75</v>
      </c>
      <c r="X630" s="75">
        <f t="shared" si="41"/>
        <v>360500</v>
      </c>
      <c r="Y630" s="43">
        <f t="shared" si="41"/>
        <v>360500</v>
      </c>
    </row>
    <row r="631" spans="1:25" ht="25.5" outlineLevel="6">
      <c r="A631" s="13" t="s">
        <v>435</v>
      </c>
      <c r="B631" s="41" t="s">
        <v>439</v>
      </c>
      <c r="C631" s="41" t="s">
        <v>597</v>
      </c>
      <c r="D631" s="41" t="s">
        <v>436</v>
      </c>
      <c r="E631" s="41"/>
      <c r="F631" s="41"/>
      <c r="G631" s="41"/>
      <c r="H631" s="41"/>
      <c r="I631" s="42"/>
      <c r="J631" s="42"/>
      <c r="K631" s="42"/>
      <c r="L631" s="43">
        <f>L632</f>
        <v>0</v>
      </c>
      <c r="M631" s="43"/>
      <c r="N631" s="64"/>
      <c r="O631" s="93"/>
      <c r="P631" s="24"/>
      <c r="Q631" s="93"/>
      <c r="R631" s="93"/>
      <c r="S631" s="93"/>
      <c r="T631" s="93"/>
      <c r="U631" s="93"/>
      <c r="V631" s="93"/>
      <c r="W631" s="77">
        <f t="shared" si="41"/>
        <v>439993.75</v>
      </c>
      <c r="X631" s="75">
        <f t="shared" si="41"/>
        <v>360500</v>
      </c>
      <c r="Y631" s="43">
        <f t="shared" si="41"/>
        <v>360500</v>
      </c>
    </row>
    <row r="632" spans="1:25" ht="15" outlineLevel="6">
      <c r="A632" s="13" t="s">
        <v>596</v>
      </c>
      <c r="B632" s="41" t="s">
        <v>439</v>
      </c>
      <c r="C632" s="41" t="s">
        <v>597</v>
      </c>
      <c r="D632" s="41" t="s">
        <v>436</v>
      </c>
      <c r="E632" s="41" t="s">
        <v>597</v>
      </c>
      <c r="F632" s="41"/>
      <c r="G632" s="41"/>
      <c r="H632" s="41"/>
      <c r="I632" s="42"/>
      <c r="J632" s="42"/>
      <c r="K632" s="42"/>
      <c r="L632" s="43">
        <f>L633</f>
        <v>0</v>
      </c>
      <c r="M632" s="43"/>
      <c r="N632" s="64"/>
      <c r="O632" s="93"/>
      <c r="P632" s="24"/>
      <c r="Q632" s="93"/>
      <c r="R632" s="93"/>
      <c r="S632" s="93"/>
      <c r="T632" s="93"/>
      <c r="U632" s="93"/>
      <c r="V632" s="93"/>
      <c r="W632" s="77">
        <f t="shared" si="41"/>
        <v>439993.75</v>
      </c>
      <c r="X632" s="75">
        <f t="shared" si="41"/>
        <v>360500</v>
      </c>
      <c r="Y632" s="43">
        <f t="shared" si="41"/>
        <v>360500</v>
      </c>
    </row>
    <row r="633" spans="1:25" ht="25.5" outlineLevel="6">
      <c r="A633" s="13" t="s">
        <v>613</v>
      </c>
      <c r="B633" s="41" t="s">
        <v>439</v>
      </c>
      <c r="C633" s="41" t="s">
        <v>597</v>
      </c>
      <c r="D633" s="41" t="s">
        <v>436</v>
      </c>
      <c r="E633" s="41" t="s">
        <v>597</v>
      </c>
      <c r="F633" s="41" t="s">
        <v>597</v>
      </c>
      <c r="G633" s="41"/>
      <c r="H633" s="41"/>
      <c r="I633" s="42"/>
      <c r="J633" s="42"/>
      <c r="K633" s="42"/>
      <c r="L633" s="43">
        <f>L634</f>
        <v>0</v>
      </c>
      <c r="M633" s="43"/>
      <c r="N633" s="64"/>
      <c r="O633" s="93"/>
      <c r="P633" s="24"/>
      <c r="Q633" s="93"/>
      <c r="R633" s="93"/>
      <c r="S633" s="93"/>
      <c r="T633" s="93"/>
      <c r="U633" s="93"/>
      <c r="V633" s="93"/>
      <c r="W633" s="77">
        <f t="shared" si="41"/>
        <v>439993.75</v>
      </c>
      <c r="X633" s="75">
        <f t="shared" si="41"/>
        <v>360500</v>
      </c>
      <c r="Y633" s="43">
        <f t="shared" si="41"/>
        <v>360500</v>
      </c>
    </row>
    <row r="634" spans="1:25" ht="25.5" outlineLevel="6">
      <c r="A634" s="45" t="s">
        <v>401</v>
      </c>
      <c r="B634" s="41" t="s">
        <v>439</v>
      </c>
      <c r="C634" s="41" t="s">
        <v>597</v>
      </c>
      <c r="D634" s="41" t="s">
        <v>436</v>
      </c>
      <c r="E634" s="41" t="s">
        <v>597</v>
      </c>
      <c r="F634" s="41" t="s">
        <v>597</v>
      </c>
      <c r="G634" s="41" t="s">
        <v>619</v>
      </c>
      <c r="H634" s="41" t="s">
        <v>179</v>
      </c>
      <c r="I634" s="42"/>
      <c r="J634" s="42"/>
      <c r="K634" s="42"/>
      <c r="L634" s="43">
        <f>L635+L636</f>
        <v>0</v>
      </c>
      <c r="M634" s="43"/>
      <c r="N634" s="64"/>
      <c r="O634" s="93"/>
      <c r="P634" s="24"/>
      <c r="Q634" s="93"/>
      <c r="R634" s="93"/>
      <c r="S634" s="93"/>
      <c r="T634" s="93"/>
      <c r="U634" s="93"/>
      <c r="V634" s="93"/>
      <c r="W634" s="77">
        <f>W635+W636</f>
        <v>439993.75</v>
      </c>
      <c r="X634" s="75">
        <f>X635+X636</f>
        <v>360500</v>
      </c>
      <c r="Y634" s="28">
        <f>Y635+Y636</f>
        <v>360500</v>
      </c>
    </row>
    <row r="635" spans="1:25" ht="25.5" outlineLevel="6">
      <c r="A635" s="45" t="s">
        <v>402</v>
      </c>
      <c r="B635" s="41" t="s">
        <v>439</v>
      </c>
      <c r="C635" s="41" t="s">
        <v>597</v>
      </c>
      <c r="D635" s="41" t="s">
        <v>436</v>
      </c>
      <c r="E635" s="41" t="s">
        <v>597</v>
      </c>
      <c r="F635" s="41" t="s">
        <v>597</v>
      </c>
      <c r="G635" s="41" t="s">
        <v>619</v>
      </c>
      <c r="H635" s="41" t="s">
        <v>529</v>
      </c>
      <c r="I635" s="42"/>
      <c r="J635" s="42"/>
      <c r="K635" s="42"/>
      <c r="L635" s="43">
        <v>360500</v>
      </c>
      <c r="M635" s="43"/>
      <c r="N635" s="64"/>
      <c r="O635" s="93"/>
      <c r="P635" s="24">
        <v>44493.75</v>
      </c>
      <c r="Q635" s="93"/>
      <c r="R635" s="93"/>
      <c r="S635" s="93"/>
      <c r="T635" s="93"/>
      <c r="U635" s="93">
        <v>35000</v>
      </c>
      <c r="V635" s="93"/>
      <c r="W635" s="77">
        <f>L635+K635+J635+I635+M635+N635+O635+P635+Q635+R635+S635+T635+U635</f>
        <v>439993.75</v>
      </c>
      <c r="X635" s="75">
        <v>360500</v>
      </c>
      <c r="Y635" s="28">
        <v>360500</v>
      </c>
    </row>
    <row r="636" spans="1:25" ht="25.5" hidden="1" outlineLevel="6">
      <c r="A636" s="13" t="s">
        <v>450</v>
      </c>
      <c r="B636" s="41" t="s">
        <v>439</v>
      </c>
      <c r="C636" s="41" t="s">
        <v>597</v>
      </c>
      <c r="D636" s="41" t="s">
        <v>436</v>
      </c>
      <c r="E636" s="41" t="s">
        <v>597</v>
      </c>
      <c r="F636" s="41" t="s">
        <v>597</v>
      </c>
      <c r="G636" s="41" t="s">
        <v>619</v>
      </c>
      <c r="H636" s="41" t="s">
        <v>451</v>
      </c>
      <c r="I636" s="42">
        <v>360500</v>
      </c>
      <c r="J636" s="42"/>
      <c r="K636" s="42"/>
      <c r="L636" s="43">
        <v>-360500</v>
      </c>
      <c r="M636" s="43"/>
      <c r="N636" s="64"/>
      <c r="O636" s="93"/>
      <c r="P636" s="24"/>
      <c r="Q636" s="93"/>
      <c r="R636" s="93"/>
      <c r="S636" s="93"/>
      <c r="T636" s="93"/>
      <c r="U636" s="93"/>
      <c r="V636" s="93"/>
      <c r="W636" s="77">
        <f>L636+K636+J636+I636</f>
        <v>0</v>
      </c>
      <c r="X636" s="75">
        <v>0</v>
      </c>
      <c r="Y636" s="28">
        <v>0</v>
      </c>
    </row>
    <row r="637" spans="1:25" ht="25.5" hidden="1" outlineLevel="6">
      <c r="A637" s="13" t="s">
        <v>486</v>
      </c>
      <c r="B637" s="41" t="s">
        <v>439</v>
      </c>
      <c r="C637" s="41" t="s">
        <v>512</v>
      </c>
      <c r="D637" s="41" t="s">
        <v>436</v>
      </c>
      <c r="E637" s="41" t="s">
        <v>507</v>
      </c>
      <c r="F637" s="41" t="s">
        <v>441</v>
      </c>
      <c r="G637" s="41" t="s">
        <v>487</v>
      </c>
      <c r="H637" s="41"/>
      <c r="I637" s="42"/>
      <c r="J637" s="42"/>
      <c r="K637" s="42"/>
      <c r="L637" s="43"/>
      <c r="M637" s="43"/>
      <c r="N637" s="64"/>
      <c r="O637" s="93"/>
      <c r="P637" s="24"/>
      <c r="Q637" s="93"/>
      <c r="R637" s="93"/>
      <c r="S637" s="93"/>
      <c r="T637" s="93"/>
      <c r="U637" s="93"/>
      <c r="V637" s="93"/>
      <c r="W637" s="77">
        <f aca="true" t="shared" si="42" ref="W637:Y641">W638</f>
        <v>886050</v>
      </c>
      <c r="X637" s="75">
        <f t="shared" si="42"/>
        <v>700000</v>
      </c>
      <c r="Y637" s="28">
        <f t="shared" si="42"/>
        <v>800000</v>
      </c>
    </row>
    <row r="638" spans="1:25" ht="38.25" outlineLevel="6">
      <c r="A638" s="13" t="s">
        <v>669</v>
      </c>
      <c r="B638" s="41" t="s">
        <v>439</v>
      </c>
      <c r="C638" s="41" t="s">
        <v>512</v>
      </c>
      <c r="D638" s="41"/>
      <c r="E638" s="41"/>
      <c r="F638" s="41"/>
      <c r="G638" s="41"/>
      <c r="H638" s="41"/>
      <c r="I638" s="42"/>
      <c r="J638" s="42"/>
      <c r="K638" s="42"/>
      <c r="L638" s="43">
        <f>L639</f>
        <v>0</v>
      </c>
      <c r="M638" s="43"/>
      <c r="N638" s="64"/>
      <c r="O638" s="93"/>
      <c r="P638" s="24"/>
      <c r="Q638" s="93"/>
      <c r="R638" s="93"/>
      <c r="S638" s="93"/>
      <c r="T638" s="93"/>
      <c r="U638" s="93"/>
      <c r="V638" s="93"/>
      <c r="W638" s="77">
        <f t="shared" si="42"/>
        <v>886050</v>
      </c>
      <c r="X638" s="75">
        <f t="shared" si="42"/>
        <v>700000</v>
      </c>
      <c r="Y638" s="43">
        <f t="shared" si="42"/>
        <v>800000</v>
      </c>
    </row>
    <row r="639" spans="1:25" ht="25.5" outlineLevel="6">
      <c r="A639" s="13" t="s">
        <v>435</v>
      </c>
      <c r="B639" s="41" t="s">
        <v>439</v>
      </c>
      <c r="C639" s="41" t="s">
        <v>512</v>
      </c>
      <c r="D639" s="41" t="s">
        <v>436</v>
      </c>
      <c r="E639" s="41"/>
      <c r="F639" s="41"/>
      <c r="G639" s="41"/>
      <c r="H639" s="41"/>
      <c r="I639" s="42"/>
      <c r="J639" s="42"/>
      <c r="K639" s="42"/>
      <c r="L639" s="43">
        <f>L640</f>
        <v>0</v>
      </c>
      <c r="M639" s="43"/>
      <c r="N639" s="64"/>
      <c r="O639" s="93"/>
      <c r="P639" s="24"/>
      <c r="Q639" s="93"/>
      <c r="R639" s="93"/>
      <c r="S639" s="93"/>
      <c r="T639" s="93"/>
      <c r="U639" s="93"/>
      <c r="V639" s="93"/>
      <c r="W639" s="77">
        <f t="shared" si="42"/>
        <v>886050</v>
      </c>
      <c r="X639" s="75">
        <f t="shared" si="42"/>
        <v>700000</v>
      </c>
      <c r="Y639" s="43">
        <f t="shared" si="42"/>
        <v>800000</v>
      </c>
    </row>
    <row r="640" spans="1:25" ht="15" outlineLevel="6">
      <c r="A640" s="13" t="s">
        <v>654</v>
      </c>
      <c r="B640" s="41" t="s">
        <v>439</v>
      </c>
      <c r="C640" s="41" t="s">
        <v>512</v>
      </c>
      <c r="D640" s="41" t="s">
        <v>436</v>
      </c>
      <c r="E640" s="41" t="s">
        <v>507</v>
      </c>
      <c r="F640" s="41"/>
      <c r="G640" s="41"/>
      <c r="H640" s="41"/>
      <c r="I640" s="42"/>
      <c r="J640" s="42"/>
      <c r="K640" s="42"/>
      <c r="L640" s="43">
        <f>L641</f>
        <v>0</v>
      </c>
      <c r="M640" s="43"/>
      <c r="N640" s="64"/>
      <c r="O640" s="93"/>
      <c r="P640" s="24"/>
      <c r="Q640" s="93"/>
      <c r="R640" s="93"/>
      <c r="S640" s="93"/>
      <c r="T640" s="93"/>
      <c r="U640" s="93"/>
      <c r="V640" s="93"/>
      <c r="W640" s="77">
        <f t="shared" si="42"/>
        <v>886050</v>
      </c>
      <c r="X640" s="75">
        <f t="shared" si="42"/>
        <v>700000</v>
      </c>
      <c r="Y640" s="43">
        <f t="shared" si="42"/>
        <v>800000</v>
      </c>
    </row>
    <row r="641" spans="1:25" ht="25.5" outlineLevel="6">
      <c r="A641" s="13" t="s">
        <v>662</v>
      </c>
      <c r="B641" s="41" t="s">
        <v>439</v>
      </c>
      <c r="C641" s="41" t="s">
        <v>512</v>
      </c>
      <c r="D641" s="41" t="s">
        <v>436</v>
      </c>
      <c r="E641" s="41" t="s">
        <v>507</v>
      </c>
      <c r="F641" s="41" t="s">
        <v>441</v>
      </c>
      <c r="G641" s="41"/>
      <c r="H641" s="41"/>
      <c r="I641" s="42"/>
      <c r="J641" s="42"/>
      <c r="K641" s="42"/>
      <c r="L641" s="43">
        <f>L642</f>
        <v>0</v>
      </c>
      <c r="M641" s="43"/>
      <c r="N641" s="64"/>
      <c r="O641" s="93"/>
      <c r="P641" s="24"/>
      <c r="Q641" s="93"/>
      <c r="R641" s="93"/>
      <c r="S641" s="93"/>
      <c r="T641" s="93"/>
      <c r="U641" s="93"/>
      <c r="V641" s="93"/>
      <c r="W641" s="77">
        <f t="shared" si="42"/>
        <v>886050</v>
      </c>
      <c r="X641" s="75">
        <f t="shared" si="42"/>
        <v>700000</v>
      </c>
      <c r="Y641" s="43">
        <f t="shared" si="42"/>
        <v>800000</v>
      </c>
    </row>
    <row r="642" spans="1:25" ht="25.5" outlineLevel="6">
      <c r="A642" s="45" t="s">
        <v>406</v>
      </c>
      <c r="B642" s="41" t="s">
        <v>439</v>
      </c>
      <c r="C642" s="41" t="s">
        <v>512</v>
      </c>
      <c r="D642" s="41" t="s">
        <v>436</v>
      </c>
      <c r="E642" s="41" t="s">
        <v>507</v>
      </c>
      <c r="F642" s="41" t="s">
        <v>441</v>
      </c>
      <c r="G642" s="41" t="s">
        <v>670</v>
      </c>
      <c r="H642" s="41" t="s">
        <v>183</v>
      </c>
      <c r="I642" s="42"/>
      <c r="J642" s="42"/>
      <c r="K642" s="42"/>
      <c r="L642" s="43"/>
      <c r="M642" s="43"/>
      <c r="N642" s="64"/>
      <c r="O642" s="93"/>
      <c r="P642" s="24"/>
      <c r="Q642" s="93"/>
      <c r="R642" s="93"/>
      <c r="S642" s="93"/>
      <c r="T642" s="93"/>
      <c r="U642" s="93"/>
      <c r="V642" s="93"/>
      <c r="W642" s="77">
        <f>W643</f>
        <v>886050</v>
      </c>
      <c r="X642" s="75">
        <f>X644</f>
        <v>700000</v>
      </c>
      <c r="Y642" s="28">
        <f>Y644</f>
        <v>800000</v>
      </c>
    </row>
    <row r="643" spans="1:25" ht="38.25" outlineLevel="6">
      <c r="A643" s="45" t="s">
        <v>39</v>
      </c>
      <c r="B643" s="41" t="s">
        <v>439</v>
      </c>
      <c r="C643" s="41" t="s">
        <v>512</v>
      </c>
      <c r="D643" s="41" t="s">
        <v>436</v>
      </c>
      <c r="E643" s="41" t="s">
        <v>507</v>
      </c>
      <c r="F643" s="41" t="s">
        <v>441</v>
      </c>
      <c r="G643" s="41" t="s">
        <v>670</v>
      </c>
      <c r="H643" s="41" t="s">
        <v>40</v>
      </c>
      <c r="I643" s="42"/>
      <c r="J643" s="42"/>
      <c r="K643" s="42"/>
      <c r="L643" s="43"/>
      <c r="M643" s="43"/>
      <c r="N643" s="64"/>
      <c r="O643" s="93"/>
      <c r="P643" s="24"/>
      <c r="Q643" s="93"/>
      <c r="R643" s="93"/>
      <c r="S643" s="93"/>
      <c r="T643" s="93"/>
      <c r="U643" s="93"/>
      <c r="V643" s="93"/>
      <c r="W643" s="77">
        <f>W644</f>
        <v>886050</v>
      </c>
      <c r="X643" s="75"/>
      <c r="Y643" s="28"/>
    </row>
    <row r="644" spans="1:25" ht="25.5" outlineLevel="6">
      <c r="A644" s="13" t="s">
        <v>671</v>
      </c>
      <c r="B644" s="41" t="s">
        <v>439</v>
      </c>
      <c r="C644" s="41" t="s">
        <v>512</v>
      </c>
      <c r="D644" s="41" t="s">
        <v>436</v>
      </c>
      <c r="E644" s="41" t="s">
        <v>507</v>
      </c>
      <c r="F644" s="41" t="s">
        <v>441</v>
      </c>
      <c r="G644" s="41" t="s">
        <v>670</v>
      </c>
      <c r="H644" s="41" t="s">
        <v>672</v>
      </c>
      <c r="I644" s="42">
        <v>600000</v>
      </c>
      <c r="J644" s="42"/>
      <c r="K644" s="42"/>
      <c r="L644" s="43"/>
      <c r="M644" s="43"/>
      <c r="N644" s="64"/>
      <c r="O644" s="93"/>
      <c r="P644" s="24"/>
      <c r="Q644" s="93"/>
      <c r="R644" s="93">
        <v>237720</v>
      </c>
      <c r="S644" s="93"/>
      <c r="T644" s="93">
        <v>48330</v>
      </c>
      <c r="U644" s="93"/>
      <c r="V644" s="93"/>
      <c r="W644" s="77">
        <f>L644+K644+J644+I644+M644+N644+O644+P644+Q644+R644+S644+T644+U644</f>
        <v>886050</v>
      </c>
      <c r="X644" s="75">
        <v>700000</v>
      </c>
      <c r="Y644" s="28">
        <v>800000</v>
      </c>
    </row>
    <row r="645" spans="1:25" ht="25.5" hidden="1" outlineLevel="6">
      <c r="A645" s="13" t="s">
        <v>486</v>
      </c>
      <c r="B645" s="41" t="s">
        <v>439</v>
      </c>
      <c r="C645" s="41" t="s">
        <v>494</v>
      </c>
      <c r="D645" s="41" t="s">
        <v>436</v>
      </c>
      <c r="E645" s="41" t="s">
        <v>459</v>
      </c>
      <c r="F645" s="41" t="s">
        <v>494</v>
      </c>
      <c r="G645" s="41" t="s">
        <v>487</v>
      </c>
      <c r="H645" s="41"/>
      <c r="I645" s="42"/>
      <c r="J645" s="42"/>
      <c r="K645" s="42"/>
      <c r="L645" s="43">
        <f>L646</f>
        <v>1389780.2699999996</v>
      </c>
      <c r="M645" s="43"/>
      <c r="N645" s="64"/>
      <c r="O645" s="93"/>
      <c r="P645" s="24"/>
      <c r="Q645" s="93"/>
      <c r="R645" s="93"/>
      <c r="S645" s="93"/>
      <c r="T645" s="93"/>
      <c r="U645" s="93"/>
      <c r="V645" s="93"/>
      <c r="W645" s="77">
        <f aca="true" t="shared" si="43" ref="W645:Y646">W646</f>
        <v>67773040.15</v>
      </c>
      <c r="X645" s="75">
        <f t="shared" si="43"/>
        <v>3411300</v>
      </c>
      <c r="Y645" s="28">
        <f t="shared" si="43"/>
        <v>3411300</v>
      </c>
    </row>
    <row r="646" spans="1:25" ht="63.75" outlineLevel="6">
      <c r="A646" s="13" t="s">
        <v>534</v>
      </c>
      <c r="B646" s="41" t="s">
        <v>439</v>
      </c>
      <c r="C646" s="41" t="s">
        <v>494</v>
      </c>
      <c r="D646" s="41"/>
      <c r="E646" s="41"/>
      <c r="F646" s="41"/>
      <c r="G646" s="41"/>
      <c r="H646" s="41"/>
      <c r="I646" s="42"/>
      <c r="J646" s="42"/>
      <c r="K646" s="42"/>
      <c r="L646" s="43">
        <f>L647</f>
        <v>1389780.2699999996</v>
      </c>
      <c r="M646" s="43"/>
      <c r="N646" s="64"/>
      <c r="O646" s="93"/>
      <c r="P646" s="24"/>
      <c r="Q646" s="93"/>
      <c r="R646" s="93"/>
      <c r="S646" s="93"/>
      <c r="T646" s="93"/>
      <c r="U646" s="93"/>
      <c r="V646" s="93"/>
      <c r="W646" s="77">
        <f t="shared" si="43"/>
        <v>67773040.15</v>
      </c>
      <c r="X646" s="75">
        <f t="shared" si="43"/>
        <v>3411300</v>
      </c>
      <c r="Y646" s="43">
        <f t="shared" si="43"/>
        <v>3411300</v>
      </c>
    </row>
    <row r="647" spans="1:25" ht="25.5" outlineLevel="6">
      <c r="A647" s="13" t="s">
        <v>435</v>
      </c>
      <c r="B647" s="41" t="s">
        <v>439</v>
      </c>
      <c r="C647" s="41" t="s">
        <v>494</v>
      </c>
      <c r="D647" s="41" t="s">
        <v>436</v>
      </c>
      <c r="E647" s="41"/>
      <c r="F647" s="41"/>
      <c r="G647" s="41"/>
      <c r="H647" s="41"/>
      <c r="I647" s="42"/>
      <c r="J647" s="42"/>
      <c r="K647" s="42"/>
      <c r="L647" s="43">
        <f>L648+L655</f>
        <v>1389780.2699999996</v>
      </c>
      <c r="M647" s="43"/>
      <c r="N647" s="64"/>
      <c r="O647" s="93"/>
      <c r="P647" s="24"/>
      <c r="Q647" s="93"/>
      <c r="R647" s="93"/>
      <c r="S647" s="93"/>
      <c r="T647" s="93"/>
      <c r="U647" s="93"/>
      <c r="V647" s="93"/>
      <c r="W647" s="77">
        <f>W648+W655</f>
        <v>67773040.15</v>
      </c>
      <c r="X647" s="75">
        <f>X648+X655</f>
        <v>3411300</v>
      </c>
      <c r="Y647" s="43">
        <f>Y648+Y655</f>
        <v>3411300</v>
      </c>
    </row>
    <row r="648" spans="1:25" ht="15" outlineLevel="6">
      <c r="A648" s="13" t="s">
        <v>510</v>
      </c>
      <c r="B648" s="41" t="s">
        <v>439</v>
      </c>
      <c r="C648" s="41" t="s">
        <v>494</v>
      </c>
      <c r="D648" s="41" t="s">
        <v>436</v>
      </c>
      <c r="E648" s="41" t="s">
        <v>459</v>
      </c>
      <c r="F648" s="41"/>
      <c r="G648" s="41"/>
      <c r="H648" s="41"/>
      <c r="I648" s="42"/>
      <c r="J648" s="42"/>
      <c r="K648" s="42"/>
      <c r="L648" s="43">
        <f>L649</f>
        <v>1362780.2699999996</v>
      </c>
      <c r="M648" s="43"/>
      <c r="N648" s="64"/>
      <c r="O648" s="93"/>
      <c r="P648" s="24"/>
      <c r="Q648" s="93"/>
      <c r="R648" s="93"/>
      <c r="S648" s="93"/>
      <c r="T648" s="93"/>
      <c r="U648" s="93"/>
      <c r="V648" s="93"/>
      <c r="W648" s="77">
        <f aca="true" t="shared" si="44" ref="W648:Y649">W649</f>
        <v>67746040.15</v>
      </c>
      <c r="X648" s="75">
        <f t="shared" si="44"/>
        <v>3411300</v>
      </c>
      <c r="Y648" s="43">
        <f t="shared" si="44"/>
        <v>3411300</v>
      </c>
    </row>
    <row r="649" spans="1:25" ht="25.5" outlineLevel="6">
      <c r="A649" s="13" t="s">
        <v>521</v>
      </c>
      <c r="B649" s="41" t="s">
        <v>439</v>
      </c>
      <c r="C649" s="41" t="s">
        <v>494</v>
      </c>
      <c r="D649" s="41" t="s">
        <v>436</v>
      </c>
      <c r="E649" s="41" t="s">
        <v>459</v>
      </c>
      <c r="F649" s="41" t="s">
        <v>494</v>
      </c>
      <c r="G649" s="41"/>
      <c r="H649" s="41"/>
      <c r="I649" s="42"/>
      <c r="J649" s="42"/>
      <c r="K649" s="42"/>
      <c r="L649" s="43">
        <f>L650</f>
        <v>1362780.2699999996</v>
      </c>
      <c r="M649" s="43"/>
      <c r="N649" s="64"/>
      <c r="O649" s="93"/>
      <c r="P649" s="24"/>
      <c r="Q649" s="93"/>
      <c r="R649" s="93"/>
      <c r="S649" s="93"/>
      <c r="T649" s="93"/>
      <c r="U649" s="93"/>
      <c r="V649" s="93"/>
      <c r="W649" s="77">
        <f t="shared" si="44"/>
        <v>67746040.15</v>
      </c>
      <c r="X649" s="75">
        <f t="shared" si="44"/>
        <v>3411300</v>
      </c>
      <c r="Y649" s="43">
        <f t="shared" si="44"/>
        <v>3411300</v>
      </c>
    </row>
    <row r="650" spans="1:25" ht="25.5" outlineLevel="6">
      <c r="A650" s="45" t="s">
        <v>401</v>
      </c>
      <c r="B650" s="41" t="s">
        <v>439</v>
      </c>
      <c r="C650" s="41" t="s">
        <v>494</v>
      </c>
      <c r="D650" s="41" t="s">
        <v>436</v>
      </c>
      <c r="E650" s="41" t="s">
        <v>459</v>
      </c>
      <c r="F650" s="41" t="s">
        <v>494</v>
      </c>
      <c r="G650" s="41" t="s">
        <v>535</v>
      </c>
      <c r="H650" s="41" t="s">
        <v>179</v>
      </c>
      <c r="I650" s="42"/>
      <c r="J650" s="42"/>
      <c r="K650" s="42"/>
      <c r="L650" s="43">
        <f>L651+L652</f>
        <v>1362780.2699999996</v>
      </c>
      <c r="M650" s="43"/>
      <c r="N650" s="64"/>
      <c r="O650" s="93"/>
      <c r="P650" s="24"/>
      <c r="Q650" s="93"/>
      <c r="R650" s="93"/>
      <c r="S650" s="93"/>
      <c r="T650" s="93"/>
      <c r="U650" s="93"/>
      <c r="V650" s="93"/>
      <c r="W650" s="77">
        <f>W651+W652</f>
        <v>67746040.15</v>
      </c>
      <c r="X650" s="75">
        <f>X651+X652</f>
        <v>3411300</v>
      </c>
      <c r="Y650" s="28">
        <f>Y651+Y652</f>
        <v>3411300</v>
      </c>
    </row>
    <row r="651" spans="1:25" ht="25.5" outlineLevel="6">
      <c r="A651" s="45" t="s">
        <v>402</v>
      </c>
      <c r="B651" s="41" t="s">
        <v>439</v>
      </c>
      <c r="C651" s="41" t="s">
        <v>494</v>
      </c>
      <c r="D651" s="41" t="s">
        <v>436</v>
      </c>
      <c r="E651" s="41" t="s">
        <v>459</v>
      </c>
      <c r="F651" s="41" t="s">
        <v>494</v>
      </c>
      <c r="G651" s="41" t="s">
        <v>535</v>
      </c>
      <c r="H651" s="41" t="s">
        <v>529</v>
      </c>
      <c r="I651" s="42"/>
      <c r="J651" s="42"/>
      <c r="K651" s="42"/>
      <c r="L651" s="43">
        <v>17582280.27</v>
      </c>
      <c r="M651" s="43">
        <v>1264904</v>
      </c>
      <c r="N651" s="64">
        <v>171123.92</v>
      </c>
      <c r="O651" s="93">
        <v>10215056.65</v>
      </c>
      <c r="P651" s="24">
        <v>52800</v>
      </c>
      <c r="Q651" s="93">
        <v>56863.98</v>
      </c>
      <c r="R651" s="93">
        <v>11700779.33</v>
      </c>
      <c r="S651" s="93">
        <v>10162045</v>
      </c>
      <c r="T651" s="93">
        <v>10800000</v>
      </c>
      <c r="U651" s="93">
        <v>1023187</v>
      </c>
      <c r="V651" s="93">
        <v>4717000</v>
      </c>
      <c r="W651" s="77">
        <f>L651+K651+J651+I651+M651+N651+O651+P651+Q651+R651+S651+T651+U651+V651</f>
        <v>67746040.15</v>
      </c>
      <c r="X651" s="75">
        <v>3411300</v>
      </c>
      <c r="Y651" s="28">
        <v>3411300</v>
      </c>
    </row>
    <row r="652" spans="1:25" ht="25.5" hidden="1" outlineLevel="6">
      <c r="A652" s="13" t="s">
        <v>450</v>
      </c>
      <c r="B652" s="41" t="s">
        <v>439</v>
      </c>
      <c r="C652" s="41" t="s">
        <v>494</v>
      </c>
      <c r="D652" s="41" t="s">
        <v>436</v>
      </c>
      <c r="E652" s="41" t="s">
        <v>459</v>
      </c>
      <c r="F652" s="41" t="s">
        <v>494</v>
      </c>
      <c r="G652" s="41" t="s">
        <v>535</v>
      </c>
      <c r="H652" s="41" t="s">
        <v>451</v>
      </c>
      <c r="I652" s="42">
        <v>5829500</v>
      </c>
      <c r="J652" s="42">
        <v>1490000</v>
      </c>
      <c r="K652" s="42">
        <v>8900000</v>
      </c>
      <c r="L652" s="43">
        <v>-16219500</v>
      </c>
      <c r="M652" s="43"/>
      <c r="N652" s="64"/>
      <c r="O652" s="93"/>
      <c r="P652" s="24"/>
      <c r="Q652" s="93"/>
      <c r="R652" s="93"/>
      <c r="S652" s="93"/>
      <c r="T652" s="93"/>
      <c r="U652" s="93"/>
      <c r="V652" s="93"/>
      <c r="W652" s="77">
        <f>L652+K652+J652+I652</f>
        <v>0</v>
      </c>
      <c r="X652" s="75">
        <v>0</v>
      </c>
      <c r="Y652" s="28">
        <v>0</v>
      </c>
    </row>
    <row r="653" spans="1:25" ht="25.5" hidden="1" outlineLevel="6">
      <c r="A653" s="13" t="s">
        <v>486</v>
      </c>
      <c r="B653" s="41"/>
      <c r="C653" s="41"/>
      <c r="D653" s="41" t="s">
        <v>436</v>
      </c>
      <c r="E653" s="41" t="s">
        <v>545</v>
      </c>
      <c r="F653" s="41" t="s">
        <v>441</v>
      </c>
      <c r="G653" s="41" t="s">
        <v>487</v>
      </c>
      <c r="H653" s="41"/>
      <c r="I653" s="42"/>
      <c r="J653" s="42"/>
      <c r="K653" s="42"/>
      <c r="L653" s="43">
        <f>L654+L659</f>
        <v>27000</v>
      </c>
      <c r="M653" s="43"/>
      <c r="N653" s="64"/>
      <c r="O653" s="93"/>
      <c r="P653" s="24"/>
      <c r="Q653" s="93"/>
      <c r="R653" s="93"/>
      <c r="S653" s="93"/>
      <c r="T653" s="93"/>
      <c r="U653" s="93"/>
      <c r="V653" s="93"/>
      <c r="W653" s="77">
        <f>W654+W659</f>
        <v>42000</v>
      </c>
      <c r="X653" s="75">
        <f>X659</f>
        <v>15000</v>
      </c>
      <c r="Y653" s="28">
        <f>Y659</f>
        <v>15000</v>
      </c>
    </row>
    <row r="654" spans="1:25" ht="63.75" hidden="1" outlineLevel="6">
      <c r="A654" s="13" t="s">
        <v>534</v>
      </c>
      <c r="B654" s="41" t="s">
        <v>439</v>
      </c>
      <c r="C654" s="41" t="s">
        <v>494</v>
      </c>
      <c r="D654" s="41" t="s">
        <v>436</v>
      </c>
      <c r="E654" s="41" t="s">
        <v>545</v>
      </c>
      <c r="F654" s="41" t="s">
        <v>441</v>
      </c>
      <c r="G654" s="41" t="s">
        <v>535</v>
      </c>
      <c r="H654" s="41"/>
      <c r="I654" s="42"/>
      <c r="J654" s="42"/>
      <c r="K654" s="42"/>
      <c r="L654" s="43">
        <f>L657</f>
        <v>27000</v>
      </c>
      <c r="M654" s="43"/>
      <c r="N654" s="64"/>
      <c r="O654" s="93"/>
      <c r="P654" s="24"/>
      <c r="Q654" s="93"/>
      <c r="R654" s="93"/>
      <c r="S654" s="93"/>
      <c r="T654" s="93"/>
      <c r="U654" s="93"/>
      <c r="V654" s="93"/>
      <c r="W654" s="77">
        <f>W657</f>
        <v>27000</v>
      </c>
      <c r="X654" s="75"/>
      <c r="Y654" s="28"/>
    </row>
    <row r="655" spans="1:25" ht="25.5" outlineLevel="6">
      <c r="A655" s="13" t="s">
        <v>544</v>
      </c>
      <c r="B655" s="41" t="s">
        <v>439</v>
      </c>
      <c r="C655" s="41" t="s">
        <v>494</v>
      </c>
      <c r="D655" s="41" t="s">
        <v>436</v>
      </c>
      <c r="E655" s="41" t="s">
        <v>545</v>
      </c>
      <c r="F655" s="41"/>
      <c r="G655" s="41"/>
      <c r="H655" s="41"/>
      <c r="I655" s="42"/>
      <c r="J655" s="42"/>
      <c r="K655" s="42"/>
      <c r="L655" s="43">
        <f>L656</f>
        <v>27000</v>
      </c>
      <c r="M655" s="43"/>
      <c r="N655" s="64"/>
      <c r="O655" s="93"/>
      <c r="P655" s="24"/>
      <c r="Q655" s="93"/>
      <c r="R655" s="93"/>
      <c r="S655" s="93"/>
      <c r="T655" s="93"/>
      <c r="U655" s="93"/>
      <c r="V655" s="93"/>
      <c r="W655" s="77">
        <f aca="true" t="shared" si="45" ref="W655:Y656">W656</f>
        <v>27000</v>
      </c>
      <c r="X655" s="75">
        <f t="shared" si="45"/>
        <v>0</v>
      </c>
      <c r="Y655" s="43">
        <f t="shared" si="45"/>
        <v>0</v>
      </c>
    </row>
    <row r="656" spans="1:25" ht="15" outlineLevel="6">
      <c r="A656" s="13" t="s">
        <v>583</v>
      </c>
      <c r="B656" s="41" t="s">
        <v>439</v>
      </c>
      <c r="C656" s="41" t="s">
        <v>494</v>
      </c>
      <c r="D656" s="41" t="s">
        <v>436</v>
      </c>
      <c r="E656" s="41" t="s">
        <v>545</v>
      </c>
      <c r="F656" s="41" t="s">
        <v>441</v>
      </c>
      <c r="G656" s="41"/>
      <c r="H656" s="41"/>
      <c r="I656" s="42"/>
      <c r="J656" s="42"/>
      <c r="K656" s="42"/>
      <c r="L656" s="43">
        <f>L657</f>
        <v>27000</v>
      </c>
      <c r="M656" s="43"/>
      <c r="N656" s="64"/>
      <c r="O656" s="93"/>
      <c r="P656" s="24"/>
      <c r="Q656" s="93"/>
      <c r="R656" s="93"/>
      <c r="S656" s="93"/>
      <c r="T656" s="93"/>
      <c r="U656" s="93"/>
      <c r="V656" s="93"/>
      <c r="W656" s="77">
        <f t="shared" si="45"/>
        <v>27000</v>
      </c>
      <c r="X656" s="75">
        <f t="shared" si="45"/>
        <v>0</v>
      </c>
      <c r="Y656" s="43">
        <f t="shared" si="45"/>
        <v>0</v>
      </c>
    </row>
    <row r="657" spans="1:25" ht="25.5" outlineLevel="6">
      <c r="A657" s="45" t="s">
        <v>401</v>
      </c>
      <c r="B657" s="41" t="s">
        <v>439</v>
      </c>
      <c r="C657" s="41" t="s">
        <v>494</v>
      </c>
      <c r="D657" s="41" t="s">
        <v>436</v>
      </c>
      <c r="E657" s="41" t="s">
        <v>545</v>
      </c>
      <c r="F657" s="41" t="s">
        <v>441</v>
      </c>
      <c r="G657" s="41" t="s">
        <v>535</v>
      </c>
      <c r="H657" s="41" t="s">
        <v>179</v>
      </c>
      <c r="I657" s="42"/>
      <c r="J657" s="42"/>
      <c r="K657" s="42"/>
      <c r="L657" s="43">
        <f>L658</f>
        <v>27000</v>
      </c>
      <c r="M657" s="43"/>
      <c r="N657" s="64"/>
      <c r="O657" s="93"/>
      <c r="P657" s="24"/>
      <c r="Q657" s="93"/>
      <c r="R657" s="93"/>
      <c r="S657" s="93"/>
      <c r="T657" s="93"/>
      <c r="U657" s="93"/>
      <c r="V657" s="93"/>
      <c r="W657" s="77">
        <f>W658</f>
        <v>27000</v>
      </c>
      <c r="X657" s="75"/>
      <c r="Y657" s="28"/>
    </row>
    <row r="658" spans="1:25" ht="25.5" outlineLevel="6">
      <c r="A658" s="45" t="s">
        <v>402</v>
      </c>
      <c r="B658" s="41" t="s">
        <v>439</v>
      </c>
      <c r="C658" s="41" t="s">
        <v>494</v>
      </c>
      <c r="D658" s="41" t="s">
        <v>436</v>
      </c>
      <c r="E658" s="41" t="s">
        <v>545</v>
      </c>
      <c r="F658" s="41" t="s">
        <v>441</v>
      </c>
      <c r="G658" s="41" t="s">
        <v>535</v>
      </c>
      <c r="H658" s="41" t="s">
        <v>529</v>
      </c>
      <c r="I658" s="42"/>
      <c r="J658" s="42"/>
      <c r="K658" s="42"/>
      <c r="L658" s="43">
        <v>27000</v>
      </c>
      <c r="M658" s="43"/>
      <c r="N658" s="64"/>
      <c r="O658" s="93"/>
      <c r="P658" s="24"/>
      <c r="Q658" s="93"/>
      <c r="R658" s="93"/>
      <c r="S658" s="93"/>
      <c r="T658" s="93"/>
      <c r="U658" s="93"/>
      <c r="V658" s="93"/>
      <c r="W658" s="77">
        <f>L658+K658+J658+I658+M658+N658+O658+P658+Q658+R658+S658+T658+U658</f>
        <v>27000</v>
      </c>
      <c r="X658" s="75"/>
      <c r="Y658" s="28"/>
    </row>
    <row r="659" spans="1:25" ht="63.75" outlineLevel="6">
      <c r="A659" s="13" t="s">
        <v>490</v>
      </c>
      <c r="B659" s="41" t="s">
        <v>439</v>
      </c>
      <c r="C659" s="41" t="s">
        <v>507</v>
      </c>
      <c r="D659" s="41"/>
      <c r="E659" s="41"/>
      <c r="F659" s="41"/>
      <c r="G659" s="41"/>
      <c r="H659" s="41"/>
      <c r="I659" s="42"/>
      <c r="J659" s="42"/>
      <c r="K659" s="42"/>
      <c r="L659" s="43">
        <f>L660</f>
        <v>0</v>
      </c>
      <c r="M659" s="43"/>
      <c r="N659" s="64"/>
      <c r="O659" s="93"/>
      <c r="P659" s="24"/>
      <c r="Q659" s="93"/>
      <c r="R659" s="93"/>
      <c r="S659" s="93"/>
      <c r="T659" s="93"/>
      <c r="U659" s="93"/>
      <c r="V659" s="93"/>
      <c r="W659" s="77">
        <f aca="true" t="shared" si="46" ref="W659:Y662">W660</f>
        <v>15000</v>
      </c>
      <c r="X659" s="75">
        <f t="shared" si="46"/>
        <v>15000</v>
      </c>
      <c r="Y659" s="43">
        <f t="shared" si="46"/>
        <v>15000</v>
      </c>
    </row>
    <row r="660" spans="1:25" ht="25.5" outlineLevel="6">
      <c r="A660" s="13" t="s">
        <v>435</v>
      </c>
      <c r="B660" s="41" t="s">
        <v>439</v>
      </c>
      <c r="C660" s="41" t="s">
        <v>507</v>
      </c>
      <c r="D660" s="41" t="s">
        <v>436</v>
      </c>
      <c r="E660" s="41"/>
      <c r="F660" s="41"/>
      <c r="G660" s="41"/>
      <c r="H660" s="41"/>
      <c r="I660" s="42"/>
      <c r="J660" s="42"/>
      <c r="K660" s="42"/>
      <c r="L660" s="43">
        <f>L661</f>
        <v>0</v>
      </c>
      <c r="M660" s="43"/>
      <c r="N660" s="64"/>
      <c r="O660" s="93"/>
      <c r="P660" s="24"/>
      <c r="Q660" s="93"/>
      <c r="R660" s="93"/>
      <c r="S660" s="93"/>
      <c r="T660" s="93"/>
      <c r="U660" s="93"/>
      <c r="V660" s="93"/>
      <c r="W660" s="77">
        <f t="shared" si="46"/>
        <v>15000</v>
      </c>
      <c r="X660" s="75">
        <f t="shared" si="46"/>
        <v>15000</v>
      </c>
      <c r="Y660" s="43">
        <f t="shared" si="46"/>
        <v>15000</v>
      </c>
    </row>
    <row r="661" spans="1:25" ht="15" outlineLevel="6">
      <c r="A661" s="13" t="s">
        <v>438</v>
      </c>
      <c r="B661" s="41" t="s">
        <v>439</v>
      </c>
      <c r="C661" s="41" t="s">
        <v>507</v>
      </c>
      <c r="D661" s="41" t="s">
        <v>436</v>
      </c>
      <c r="E661" s="41" t="s">
        <v>439</v>
      </c>
      <c r="F661" s="41"/>
      <c r="G661" s="41"/>
      <c r="H661" s="41"/>
      <c r="I661" s="42"/>
      <c r="J661" s="42"/>
      <c r="K661" s="42"/>
      <c r="L661" s="43">
        <f>L662</f>
        <v>0</v>
      </c>
      <c r="M661" s="43"/>
      <c r="N661" s="64"/>
      <c r="O661" s="93"/>
      <c r="P661" s="24"/>
      <c r="Q661" s="93"/>
      <c r="R661" s="93"/>
      <c r="S661" s="93"/>
      <c r="T661" s="93"/>
      <c r="U661" s="93"/>
      <c r="V661" s="93"/>
      <c r="W661" s="77">
        <f t="shared" si="46"/>
        <v>15000</v>
      </c>
      <c r="X661" s="75">
        <f t="shared" si="46"/>
        <v>15000</v>
      </c>
      <c r="Y661" s="43">
        <f t="shared" si="46"/>
        <v>15000</v>
      </c>
    </row>
    <row r="662" spans="1:25" ht="25.5" outlineLevel="6">
      <c r="A662" s="13" t="s">
        <v>476</v>
      </c>
      <c r="B662" s="41" t="s">
        <v>439</v>
      </c>
      <c r="C662" s="41" t="s">
        <v>507</v>
      </c>
      <c r="D662" s="41" t="s">
        <v>436</v>
      </c>
      <c r="E662" s="41" t="s">
        <v>439</v>
      </c>
      <c r="F662" s="41" t="s">
        <v>477</v>
      </c>
      <c r="G662" s="41"/>
      <c r="H662" s="41"/>
      <c r="I662" s="42"/>
      <c r="J662" s="42"/>
      <c r="K662" s="42"/>
      <c r="L662" s="43">
        <f>L663</f>
        <v>0</v>
      </c>
      <c r="M662" s="43"/>
      <c r="N662" s="64"/>
      <c r="O662" s="93"/>
      <c r="P662" s="24"/>
      <c r="Q662" s="93"/>
      <c r="R662" s="93"/>
      <c r="S662" s="93"/>
      <c r="T662" s="93"/>
      <c r="U662" s="93"/>
      <c r="V662" s="93"/>
      <c r="W662" s="77">
        <f t="shared" si="46"/>
        <v>15000</v>
      </c>
      <c r="X662" s="75">
        <f t="shared" si="46"/>
        <v>15000</v>
      </c>
      <c r="Y662" s="43">
        <f t="shared" si="46"/>
        <v>15000</v>
      </c>
    </row>
    <row r="663" spans="1:25" ht="25.5" outlineLevel="6">
      <c r="A663" s="45" t="s">
        <v>401</v>
      </c>
      <c r="B663" s="41" t="s">
        <v>439</v>
      </c>
      <c r="C663" s="41" t="s">
        <v>507</v>
      </c>
      <c r="D663" s="41" t="s">
        <v>436</v>
      </c>
      <c r="E663" s="41" t="s">
        <v>439</v>
      </c>
      <c r="F663" s="41" t="s">
        <v>477</v>
      </c>
      <c r="G663" s="41" t="s">
        <v>491</v>
      </c>
      <c r="H663" s="41" t="s">
        <v>179</v>
      </c>
      <c r="I663" s="42"/>
      <c r="J663" s="42"/>
      <c r="K663" s="42"/>
      <c r="L663" s="43">
        <f>L664+L665</f>
        <v>0</v>
      </c>
      <c r="M663" s="43"/>
      <c r="N663" s="64"/>
      <c r="O663" s="93"/>
      <c r="P663" s="24"/>
      <c r="Q663" s="93"/>
      <c r="R663" s="93"/>
      <c r="S663" s="93"/>
      <c r="T663" s="93"/>
      <c r="U663" s="93"/>
      <c r="V663" s="93"/>
      <c r="W663" s="77">
        <f>W664+W665</f>
        <v>15000</v>
      </c>
      <c r="X663" s="75">
        <f>X664+X665</f>
        <v>15000</v>
      </c>
      <c r="Y663" s="28">
        <f>Y664+Y665</f>
        <v>15000</v>
      </c>
    </row>
    <row r="664" spans="1:25" ht="25.5" outlineLevel="6">
      <c r="A664" s="45" t="s">
        <v>402</v>
      </c>
      <c r="B664" s="41" t="s">
        <v>439</v>
      </c>
      <c r="C664" s="41" t="s">
        <v>507</v>
      </c>
      <c r="D664" s="41" t="s">
        <v>436</v>
      </c>
      <c r="E664" s="41" t="s">
        <v>439</v>
      </c>
      <c r="F664" s="41" t="s">
        <v>477</v>
      </c>
      <c r="G664" s="41" t="s">
        <v>491</v>
      </c>
      <c r="H664" s="41" t="s">
        <v>529</v>
      </c>
      <c r="I664" s="42"/>
      <c r="J664" s="42"/>
      <c r="K664" s="42"/>
      <c r="L664" s="43">
        <v>15000</v>
      </c>
      <c r="M664" s="43"/>
      <c r="N664" s="64"/>
      <c r="O664" s="93"/>
      <c r="P664" s="24"/>
      <c r="Q664" s="93"/>
      <c r="R664" s="93"/>
      <c r="S664" s="93"/>
      <c r="T664" s="93"/>
      <c r="U664" s="93"/>
      <c r="V664" s="93"/>
      <c r="W664" s="77">
        <f>L664+K664+J664+I664+M664+N664+O664+P664+Q664+R664+S664+T664+U664</f>
        <v>15000</v>
      </c>
      <c r="X664" s="75">
        <v>15000</v>
      </c>
      <c r="Y664" s="28">
        <v>15000</v>
      </c>
    </row>
    <row r="665" spans="1:25" ht="25.5" hidden="1" outlineLevel="6">
      <c r="A665" s="13" t="s">
        <v>450</v>
      </c>
      <c r="B665" s="41" t="s">
        <v>439</v>
      </c>
      <c r="C665" s="41" t="s">
        <v>507</v>
      </c>
      <c r="D665" s="41" t="s">
        <v>436</v>
      </c>
      <c r="E665" s="41" t="s">
        <v>439</v>
      </c>
      <c r="F665" s="41" t="s">
        <v>477</v>
      </c>
      <c r="G665" s="41" t="s">
        <v>491</v>
      </c>
      <c r="H665" s="41" t="s">
        <v>451</v>
      </c>
      <c r="I665" s="42">
        <v>15000</v>
      </c>
      <c r="J665" s="42"/>
      <c r="K665" s="42"/>
      <c r="L665" s="43">
        <v>-15000</v>
      </c>
      <c r="M665" s="43"/>
      <c r="N665" s="64"/>
      <c r="O665" s="93"/>
      <c r="P665" s="24"/>
      <c r="Q665" s="93"/>
      <c r="R665" s="93"/>
      <c r="S665" s="93"/>
      <c r="T665" s="93"/>
      <c r="U665" s="93"/>
      <c r="V665" s="93"/>
      <c r="W665" s="77">
        <f>L665+K665+J665+I665</f>
        <v>0</v>
      </c>
      <c r="X665" s="75">
        <v>0</v>
      </c>
      <c r="Y665" s="28">
        <v>0</v>
      </c>
    </row>
    <row r="666" spans="1:25" ht="76.5" outlineLevel="6">
      <c r="A666" s="13" t="s">
        <v>149</v>
      </c>
      <c r="B666" s="41" t="s">
        <v>439</v>
      </c>
      <c r="C666" s="41" t="s">
        <v>475</v>
      </c>
      <c r="D666" s="41"/>
      <c r="E666" s="41"/>
      <c r="F666" s="41"/>
      <c r="G666" s="41"/>
      <c r="H666" s="41"/>
      <c r="I666" s="42"/>
      <c r="J666" s="42"/>
      <c r="K666" s="42"/>
      <c r="L666" s="43"/>
      <c r="M666" s="43"/>
      <c r="N666" s="64"/>
      <c r="O666" s="93"/>
      <c r="P666" s="24"/>
      <c r="Q666" s="93"/>
      <c r="R666" s="93"/>
      <c r="S666" s="93"/>
      <c r="T666" s="93"/>
      <c r="U666" s="93"/>
      <c r="V666" s="93"/>
      <c r="W666" s="77">
        <f>W667</f>
        <v>609954</v>
      </c>
      <c r="X666" s="75"/>
      <c r="Y666" s="65"/>
    </row>
    <row r="667" spans="1:25" ht="25.5" outlineLevel="6">
      <c r="A667" s="13" t="s">
        <v>435</v>
      </c>
      <c r="B667" s="41" t="s">
        <v>439</v>
      </c>
      <c r="C667" s="41" t="s">
        <v>475</v>
      </c>
      <c r="D667" s="41" t="s">
        <v>436</v>
      </c>
      <c r="E667" s="41"/>
      <c r="F667" s="41"/>
      <c r="G667" s="41"/>
      <c r="H667" s="41"/>
      <c r="I667" s="42"/>
      <c r="J667" s="42"/>
      <c r="K667" s="42"/>
      <c r="L667" s="43"/>
      <c r="M667" s="43"/>
      <c r="N667" s="64"/>
      <c r="O667" s="93"/>
      <c r="P667" s="24"/>
      <c r="Q667" s="93"/>
      <c r="R667" s="93"/>
      <c r="S667" s="93"/>
      <c r="T667" s="93"/>
      <c r="U667" s="93"/>
      <c r="V667" s="93"/>
      <c r="W667" s="77">
        <f>W668</f>
        <v>609954</v>
      </c>
      <c r="X667" s="75"/>
      <c r="Y667" s="65"/>
    </row>
    <row r="668" spans="1:25" ht="38.25" outlineLevel="6">
      <c r="A668" s="13" t="s">
        <v>492</v>
      </c>
      <c r="B668" s="41" t="s">
        <v>439</v>
      </c>
      <c r="C668" s="41" t="s">
        <v>475</v>
      </c>
      <c r="D668" s="41" t="s">
        <v>436</v>
      </c>
      <c r="E668" s="41" t="s">
        <v>441</v>
      </c>
      <c r="F668" s="41"/>
      <c r="G668" s="41"/>
      <c r="H668" s="41"/>
      <c r="I668" s="42"/>
      <c r="J668" s="42"/>
      <c r="K668" s="42"/>
      <c r="L668" s="43"/>
      <c r="M668" s="43"/>
      <c r="N668" s="64"/>
      <c r="O668" s="93"/>
      <c r="P668" s="24"/>
      <c r="Q668" s="93"/>
      <c r="R668" s="93"/>
      <c r="S668" s="93"/>
      <c r="T668" s="93"/>
      <c r="U668" s="93"/>
      <c r="V668" s="93"/>
      <c r="W668" s="77">
        <f>W669</f>
        <v>609954</v>
      </c>
      <c r="X668" s="75"/>
      <c r="Y668" s="65"/>
    </row>
    <row r="669" spans="1:25" ht="38.25" outlineLevel="6">
      <c r="A669" s="13" t="s">
        <v>569</v>
      </c>
      <c r="B669" s="41" t="s">
        <v>439</v>
      </c>
      <c r="C669" s="41" t="s">
        <v>475</v>
      </c>
      <c r="D669" s="41" t="s">
        <v>436</v>
      </c>
      <c r="E669" s="41" t="s">
        <v>441</v>
      </c>
      <c r="F669" s="41" t="s">
        <v>148</v>
      </c>
      <c r="G669" s="41"/>
      <c r="H669" s="41"/>
      <c r="I669" s="42"/>
      <c r="J669" s="42"/>
      <c r="K669" s="42"/>
      <c r="L669" s="43"/>
      <c r="M669" s="43"/>
      <c r="N669" s="64"/>
      <c r="O669" s="93"/>
      <c r="P669" s="24"/>
      <c r="Q669" s="93"/>
      <c r="R669" s="93"/>
      <c r="S669" s="93"/>
      <c r="T669" s="93"/>
      <c r="U669" s="93"/>
      <c r="V669" s="93"/>
      <c r="W669" s="77">
        <f>W670</f>
        <v>609954</v>
      </c>
      <c r="X669" s="75"/>
      <c r="Y669" s="65"/>
    </row>
    <row r="670" spans="1:25" ht="25.5" outlineLevel="6">
      <c r="A670" s="45" t="s">
        <v>401</v>
      </c>
      <c r="B670" s="41" t="s">
        <v>439</v>
      </c>
      <c r="C670" s="41" t="s">
        <v>475</v>
      </c>
      <c r="D670" s="41" t="s">
        <v>436</v>
      </c>
      <c r="E670" s="41" t="s">
        <v>441</v>
      </c>
      <c r="F670" s="41" t="s">
        <v>148</v>
      </c>
      <c r="G670" s="41" t="s">
        <v>150</v>
      </c>
      <c r="H670" s="41" t="s">
        <v>179</v>
      </c>
      <c r="I670" s="42"/>
      <c r="J670" s="42"/>
      <c r="K670" s="42"/>
      <c r="L670" s="43"/>
      <c r="M670" s="43"/>
      <c r="N670" s="64"/>
      <c r="O670" s="93"/>
      <c r="P670" s="24"/>
      <c r="Q670" s="93"/>
      <c r="R670" s="93"/>
      <c r="S670" s="93"/>
      <c r="T670" s="93"/>
      <c r="U670" s="93"/>
      <c r="V670" s="93"/>
      <c r="W670" s="77">
        <f>W671</f>
        <v>609954</v>
      </c>
      <c r="X670" s="75"/>
      <c r="Y670" s="65"/>
    </row>
    <row r="671" spans="1:25" ht="25.5" outlineLevel="6">
      <c r="A671" s="45" t="s">
        <v>402</v>
      </c>
      <c r="B671" s="41" t="s">
        <v>439</v>
      </c>
      <c r="C671" s="41" t="s">
        <v>475</v>
      </c>
      <c r="D671" s="41" t="s">
        <v>436</v>
      </c>
      <c r="E671" s="41" t="s">
        <v>441</v>
      </c>
      <c r="F671" s="41" t="s">
        <v>148</v>
      </c>
      <c r="G671" s="41" t="s">
        <v>150</v>
      </c>
      <c r="H671" s="41" t="s">
        <v>529</v>
      </c>
      <c r="I671" s="42"/>
      <c r="J671" s="42"/>
      <c r="K671" s="42"/>
      <c r="L671" s="43"/>
      <c r="M671" s="43"/>
      <c r="N671" s="64">
        <v>569754</v>
      </c>
      <c r="O671" s="93"/>
      <c r="P671" s="24"/>
      <c r="Q671" s="93"/>
      <c r="R671" s="93"/>
      <c r="S671" s="93">
        <v>40200</v>
      </c>
      <c r="T671" s="93"/>
      <c r="U671" s="93"/>
      <c r="V671" s="93"/>
      <c r="W671" s="77">
        <f>L671+K671+J671+I671+M671+N671+O671+P671+Q671+R671+S671+T671+U671</f>
        <v>609954</v>
      </c>
      <c r="X671" s="75"/>
      <c r="Y671" s="65"/>
    </row>
    <row r="672" spans="1:25" ht="51" outlineLevel="6">
      <c r="A672" s="13" t="s">
        <v>339</v>
      </c>
      <c r="B672" s="41" t="s">
        <v>545</v>
      </c>
      <c r="C672" s="41"/>
      <c r="D672" s="41"/>
      <c r="E672" s="41"/>
      <c r="F672" s="41"/>
      <c r="G672" s="41"/>
      <c r="H672" s="41"/>
      <c r="I672" s="42"/>
      <c r="J672" s="42"/>
      <c r="K672" s="42"/>
      <c r="L672" s="43"/>
      <c r="M672" s="43"/>
      <c r="N672" s="64"/>
      <c r="O672" s="93"/>
      <c r="P672" s="24"/>
      <c r="Q672" s="93"/>
      <c r="R672" s="93"/>
      <c r="S672" s="93"/>
      <c r="T672" s="93"/>
      <c r="U672" s="93"/>
      <c r="V672" s="93"/>
      <c r="W672" s="77">
        <f>W673+W686</f>
        <v>1413910</v>
      </c>
      <c r="X672" s="75"/>
      <c r="Y672" s="65"/>
    </row>
    <row r="673" spans="1:25" ht="25.5" outlineLevel="6">
      <c r="A673" s="13" t="s">
        <v>435</v>
      </c>
      <c r="B673" s="41" t="s">
        <v>545</v>
      </c>
      <c r="C673" s="41"/>
      <c r="D673" s="41" t="s">
        <v>436</v>
      </c>
      <c r="E673" s="41"/>
      <c r="F673" s="41"/>
      <c r="G673" s="41"/>
      <c r="H673" s="41"/>
      <c r="I673" s="42"/>
      <c r="J673" s="42"/>
      <c r="K673" s="42"/>
      <c r="L673" s="43"/>
      <c r="M673" s="43"/>
      <c r="N673" s="64"/>
      <c r="O673" s="93"/>
      <c r="P673" s="24"/>
      <c r="Q673" s="93"/>
      <c r="R673" s="93"/>
      <c r="S673" s="93"/>
      <c r="T673" s="93"/>
      <c r="U673" s="93"/>
      <c r="V673" s="93"/>
      <c r="W673" s="77">
        <f>W674</f>
        <v>187190</v>
      </c>
      <c r="X673" s="75"/>
      <c r="Y673" s="65"/>
    </row>
    <row r="674" spans="1:25" ht="15" outlineLevel="6">
      <c r="A674" s="13" t="s">
        <v>438</v>
      </c>
      <c r="B674" s="41" t="s">
        <v>545</v>
      </c>
      <c r="C674" s="41"/>
      <c r="D674" s="41" t="s">
        <v>436</v>
      </c>
      <c r="E674" s="41" t="s">
        <v>439</v>
      </c>
      <c r="F674" s="41"/>
      <c r="G674" s="41"/>
      <c r="H674" s="41"/>
      <c r="I674" s="42"/>
      <c r="J674" s="42"/>
      <c r="K674" s="42"/>
      <c r="L674" s="43"/>
      <c r="M674" s="43"/>
      <c r="N674" s="64"/>
      <c r="O674" s="93"/>
      <c r="P674" s="24"/>
      <c r="Q674" s="93"/>
      <c r="R674" s="93"/>
      <c r="S674" s="93"/>
      <c r="T674" s="93"/>
      <c r="U674" s="93"/>
      <c r="V674" s="93"/>
      <c r="W674" s="77">
        <f>W675</f>
        <v>187190</v>
      </c>
      <c r="X674" s="75"/>
      <c r="Y674" s="65"/>
    </row>
    <row r="675" spans="1:25" ht="25.5" outlineLevel="6">
      <c r="A675" s="13" t="s">
        <v>476</v>
      </c>
      <c r="B675" s="41" t="s">
        <v>545</v>
      </c>
      <c r="C675" s="41"/>
      <c r="D675" s="41" t="s">
        <v>436</v>
      </c>
      <c r="E675" s="41" t="s">
        <v>439</v>
      </c>
      <c r="F675" s="41" t="s">
        <v>477</v>
      </c>
      <c r="G675" s="41"/>
      <c r="H675" s="41"/>
      <c r="I675" s="42"/>
      <c r="J675" s="42"/>
      <c r="K675" s="42"/>
      <c r="L675" s="43"/>
      <c r="M675" s="43"/>
      <c r="N675" s="64"/>
      <c r="O675" s="93"/>
      <c r="P675" s="24"/>
      <c r="Q675" s="93"/>
      <c r="R675" s="93"/>
      <c r="S675" s="93"/>
      <c r="T675" s="93"/>
      <c r="U675" s="93"/>
      <c r="V675" s="93"/>
      <c r="W675" s="77">
        <f>W676</f>
        <v>187190</v>
      </c>
      <c r="X675" s="75"/>
      <c r="Y675" s="65"/>
    </row>
    <row r="676" spans="1:25" ht="25.5" outlineLevel="6">
      <c r="A676" s="13" t="s">
        <v>486</v>
      </c>
      <c r="B676" s="41" t="s">
        <v>545</v>
      </c>
      <c r="C676" s="41"/>
      <c r="D676" s="41" t="s">
        <v>436</v>
      </c>
      <c r="E676" s="41" t="s">
        <v>439</v>
      </c>
      <c r="F676" s="41" t="s">
        <v>477</v>
      </c>
      <c r="G676" s="41" t="s">
        <v>487</v>
      </c>
      <c r="H676" s="41"/>
      <c r="I676" s="42"/>
      <c r="J676" s="42"/>
      <c r="K676" s="42"/>
      <c r="L676" s="43"/>
      <c r="M676" s="43"/>
      <c r="N676" s="64"/>
      <c r="O676" s="93"/>
      <c r="P676" s="24"/>
      <c r="Q676" s="93"/>
      <c r="R676" s="93"/>
      <c r="S676" s="93"/>
      <c r="T676" s="93"/>
      <c r="U676" s="93"/>
      <c r="V676" s="93"/>
      <c r="W676" s="77">
        <f>W678</f>
        <v>187190</v>
      </c>
      <c r="X676" s="75"/>
      <c r="Y676" s="65"/>
    </row>
    <row r="677" spans="1:25" ht="51" hidden="1" outlineLevel="6">
      <c r="A677" s="13" t="s">
        <v>339</v>
      </c>
      <c r="B677" s="41" t="s">
        <v>545</v>
      </c>
      <c r="C677" s="41"/>
      <c r="D677" s="41" t="s">
        <v>436</v>
      </c>
      <c r="E677" s="41" t="s">
        <v>439</v>
      </c>
      <c r="F677" s="41" t="s">
        <v>477</v>
      </c>
      <c r="G677" s="41" t="s">
        <v>340</v>
      </c>
      <c r="H677" s="41"/>
      <c r="I677" s="42"/>
      <c r="J677" s="42"/>
      <c r="K677" s="42"/>
      <c r="L677" s="43"/>
      <c r="M677" s="43"/>
      <c r="N677" s="64"/>
      <c r="O677" s="93"/>
      <c r="P677" s="24"/>
      <c r="Q677" s="93"/>
      <c r="R677" s="93"/>
      <c r="S677" s="93"/>
      <c r="T677" s="93"/>
      <c r="U677" s="93"/>
      <c r="V677" s="93"/>
      <c r="W677" s="77"/>
      <c r="X677" s="75"/>
      <c r="Y677" s="65"/>
    </row>
    <row r="678" spans="1:25" ht="25.5" outlineLevel="6">
      <c r="A678" s="45" t="s">
        <v>401</v>
      </c>
      <c r="B678" s="41" t="s">
        <v>545</v>
      </c>
      <c r="C678" s="41"/>
      <c r="D678" s="41" t="s">
        <v>436</v>
      </c>
      <c r="E678" s="41" t="s">
        <v>439</v>
      </c>
      <c r="F678" s="41" t="s">
        <v>477</v>
      </c>
      <c r="G678" s="41" t="s">
        <v>340</v>
      </c>
      <c r="H678" s="41" t="s">
        <v>179</v>
      </c>
      <c r="I678" s="42"/>
      <c r="J678" s="42"/>
      <c r="K678" s="42"/>
      <c r="L678" s="43"/>
      <c r="M678" s="43"/>
      <c r="N678" s="64"/>
      <c r="O678" s="93"/>
      <c r="P678" s="24"/>
      <c r="Q678" s="93"/>
      <c r="R678" s="93"/>
      <c r="S678" s="93"/>
      <c r="T678" s="93"/>
      <c r="U678" s="93"/>
      <c r="V678" s="93"/>
      <c r="W678" s="77">
        <f>W679</f>
        <v>187190</v>
      </c>
      <c r="X678" s="75"/>
      <c r="Y678" s="65"/>
    </row>
    <row r="679" spans="1:25" ht="25.5" outlineLevel="6">
      <c r="A679" s="45" t="s">
        <v>402</v>
      </c>
      <c r="B679" s="41" t="s">
        <v>545</v>
      </c>
      <c r="C679" s="41"/>
      <c r="D679" s="41" t="s">
        <v>436</v>
      </c>
      <c r="E679" s="41" t="s">
        <v>439</v>
      </c>
      <c r="F679" s="41" t="s">
        <v>477</v>
      </c>
      <c r="G679" s="41" t="s">
        <v>340</v>
      </c>
      <c r="H679" s="41" t="s">
        <v>529</v>
      </c>
      <c r="I679" s="42"/>
      <c r="J679" s="42"/>
      <c r="K679" s="42"/>
      <c r="L679" s="43"/>
      <c r="M679" s="43"/>
      <c r="N679" s="64"/>
      <c r="O679" s="93"/>
      <c r="P679" s="24">
        <v>425198</v>
      </c>
      <c r="Q679" s="93"/>
      <c r="R679" s="93"/>
      <c r="S679" s="93">
        <v>-318008</v>
      </c>
      <c r="T679" s="93">
        <v>80000</v>
      </c>
      <c r="U679" s="93"/>
      <c r="V679" s="93"/>
      <c r="W679" s="77">
        <f>L679+K679+J679+I679+M679+N679+O679+P679+Q679+R679+S679+T679+U679</f>
        <v>187190</v>
      </c>
      <c r="X679" s="75"/>
      <c r="Y679" s="65"/>
    </row>
    <row r="680" spans="1:25" ht="76.5" hidden="1" outlineLevel="6">
      <c r="A680" s="139" t="s">
        <v>779</v>
      </c>
      <c r="B680" s="41" t="s">
        <v>471</v>
      </c>
      <c r="C680" s="41"/>
      <c r="D680" s="41"/>
      <c r="E680" s="41"/>
      <c r="F680" s="41"/>
      <c r="G680" s="41"/>
      <c r="H680" s="41"/>
      <c r="I680" s="42"/>
      <c r="J680" s="42"/>
      <c r="K680" s="42"/>
      <c r="L680" s="43"/>
      <c r="M680" s="43"/>
      <c r="N680" s="64"/>
      <c r="O680" s="93"/>
      <c r="P680" s="24"/>
      <c r="Q680" s="93"/>
      <c r="R680" s="93"/>
      <c r="S680" s="93"/>
      <c r="T680" s="93"/>
      <c r="U680" s="93"/>
      <c r="V680" s="93"/>
      <c r="W680" s="77">
        <f>W681</f>
        <v>0</v>
      </c>
      <c r="X680" s="75"/>
      <c r="Y680" s="65"/>
    </row>
    <row r="681" spans="1:25" ht="25.5" hidden="1" outlineLevel="6">
      <c r="A681" s="13" t="s">
        <v>435</v>
      </c>
      <c r="B681" s="41" t="s">
        <v>471</v>
      </c>
      <c r="C681" s="41"/>
      <c r="D681" s="41" t="s">
        <v>436</v>
      </c>
      <c r="E681" s="41"/>
      <c r="F681" s="41"/>
      <c r="G681" s="41"/>
      <c r="H681" s="41"/>
      <c r="I681" s="42"/>
      <c r="J681" s="42"/>
      <c r="K681" s="42"/>
      <c r="L681" s="43"/>
      <c r="M681" s="43"/>
      <c r="N681" s="64"/>
      <c r="O681" s="93"/>
      <c r="P681" s="24"/>
      <c r="Q681" s="93"/>
      <c r="R681" s="93"/>
      <c r="S681" s="93"/>
      <c r="T681" s="93"/>
      <c r="U681" s="93"/>
      <c r="V681" s="93"/>
      <c r="W681" s="77">
        <f>W682</f>
        <v>0</v>
      </c>
      <c r="X681" s="75"/>
      <c r="Y681" s="65"/>
    </row>
    <row r="682" spans="1:25" ht="15" hidden="1" outlineLevel="6">
      <c r="A682" s="13" t="s">
        <v>228</v>
      </c>
      <c r="B682" s="41" t="s">
        <v>471</v>
      </c>
      <c r="C682" s="41"/>
      <c r="D682" s="41" t="s">
        <v>436</v>
      </c>
      <c r="E682" s="41" t="s">
        <v>459</v>
      </c>
      <c r="F682" s="41"/>
      <c r="G682" s="41"/>
      <c r="H682" s="41"/>
      <c r="I682" s="42"/>
      <c r="J682" s="42"/>
      <c r="K682" s="42"/>
      <c r="L682" s="43"/>
      <c r="M682" s="43"/>
      <c r="N682" s="64"/>
      <c r="O682" s="93"/>
      <c r="P682" s="24"/>
      <c r="Q682" s="93"/>
      <c r="R682" s="93"/>
      <c r="S682" s="93"/>
      <c r="T682" s="93"/>
      <c r="U682" s="93"/>
      <c r="V682" s="93"/>
      <c r="W682" s="77">
        <f>W683</f>
        <v>0</v>
      </c>
      <c r="X682" s="75"/>
      <c r="Y682" s="65"/>
    </row>
    <row r="683" spans="1:25" ht="51" hidden="1" outlineLevel="6">
      <c r="A683" s="45" t="s">
        <v>405</v>
      </c>
      <c r="B683" s="41" t="s">
        <v>471</v>
      </c>
      <c r="C683" s="41"/>
      <c r="D683" s="41" t="s">
        <v>436</v>
      </c>
      <c r="E683" s="41" t="s">
        <v>459</v>
      </c>
      <c r="F683" s="41" t="s">
        <v>537</v>
      </c>
      <c r="G683" s="41" t="s">
        <v>780</v>
      </c>
      <c r="H683" s="41" t="s">
        <v>182</v>
      </c>
      <c r="I683" s="42"/>
      <c r="J683" s="42"/>
      <c r="K683" s="42"/>
      <c r="L683" s="43"/>
      <c r="M683" s="43"/>
      <c r="N683" s="64"/>
      <c r="O683" s="93"/>
      <c r="P683" s="24"/>
      <c r="Q683" s="93"/>
      <c r="R683" s="93"/>
      <c r="S683" s="93"/>
      <c r="T683" s="93"/>
      <c r="U683" s="93"/>
      <c r="V683" s="93"/>
      <c r="W683" s="77">
        <f>W684</f>
        <v>0</v>
      </c>
      <c r="X683" s="75"/>
      <c r="Y683" s="65"/>
    </row>
    <row r="684" spans="1:25" ht="25.5" hidden="1" outlineLevel="6">
      <c r="A684" s="13" t="s">
        <v>37</v>
      </c>
      <c r="B684" s="41" t="s">
        <v>471</v>
      </c>
      <c r="C684" s="41"/>
      <c r="D684" s="41" t="s">
        <v>436</v>
      </c>
      <c r="E684" s="41" t="s">
        <v>459</v>
      </c>
      <c r="F684" s="41" t="s">
        <v>537</v>
      </c>
      <c r="G684" s="41" t="s">
        <v>780</v>
      </c>
      <c r="H684" s="41" t="s">
        <v>36</v>
      </c>
      <c r="I684" s="42"/>
      <c r="J684" s="42"/>
      <c r="K684" s="42"/>
      <c r="L684" s="43"/>
      <c r="M684" s="43"/>
      <c r="N684" s="64"/>
      <c r="O684" s="93"/>
      <c r="P684" s="24"/>
      <c r="Q684" s="93"/>
      <c r="R684" s="93"/>
      <c r="S684" s="93"/>
      <c r="T684" s="93"/>
      <c r="U684" s="93"/>
      <c r="V684" s="93"/>
      <c r="W684" s="77">
        <f>W685</f>
        <v>0</v>
      </c>
      <c r="X684" s="75"/>
      <c r="Y684" s="65"/>
    </row>
    <row r="685" spans="1:25" ht="63.75" hidden="1" outlineLevel="6">
      <c r="A685" s="13" t="s">
        <v>605</v>
      </c>
      <c r="B685" s="41" t="s">
        <v>471</v>
      </c>
      <c r="C685" s="41"/>
      <c r="D685" s="41" t="s">
        <v>436</v>
      </c>
      <c r="E685" s="41" t="s">
        <v>459</v>
      </c>
      <c r="F685" s="41" t="s">
        <v>537</v>
      </c>
      <c r="G685" s="41" t="s">
        <v>780</v>
      </c>
      <c r="H685" s="41" t="s">
        <v>622</v>
      </c>
      <c r="I685" s="42"/>
      <c r="J685" s="42"/>
      <c r="K685" s="42"/>
      <c r="L685" s="43"/>
      <c r="M685" s="43"/>
      <c r="N685" s="64"/>
      <c r="O685" s="93"/>
      <c r="P685" s="24"/>
      <c r="Q685" s="93"/>
      <c r="R685" s="93"/>
      <c r="S685" s="93"/>
      <c r="T685" s="93"/>
      <c r="U685" s="93">
        <v>0</v>
      </c>
      <c r="V685" s="93"/>
      <c r="W685" s="77">
        <f>L685+K685+J685+I685+M685+N685+O685+P685+Q685+R685+S685+T685+U685</f>
        <v>0</v>
      </c>
      <c r="X685" s="75"/>
      <c r="Y685" s="65"/>
    </row>
    <row r="686" spans="1:25" ht="25.5" outlineLevel="6">
      <c r="A686" s="13" t="s">
        <v>684</v>
      </c>
      <c r="B686" s="41" t="s">
        <v>545</v>
      </c>
      <c r="C686" s="41"/>
      <c r="D686" s="41" t="s">
        <v>436</v>
      </c>
      <c r="E686" s="41" t="s">
        <v>439</v>
      </c>
      <c r="F686" s="41" t="s">
        <v>477</v>
      </c>
      <c r="G686" s="41" t="s">
        <v>685</v>
      </c>
      <c r="H686" s="41"/>
      <c r="I686" s="42"/>
      <c r="J686" s="42"/>
      <c r="K686" s="42"/>
      <c r="L686" s="43"/>
      <c r="M686" s="43"/>
      <c r="N686" s="64"/>
      <c r="O686" s="93"/>
      <c r="P686" s="24"/>
      <c r="Q686" s="93"/>
      <c r="R686" s="93"/>
      <c r="S686" s="93"/>
      <c r="T686" s="93"/>
      <c r="U686" s="93"/>
      <c r="V686" s="93"/>
      <c r="W686" s="77">
        <f>W687</f>
        <v>1226720</v>
      </c>
      <c r="X686" s="75"/>
      <c r="Y686" s="65"/>
    </row>
    <row r="687" spans="1:25" ht="63.75" outlineLevel="6">
      <c r="A687" s="13" t="s">
        <v>45</v>
      </c>
      <c r="B687" s="41" t="s">
        <v>545</v>
      </c>
      <c r="C687" s="41"/>
      <c r="D687" s="41" t="s">
        <v>436</v>
      </c>
      <c r="E687" s="41" t="s">
        <v>439</v>
      </c>
      <c r="F687" s="41" t="s">
        <v>477</v>
      </c>
      <c r="G687" s="41" t="s">
        <v>46</v>
      </c>
      <c r="H687" s="41"/>
      <c r="I687" s="42"/>
      <c r="J687" s="42"/>
      <c r="K687" s="42"/>
      <c r="L687" s="43"/>
      <c r="M687" s="43"/>
      <c r="N687" s="64"/>
      <c r="O687" s="93"/>
      <c r="P687" s="24"/>
      <c r="Q687" s="93"/>
      <c r="R687" s="93"/>
      <c r="S687" s="93"/>
      <c r="T687" s="93"/>
      <c r="U687" s="93"/>
      <c r="V687" s="93"/>
      <c r="W687" s="77">
        <f>W688</f>
        <v>1226720</v>
      </c>
      <c r="X687" s="75"/>
      <c r="Y687" s="65"/>
    </row>
    <row r="688" spans="1:25" ht="25.5" outlineLevel="6">
      <c r="A688" s="45" t="s">
        <v>401</v>
      </c>
      <c r="B688" s="41" t="s">
        <v>545</v>
      </c>
      <c r="C688" s="41"/>
      <c r="D688" s="41" t="s">
        <v>436</v>
      </c>
      <c r="E688" s="41" t="s">
        <v>439</v>
      </c>
      <c r="F688" s="41" t="s">
        <v>477</v>
      </c>
      <c r="G688" s="41" t="s">
        <v>46</v>
      </c>
      <c r="H688" s="41" t="s">
        <v>179</v>
      </c>
      <c r="I688" s="42"/>
      <c r="J688" s="42"/>
      <c r="K688" s="42"/>
      <c r="L688" s="43"/>
      <c r="M688" s="43"/>
      <c r="N688" s="64"/>
      <c r="O688" s="93"/>
      <c r="P688" s="24"/>
      <c r="Q688" s="93"/>
      <c r="R688" s="93"/>
      <c r="S688" s="93"/>
      <c r="T688" s="93"/>
      <c r="U688" s="93"/>
      <c r="V688" s="93"/>
      <c r="W688" s="77">
        <f>W689</f>
        <v>1226720</v>
      </c>
      <c r="X688" s="75"/>
      <c r="Y688" s="65"/>
    </row>
    <row r="689" spans="1:25" ht="25.5" outlineLevel="6">
      <c r="A689" s="45" t="s">
        <v>402</v>
      </c>
      <c r="B689" s="41" t="s">
        <v>545</v>
      </c>
      <c r="C689" s="41"/>
      <c r="D689" s="41" t="s">
        <v>436</v>
      </c>
      <c r="E689" s="41" t="s">
        <v>439</v>
      </c>
      <c r="F689" s="41" t="s">
        <v>477</v>
      </c>
      <c r="G689" s="41" t="s">
        <v>46</v>
      </c>
      <c r="H689" s="41" t="s">
        <v>529</v>
      </c>
      <c r="I689" s="42"/>
      <c r="J689" s="42"/>
      <c r="K689" s="42"/>
      <c r="L689" s="43"/>
      <c r="M689" s="43"/>
      <c r="N689" s="64"/>
      <c r="O689" s="93"/>
      <c r="P689" s="24"/>
      <c r="Q689" s="93"/>
      <c r="R689" s="93"/>
      <c r="S689" s="93">
        <v>0</v>
      </c>
      <c r="T689" s="93">
        <v>1226720</v>
      </c>
      <c r="U689" s="93"/>
      <c r="V689" s="93"/>
      <c r="W689" s="77">
        <f>L689+K689+J689+I689+M689+N689+O689+P689+Q689+R689+S689+T689+U689</f>
        <v>1226720</v>
      </c>
      <c r="X689" s="75"/>
      <c r="Y689" s="65"/>
    </row>
    <row r="690" spans="1:25" ht="25.5" outlineLevel="6">
      <c r="A690" s="13" t="s">
        <v>49</v>
      </c>
      <c r="B690" s="41" t="s">
        <v>170</v>
      </c>
      <c r="C690" s="41" t="s">
        <v>437</v>
      </c>
      <c r="D690" s="41"/>
      <c r="E690" s="41"/>
      <c r="F690" s="41"/>
      <c r="G690" s="41"/>
      <c r="H690" s="41"/>
      <c r="I690" s="42"/>
      <c r="J690" s="42"/>
      <c r="K690" s="42"/>
      <c r="L690" s="43">
        <f>L691</f>
        <v>-377355.4</v>
      </c>
      <c r="M690" s="43"/>
      <c r="N690" s="64"/>
      <c r="O690" s="93"/>
      <c r="P690" s="24"/>
      <c r="Q690" s="93"/>
      <c r="R690" s="93"/>
      <c r="S690" s="93"/>
      <c r="T690" s="93"/>
      <c r="U690" s="93"/>
      <c r="V690" s="93"/>
      <c r="W690" s="77">
        <f aca="true" t="shared" si="47" ref="W690:Y691">W691</f>
        <v>7916558.219999999</v>
      </c>
      <c r="X690" s="75">
        <f t="shared" si="47"/>
        <v>10460000</v>
      </c>
      <c r="Y690" s="43">
        <f t="shared" si="47"/>
        <v>10460000</v>
      </c>
    </row>
    <row r="691" spans="1:25" ht="25.5" outlineLevel="6">
      <c r="A691" s="13" t="s">
        <v>435</v>
      </c>
      <c r="B691" s="41" t="s">
        <v>170</v>
      </c>
      <c r="C691" s="41" t="s">
        <v>437</v>
      </c>
      <c r="D691" s="41" t="s">
        <v>436</v>
      </c>
      <c r="E691" s="41"/>
      <c r="F691" s="41"/>
      <c r="G691" s="41"/>
      <c r="H691" s="41"/>
      <c r="I691" s="42"/>
      <c r="J691" s="42"/>
      <c r="K691" s="42"/>
      <c r="L691" s="43">
        <f>L692</f>
        <v>-377355.4</v>
      </c>
      <c r="M691" s="43"/>
      <c r="N691" s="64"/>
      <c r="O691" s="93"/>
      <c r="P691" s="24"/>
      <c r="Q691" s="93"/>
      <c r="R691" s="93"/>
      <c r="S691" s="93"/>
      <c r="T691" s="93"/>
      <c r="U691" s="93"/>
      <c r="V691" s="93"/>
      <c r="W691" s="77">
        <f t="shared" si="47"/>
        <v>7916558.219999999</v>
      </c>
      <c r="X691" s="75">
        <f t="shared" si="47"/>
        <v>10460000</v>
      </c>
      <c r="Y691" s="43">
        <f t="shared" si="47"/>
        <v>10460000</v>
      </c>
    </row>
    <row r="692" spans="1:25" ht="15" outlineLevel="6">
      <c r="A692" s="13" t="s">
        <v>438</v>
      </c>
      <c r="B692" s="41" t="s">
        <v>170</v>
      </c>
      <c r="C692" s="41" t="s">
        <v>437</v>
      </c>
      <c r="D692" s="41" t="s">
        <v>436</v>
      </c>
      <c r="E692" s="41" t="s">
        <v>439</v>
      </c>
      <c r="F692" s="41"/>
      <c r="G692" s="41"/>
      <c r="H692" s="41"/>
      <c r="I692" s="42"/>
      <c r="J692" s="42"/>
      <c r="K692" s="42"/>
      <c r="L692" s="43">
        <f>L693+L712+L730</f>
        <v>-377355.4</v>
      </c>
      <c r="M692" s="43"/>
      <c r="N692" s="64"/>
      <c r="O692" s="93"/>
      <c r="P692" s="24"/>
      <c r="Q692" s="93"/>
      <c r="R692" s="93"/>
      <c r="S692" s="93"/>
      <c r="T692" s="93"/>
      <c r="U692" s="93"/>
      <c r="V692" s="93"/>
      <c r="W692" s="77">
        <f>W693+W712+W730</f>
        <v>7916558.219999999</v>
      </c>
      <c r="X692" s="75">
        <f>X693+X712+X730</f>
        <v>10460000</v>
      </c>
      <c r="Y692" s="43">
        <f>Y693+Y712+Y730</f>
        <v>10460000</v>
      </c>
    </row>
    <row r="693" spans="1:25" ht="63.75" outlineLevel="6">
      <c r="A693" s="13" t="s">
        <v>440</v>
      </c>
      <c r="B693" s="41" t="s">
        <v>170</v>
      </c>
      <c r="C693" s="41" t="s">
        <v>437</v>
      </c>
      <c r="D693" s="41" t="s">
        <v>436</v>
      </c>
      <c r="E693" s="41" t="s">
        <v>439</v>
      </c>
      <c r="F693" s="41" t="s">
        <v>441</v>
      </c>
      <c r="G693" s="41"/>
      <c r="H693" s="41"/>
      <c r="I693" s="42"/>
      <c r="J693" s="42"/>
      <c r="K693" s="42"/>
      <c r="L693" s="43">
        <f>L694</f>
        <v>45756</v>
      </c>
      <c r="M693" s="43"/>
      <c r="N693" s="64"/>
      <c r="O693" s="93"/>
      <c r="P693" s="24"/>
      <c r="Q693" s="93"/>
      <c r="R693" s="93"/>
      <c r="S693" s="93"/>
      <c r="T693" s="93"/>
      <c r="U693" s="93"/>
      <c r="V693" s="93"/>
      <c r="W693" s="77">
        <f>W694</f>
        <v>5563659.35</v>
      </c>
      <c r="X693" s="75">
        <f>X694</f>
        <v>3753100</v>
      </c>
      <c r="Y693" s="28">
        <f>Y694</f>
        <v>3753100</v>
      </c>
    </row>
    <row r="694" spans="1:25" ht="63.75" outlineLevel="6">
      <c r="A694" s="13" t="s">
        <v>442</v>
      </c>
      <c r="B694" s="41" t="s">
        <v>170</v>
      </c>
      <c r="C694" s="41" t="s">
        <v>437</v>
      </c>
      <c r="D694" s="41" t="s">
        <v>436</v>
      </c>
      <c r="E694" s="41" t="s">
        <v>439</v>
      </c>
      <c r="F694" s="41" t="s">
        <v>441</v>
      </c>
      <c r="G694" s="41" t="s">
        <v>443</v>
      </c>
      <c r="H694" s="41"/>
      <c r="I694" s="42"/>
      <c r="J694" s="42"/>
      <c r="K694" s="42"/>
      <c r="L694" s="43">
        <f>L695+L707</f>
        <v>45756</v>
      </c>
      <c r="M694" s="43"/>
      <c r="N694" s="64"/>
      <c r="O694" s="93"/>
      <c r="P694" s="24"/>
      <c r="Q694" s="93"/>
      <c r="R694" s="93"/>
      <c r="S694" s="93"/>
      <c r="T694" s="93"/>
      <c r="U694" s="93"/>
      <c r="V694" s="93"/>
      <c r="W694" s="77">
        <f>W695+W707</f>
        <v>5563659.35</v>
      </c>
      <c r="X694" s="75">
        <f>X695+X707</f>
        <v>3753100</v>
      </c>
      <c r="Y694" s="28">
        <f>Y695+Y707</f>
        <v>3753100</v>
      </c>
    </row>
    <row r="695" spans="1:25" ht="15" outlineLevel="6">
      <c r="A695" s="13" t="s">
        <v>444</v>
      </c>
      <c r="B695" s="41" t="s">
        <v>170</v>
      </c>
      <c r="C695" s="41" t="s">
        <v>437</v>
      </c>
      <c r="D695" s="41" t="s">
        <v>436</v>
      </c>
      <c r="E695" s="41" t="s">
        <v>439</v>
      </c>
      <c r="F695" s="41" t="s">
        <v>441</v>
      </c>
      <c r="G695" s="41" t="s">
        <v>445</v>
      </c>
      <c r="H695" s="41"/>
      <c r="I695" s="42"/>
      <c r="J695" s="42"/>
      <c r="K695" s="42"/>
      <c r="L695" s="43">
        <f>L696+L700+L703</f>
        <v>45756</v>
      </c>
      <c r="M695" s="43"/>
      <c r="N695" s="64"/>
      <c r="O695" s="93"/>
      <c r="P695" s="24"/>
      <c r="Q695" s="93"/>
      <c r="R695" s="93"/>
      <c r="S695" s="93"/>
      <c r="T695" s="93"/>
      <c r="U695" s="93"/>
      <c r="V695" s="93"/>
      <c r="W695" s="77">
        <f>W696+W700+W703</f>
        <v>4046905.35</v>
      </c>
      <c r="X695" s="75">
        <f>X696+X700+X703</f>
        <v>2042700</v>
      </c>
      <c r="Y695" s="28">
        <f>Y696+Y700+Y703</f>
        <v>2042700</v>
      </c>
    </row>
    <row r="696" spans="1:25" ht="51" outlineLevel="6">
      <c r="A696" s="44" t="s">
        <v>400</v>
      </c>
      <c r="B696" s="41" t="s">
        <v>170</v>
      </c>
      <c r="C696" s="41" t="s">
        <v>437</v>
      </c>
      <c r="D696" s="41"/>
      <c r="E696" s="41"/>
      <c r="F696" s="41"/>
      <c r="G696" s="41"/>
      <c r="H696" s="41" t="s">
        <v>178</v>
      </c>
      <c r="I696" s="42"/>
      <c r="J696" s="42"/>
      <c r="K696" s="42"/>
      <c r="L696" s="43">
        <f>L698+L699</f>
        <v>0</v>
      </c>
      <c r="M696" s="43"/>
      <c r="N696" s="64"/>
      <c r="O696" s="93"/>
      <c r="P696" s="24"/>
      <c r="Q696" s="93"/>
      <c r="R696" s="93"/>
      <c r="S696" s="93"/>
      <c r="T696" s="93"/>
      <c r="U696" s="93"/>
      <c r="V696" s="93"/>
      <c r="W696" s="77">
        <f>W697</f>
        <v>1776528.5</v>
      </c>
      <c r="X696" s="77">
        <f>X697</f>
        <v>1338300</v>
      </c>
      <c r="Y696" s="25">
        <f>Y697</f>
        <v>1338300</v>
      </c>
    </row>
    <row r="697" spans="1:25" ht="25.5" outlineLevel="6">
      <c r="A697" s="44" t="s">
        <v>160</v>
      </c>
      <c r="B697" s="41" t="s">
        <v>170</v>
      </c>
      <c r="C697" s="41" t="s">
        <v>437</v>
      </c>
      <c r="D697" s="41" t="s">
        <v>436</v>
      </c>
      <c r="E697" s="41" t="s">
        <v>439</v>
      </c>
      <c r="F697" s="41" t="s">
        <v>441</v>
      </c>
      <c r="G697" s="41" t="s">
        <v>445</v>
      </c>
      <c r="H697" s="41" t="s">
        <v>158</v>
      </c>
      <c r="I697" s="42"/>
      <c r="J697" s="42"/>
      <c r="K697" s="42"/>
      <c r="L697" s="43"/>
      <c r="M697" s="43"/>
      <c r="N697" s="64"/>
      <c r="O697" s="93"/>
      <c r="P697" s="24"/>
      <c r="Q697" s="93"/>
      <c r="R697" s="93"/>
      <c r="S697" s="93"/>
      <c r="T697" s="93"/>
      <c r="U697" s="93"/>
      <c r="V697" s="93"/>
      <c r="W697" s="77">
        <f>W698+W699</f>
        <v>1776528.5</v>
      </c>
      <c r="X697" s="77">
        <f>X698+X699</f>
        <v>1338300</v>
      </c>
      <c r="Y697" s="25">
        <f>Y698+Y699</f>
        <v>1338300</v>
      </c>
    </row>
    <row r="698" spans="1:25" ht="25.5" outlineLevel="6">
      <c r="A698" s="13" t="s">
        <v>446</v>
      </c>
      <c r="B698" s="41" t="s">
        <v>170</v>
      </c>
      <c r="C698" s="41" t="s">
        <v>437</v>
      </c>
      <c r="D698" s="41" t="s">
        <v>436</v>
      </c>
      <c r="E698" s="41" t="s">
        <v>439</v>
      </c>
      <c r="F698" s="41" t="s">
        <v>441</v>
      </c>
      <c r="G698" s="41" t="s">
        <v>445</v>
      </c>
      <c r="H698" s="41" t="s">
        <v>447</v>
      </c>
      <c r="I698" s="42">
        <v>1280900</v>
      </c>
      <c r="J698" s="42"/>
      <c r="K698" s="42"/>
      <c r="L698" s="43"/>
      <c r="M698" s="43"/>
      <c r="N698" s="64"/>
      <c r="O698" s="93"/>
      <c r="P698" s="24"/>
      <c r="Q698" s="93"/>
      <c r="R698" s="93">
        <v>100000</v>
      </c>
      <c r="S698" s="93">
        <v>334721.52</v>
      </c>
      <c r="T698" s="93"/>
      <c r="U698" s="93"/>
      <c r="V698" s="93">
        <v>24471.98</v>
      </c>
      <c r="W698" s="77">
        <f>L698+K698+J698+I698+M698+N698+O698+P698+Q698+R698+S698+T698+U698+V698</f>
        <v>1740093.5</v>
      </c>
      <c r="X698" s="75">
        <v>1280900</v>
      </c>
      <c r="Y698" s="28">
        <v>1280900</v>
      </c>
    </row>
    <row r="699" spans="1:25" ht="25.5" outlineLevel="6">
      <c r="A699" s="13" t="s">
        <v>448</v>
      </c>
      <c r="B699" s="41" t="s">
        <v>170</v>
      </c>
      <c r="C699" s="41" t="s">
        <v>437</v>
      </c>
      <c r="D699" s="41" t="s">
        <v>436</v>
      </c>
      <c r="E699" s="41" t="s">
        <v>439</v>
      </c>
      <c r="F699" s="41" t="s">
        <v>441</v>
      </c>
      <c r="G699" s="41" t="s">
        <v>445</v>
      </c>
      <c r="H699" s="41" t="s">
        <v>449</v>
      </c>
      <c r="I699" s="42">
        <v>57400</v>
      </c>
      <c r="J699" s="42"/>
      <c r="K699" s="42"/>
      <c r="L699" s="43"/>
      <c r="M699" s="43"/>
      <c r="N699" s="64"/>
      <c r="O699" s="93"/>
      <c r="P699" s="24"/>
      <c r="Q699" s="93"/>
      <c r="R699" s="93"/>
      <c r="S699" s="93"/>
      <c r="T699" s="93"/>
      <c r="U699" s="93"/>
      <c r="V699" s="93">
        <v>-20965</v>
      </c>
      <c r="W699" s="77">
        <f>L699+K699+J699+I699+M699+N699+O699+P699+Q699+R699+S699+T699+U699+V699</f>
        <v>36435</v>
      </c>
      <c r="X699" s="75">
        <v>57400</v>
      </c>
      <c r="Y699" s="28">
        <v>57400</v>
      </c>
    </row>
    <row r="700" spans="1:25" ht="25.5" outlineLevel="6">
      <c r="A700" s="45" t="s">
        <v>401</v>
      </c>
      <c r="B700" s="41" t="s">
        <v>170</v>
      </c>
      <c r="C700" s="41" t="s">
        <v>437</v>
      </c>
      <c r="D700" s="41" t="s">
        <v>436</v>
      </c>
      <c r="E700" s="41" t="s">
        <v>439</v>
      </c>
      <c r="F700" s="41" t="s">
        <v>441</v>
      </c>
      <c r="G700" s="41" t="s">
        <v>445</v>
      </c>
      <c r="H700" s="41" t="s">
        <v>179</v>
      </c>
      <c r="I700" s="42"/>
      <c r="J700" s="42"/>
      <c r="K700" s="42"/>
      <c r="L700" s="43">
        <f>L701+L702</f>
        <v>45756</v>
      </c>
      <c r="M700" s="43"/>
      <c r="N700" s="64"/>
      <c r="O700" s="93"/>
      <c r="P700" s="24"/>
      <c r="Q700" s="93"/>
      <c r="R700" s="93"/>
      <c r="S700" s="93"/>
      <c r="T700" s="93"/>
      <c r="U700" s="93"/>
      <c r="V700" s="93"/>
      <c r="W700" s="77">
        <f>W701+W702</f>
        <v>2261876.85</v>
      </c>
      <c r="X700" s="75">
        <f>X701+X702</f>
        <v>697900</v>
      </c>
      <c r="Y700" s="28">
        <f>Y701+Y702</f>
        <v>697900</v>
      </c>
    </row>
    <row r="701" spans="1:25" ht="25.5" outlineLevel="6">
      <c r="A701" s="45" t="s">
        <v>402</v>
      </c>
      <c r="B701" s="41" t="s">
        <v>170</v>
      </c>
      <c r="C701" s="41" t="s">
        <v>437</v>
      </c>
      <c r="D701" s="41" t="s">
        <v>436</v>
      </c>
      <c r="E701" s="41" t="s">
        <v>439</v>
      </c>
      <c r="F701" s="41" t="s">
        <v>441</v>
      </c>
      <c r="G701" s="41" t="s">
        <v>445</v>
      </c>
      <c r="H701" s="41" t="s">
        <v>529</v>
      </c>
      <c r="I701" s="42"/>
      <c r="J701" s="42"/>
      <c r="K701" s="42"/>
      <c r="L701" s="43">
        <v>822656</v>
      </c>
      <c r="M701" s="43"/>
      <c r="N701" s="64"/>
      <c r="O701" s="93">
        <v>1319000</v>
      </c>
      <c r="P701" s="24">
        <v>-80000</v>
      </c>
      <c r="Q701" s="93"/>
      <c r="R701" s="93"/>
      <c r="S701" s="93">
        <v>234625.85</v>
      </c>
      <c r="T701" s="93">
        <v>-80000</v>
      </c>
      <c r="U701" s="93"/>
      <c r="V701" s="93">
        <v>45595</v>
      </c>
      <c r="W701" s="77">
        <f>L701+K701+J701+I701+M701+N701+O701+P701+Q701+R701+S701+T701+U701+V701</f>
        <v>2261876.85</v>
      </c>
      <c r="X701" s="75">
        <v>697900</v>
      </c>
      <c r="Y701" s="28">
        <v>697900</v>
      </c>
    </row>
    <row r="702" spans="1:25" ht="25.5" hidden="1" outlineLevel="6">
      <c r="A702" s="13" t="s">
        <v>450</v>
      </c>
      <c r="B702" s="41" t="s">
        <v>170</v>
      </c>
      <c r="C702" s="41" t="s">
        <v>437</v>
      </c>
      <c r="D702" s="41" t="s">
        <v>436</v>
      </c>
      <c r="E702" s="41" t="s">
        <v>439</v>
      </c>
      <c r="F702" s="41" t="s">
        <v>441</v>
      </c>
      <c r="G702" s="41" t="s">
        <v>445</v>
      </c>
      <c r="H702" s="41" t="s">
        <v>451</v>
      </c>
      <c r="I702" s="42">
        <v>776900</v>
      </c>
      <c r="J702" s="42"/>
      <c r="K702" s="42"/>
      <c r="L702" s="43">
        <v>-776900</v>
      </c>
      <c r="M702" s="43"/>
      <c r="N702" s="64"/>
      <c r="O702" s="93"/>
      <c r="P702" s="24"/>
      <c r="Q702" s="93"/>
      <c r="R702" s="93"/>
      <c r="S702" s="93"/>
      <c r="T702" s="93"/>
      <c r="U702" s="93"/>
      <c r="V702" s="93"/>
      <c r="W702" s="77">
        <f>L702+K702+J702+I702</f>
        <v>0</v>
      </c>
      <c r="X702" s="75">
        <v>0</v>
      </c>
      <c r="Y702" s="28">
        <v>0</v>
      </c>
    </row>
    <row r="703" spans="1:25" ht="15" outlineLevel="6">
      <c r="A703" s="45" t="s">
        <v>403</v>
      </c>
      <c r="B703" s="41" t="s">
        <v>170</v>
      </c>
      <c r="C703" s="41" t="s">
        <v>437</v>
      </c>
      <c r="D703" s="41" t="s">
        <v>436</v>
      </c>
      <c r="E703" s="41" t="s">
        <v>439</v>
      </c>
      <c r="F703" s="41" t="s">
        <v>441</v>
      </c>
      <c r="G703" s="41" t="s">
        <v>445</v>
      </c>
      <c r="H703" s="41" t="s">
        <v>180</v>
      </c>
      <c r="I703" s="42"/>
      <c r="J703" s="42"/>
      <c r="K703" s="42"/>
      <c r="L703" s="43"/>
      <c r="M703" s="43"/>
      <c r="N703" s="64"/>
      <c r="O703" s="93"/>
      <c r="P703" s="24"/>
      <c r="Q703" s="93"/>
      <c r="R703" s="93"/>
      <c r="S703" s="93"/>
      <c r="T703" s="93"/>
      <c r="U703" s="93"/>
      <c r="V703" s="93"/>
      <c r="W703" s="77">
        <f>W704</f>
        <v>8500</v>
      </c>
      <c r="X703" s="75">
        <f>X705+X706</f>
        <v>6500</v>
      </c>
      <c r="Y703" s="28">
        <f>Y705+Y706</f>
        <v>6500</v>
      </c>
    </row>
    <row r="704" spans="1:25" ht="25.5" outlineLevel="6">
      <c r="A704" s="44" t="s">
        <v>33</v>
      </c>
      <c r="B704" s="41" t="s">
        <v>170</v>
      </c>
      <c r="C704" s="41" t="s">
        <v>437</v>
      </c>
      <c r="D704" s="41" t="s">
        <v>436</v>
      </c>
      <c r="E704" s="41" t="s">
        <v>439</v>
      </c>
      <c r="F704" s="41" t="s">
        <v>441</v>
      </c>
      <c r="G704" s="41" t="s">
        <v>445</v>
      </c>
      <c r="H704" s="41" t="s">
        <v>32</v>
      </c>
      <c r="I704" s="42"/>
      <c r="J704" s="42"/>
      <c r="K704" s="42"/>
      <c r="L704" s="43"/>
      <c r="M704" s="43"/>
      <c r="N704" s="64"/>
      <c r="O704" s="93"/>
      <c r="P704" s="24"/>
      <c r="Q704" s="93"/>
      <c r="R704" s="93"/>
      <c r="S704" s="93"/>
      <c r="T704" s="93"/>
      <c r="U704" s="93"/>
      <c r="V704" s="93"/>
      <c r="W704" s="77">
        <f>W705+W706</f>
        <v>8500</v>
      </c>
      <c r="X704" s="75"/>
      <c r="Y704" s="28"/>
    </row>
    <row r="705" spans="1:25" ht="25.5" outlineLevel="6">
      <c r="A705" s="13" t="s">
        <v>452</v>
      </c>
      <c r="B705" s="41" t="s">
        <v>170</v>
      </c>
      <c r="C705" s="41" t="s">
        <v>437</v>
      </c>
      <c r="D705" s="41" t="s">
        <v>436</v>
      </c>
      <c r="E705" s="41" t="s">
        <v>439</v>
      </c>
      <c r="F705" s="41" t="s">
        <v>441</v>
      </c>
      <c r="G705" s="41" t="s">
        <v>445</v>
      </c>
      <c r="H705" s="41" t="s">
        <v>453</v>
      </c>
      <c r="I705" s="42">
        <v>1500</v>
      </c>
      <c r="J705" s="42"/>
      <c r="K705" s="42"/>
      <c r="L705" s="43"/>
      <c r="M705" s="43"/>
      <c r="N705" s="64"/>
      <c r="O705" s="93"/>
      <c r="P705" s="24"/>
      <c r="Q705" s="93"/>
      <c r="R705" s="93"/>
      <c r="S705" s="93"/>
      <c r="T705" s="93"/>
      <c r="U705" s="93"/>
      <c r="V705" s="93"/>
      <c r="W705" s="77">
        <f>L705+K705+J705+I705+M705+N705+O705+P705+Q705+R705+S705+T705+U705</f>
        <v>1500</v>
      </c>
      <c r="X705" s="75">
        <v>1500</v>
      </c>
      <c r="Y705" s="28">
        <v>1500</v>
      </c>
    </row>
    <row r="706" spans="1:25" ht="25.5" outlineLevel="6">
      <c r="A706" s="13" t="s">
        <v>454</v>
      </c>
      <c r="B706" s="41" t="s">
        <v>170</v>
      </c>
      <c r="C706" s="41" t="s">
        <v>437</v>
      </c>
      <c r="D706" s="41" t="s">
        <v>436</v>
      </c>
      <c r="E706" s="41" t="s">
        <v>439</v>
      </c>
      <c r="F706" s="41" t="s">
        <v>441</v>
      </c>
      <c r="G706" s="41" t="s">
        <v>445</v>
      </c>
      <c r="H706" s="41" t="s">
        <v>455</v>
      </c>
      <c r="I706" s="42">
        <v>5000</v>
      </c>
      <c r="J706" s="42"/>
      <c r="K706" s="42"/>
      <c r="L706" s="43"/>
      <c r="M706" s="43"/>
      <c r="N706" s="64"/>
      <c r="O706" s="93"/>
      <c r="P706" s="24"/>
      <c r="Q706" s="93"/>
      <c r="R706" s="93"/>
      <c r="S706" s="93"/>
      <c r="T706" s="93">
        <v>2000</v>
      </c>
      <c r="U706" s="93"/>
      <c r="V706" s="93"/>
      <c r="W706" s="77">
        <f>L706+K706+J706+I706+M706+N706+O706+P706+Q706+R706+S706+T706+U706</f>
        <v>7000</v>
      </c>
      <c r="X706" s="75">
        <v>5000</v>
      </c>
      <c r="Y706" s="28">
        <v>5000</v>
      </c>
    </row>
    <row r="707" spans="1:25" ht="25.5" outlineLevel="6">
      <c r="A707" s="13" t="s">
        <v>456</v>
      </c>
      <c r="B707" s="41" t="s">
        <v>170</v>
      </c>
      <c r="C707" s="41" t="s">
        <v>437</v>
      </c>
      <c r="D707" s="41" t="s">
        <v>436</v>
      </c>
      <c r="E707" s="41" t="s">
        <v>439</v>
      </c>
      <c r="F707" s="41" t="s">
        <v>441</v>
      </c>
      <c r="G707" s="41" t="s">
        <v>457</v>
      </c>
      <c r="H707" s="41"/>
      <c r="I707" s="42"/>
      <c r="J707" s="42"/>
      <c r="K707" s="42"/>
      <c r="L707" s="43"/>
      <c r="M707" s="43"/>
      <c r="N707" s="64"/>
      <c r="O707" s="93"/>
      <c r="P707" s="24"/>
      <c r="Q707" s="93"/>
      <c r="R707" s="93"/>
      <c r="S707" s="93"/>
      <c r="T707" s="93"/>
      <c r="U707" s="93"/>
      <c r="V707" s="93"/>
      <c r="W707" s="77">
        <f aca="true" t="shared" si="48" ref="W707:Y708">W708</f>
        <v>1516754</v>
      </c>
      <c r="X707" s="75">
        <f t="shared" si="48"/>
        <v>1710400</v>
      </c>
      <c r="Y707" s="28">
        <f t="shared" si="48"/>
        <v>1710400</v>
      </c>
    </row>
    <row r="708" spans="1:25" ht="51" outlineLevel="6">
      <c r="A708" s="44" t="s">
        <v>400</v>
      </c>
      <c r="B708" s="41" t="s">
        <v>170</v>
      </c>
      <c r="C708" s="41" t="s">
        <v>437</v>
      </c>
      <c r="D708" s="41" t="s">
        <v>436</v>
      </c>
      <c r="E708" s="41" t="s">
        <v>439</v>
      </c>
      <c r="F708" s="41" t="s">
        <v>441</v>
      </c>
      <c r="G708" s="41" t="s">
        <v>457</v>
      </c>
      <c r="H708" s="41" t="s">
        <v>178</v>
      </c>
      <c r="I708" s="42"/>
      <c r="J708" s="42"/>
      <c r="K708" s="42"/>
      <c r="L708" s="43"/>
      <c r="M708" s="43"/>
      <c r="N708" s="64"/>
      <c r="O708" s="93"/>
      <c r="P708" s="24"/>
      <c r="Q708" s="93"/>
      <c r="R708" s="93"/>
      <c r="S708" s="93"/>
      <c r="T708" s="93"/>
      <c r="U708" s="93"/>
      <c r="V708" s="93"/>
      <c r="W708" s="77">
        <f t="shared" si="48"/>
        <v>1516754</v>
      </c>
      <c r="X708" s="77">
        <f t="shared" si="48"/>
        <v>1710400</v>
      </c>
      <c r="Y708" s="25">
        <f t="shared" si="48"/>
        <v>1710400</v>
      </c>
    </row>
    <row r="709" spans="1:25" ht="25.5" outlineLevel="6">
      <c r="A709" s="44" t="s">
        <v>160</v>
      </c>
      <c r="B709" s="41" t="s">
        <v>170</v>
      </c>
      <c r="C709" s="41" t="s">
        <v>437</v>
      </c>
      <c r="D709" s="41" t="s">
        <v>436</v>
      </c>
      <c r="E709" s="41" t="s">
        <v>439</v>
      </c>
      <c r="F709" s="41" t="s">
        <v>441</v>
      </c>
      <c r="G709" s="41" t="s">
        <v>457</v>
      </c>
      <c r="H709" s="41" t="s">
        <v>158</v>
      </c>
      <c r="I709" s="42"/>
      <c r="J709" s="42"/>
      <c r="K709" s="42"/>
      <c r="L709" s="43"/>
      <c r="M709" s="43"/>
      <c r="N709" s="64"/>
      <c r="O709" s="93"/>
      <c r="P709" s="24"/>
      <c r="Q709" s="93"/>
      <c r="R709" s="93"/>
      <c r="S709" s="93"/>
      <c r="T709" s="93"/>
      <c r="U709" s="93"/>
      <c r="V709" s="93"/>
      <c r="W709" s="77">
        <f>W710+W711</f>
        <v>1516754</v>
      </c>
      <c r="X709" s="77">
        <f>X710+X711</f>
        <v>1710400</v>
      </c>
      <c r="Y709" s="25">
        <f>Y710+Y711</f>
        <v>1710400</v>
      </c>
    </row>
    <row r="710" spans="1:25" ht="25.5" outlineLevel="6">
      <c r="A710" s="13" t="s">
        <v>446</v>
      </c>
      <c r="B710" s="41" t="s">
        <v>170</v>
      </c>
      <c r="C710" s="41" t="s">
        <v>437</v>
      </c>
      <c r="D710" s="41" t="s">
        <v>436</v>
      </c>
      <c r="E710" s="41" t="s">
        <v>439</v>
      </c>
      <c r="F710" s="41" t="s">
        <v>441</v>
      </c>
      <c r="G710" s="41" t="s">
        <v>457</v>
      </c>
      <c r="H710" s="41" t="s">
        <v>447</v>
      </c>
      <c r="I710" s="42">
        <v>1687400</v>
      </c>
      <c r="J710" s="42"/>
      <c r="K710" s="42"/>
      <c r="L710" s="43"/>
      <c r="M710" s="43"/>
      <c r="N710" s="64"/>
      <c r="O710" s="93"/>
      <c r="P710" s="24"/>
      <c r="Q710" s="93"/>
      <c r="R710" s="93"/>
      <c r="S710" s="93">
        <v>-234653.01</v>
      </c>
      <c r="T710" s="93"/>
      <c r="U710" s="93"/>
      <c r="V710" s="93">
        <v>6752.01</v>
      </c>
      <c r="W710" s="77">
        <f>L710+K710+J710+I710+M710+N710+O710+P710+Q710+R710+S710+T710+U710+V710</f>
        <v>1459499</v>
      </c>
      <c r="X710" s="75">
        <v>1687400</v>
      </c>
      <c r="Y710" s="28">
        <v>1687400</v>
      </c>
    </row>
    <row r="711" spans="1:25" ht="25.5" outlineLevel="6">
      <c r="A711" s="13" t="s">
        <v>448</v>
      </c>
      <c r="B711" s="41" t="s">
        <v>170</v>
      </c>
      <c r="C711" s="41" t="s">
        <v>437</v>
      </c>
      <c r="D711" s="41" t="s">
        <v>436</v>
      </c>
      <c r="E711" s="41" t="s">
        <v>439</v>
      </c>
      <c r="F711" s="41" t="s">
        <v>441</v>
      </c>
      <c r="G711" s="41" t="s">
        <v>457</v>
      </c>
      <c r="H711" s="41" t="s">
        <v>449</v>
      </c>
      <c r="I711" s="42">
        <v>23000</v>
      </c>
      <c r="J711" s="42"/>
      <c r="K711" s="42"/>
      <c r="L711" s="43"/>
      <c r="M711" s="43"/>
      <c r="N711" s="64"/>
      <c r="O711" s="93"/>
      <c r="P711" s="24"/>
      <c r="Q711" s="93"/>
      <c r="R711" s="93"/>
      <c r="S711" s="93">
        <v>42990</v>
      </c>
      <c r="T711" s="93"/>
      <c r="U711" s="93"/>
      <c r="V711" s="93">
        <v>-8735</v>
      </c>
      <c r="W711" s="77">
        <f>L711+K711+J711+I711+M711+N711+O711+P711+Q711+R711+S711+T711+U711+V711</f>
        <v>57255</v>
      </c>
      <c r="X711" s="75">
        <v>23000</v>
      </c>
      <c r="Y711" s="28">
        <v>23000</v>
      </c>
    </row>
    <row r="712" spans="1:25" ht="51" outlineLevel="6">
      <c r="A712" s="13" t="s">
        <v>470</v>
      </c>
      <c r="B712" s="41" t="s">
        <v>170</v>
      </c>
      <c r="C712" s="41" t="s">
        <v>437</v>
      </c>
      <c r="D712" s="41" t="s">
        <v>436</v>
      </c>
      <c r="E712" s="41" t="s">
        <v>439</v>
      </c>
      <c r="F712" s="41" t="s">
        <v>471</v>
      </c>
      <c r="G712" s="41"/>
      <c r="H712" s="41"/>
      <c r="I712" s="42"/>
      <c r="J712" s="42"/>
      <c r="K712" s="42"/>
      <c r="L712" s="43">
        <f>L713</f>
        <v>30504</v>
      </c>
      <c r="M712" s="43"/>
      <c r="N712" s="64"/>
      <c r="O712" s="93"/>
      <c r="P712" s="24"/>
      <c r="Q712" s="93"/>
      <c r="R712" s="93"/>
      <c r="S712" s="93"/>
      <c r="T712" s="93"/>
      <c r="U712" s="93"/>
      <c r="V712" s="93"/>
      <c r="W712" s="77">
        <f>W713</f>
        <v>2021010</v>
      </c>
      <c r="X712" s="75">
        <f>X713</f>
        <v>1706900</v>
      </c>
      <c r="Y712" s="28">
        <f>Y713</f>
        <v>1706900</v>
      </c>
    </row>
    <row r="713" spans="1:25" ht="63.75" outlineLevel="6">
      <c r="A713" s="13" t="s">
        <v>442</v>
      </c>
      <c r="B713" s="41" t="s">
        <v>170</v>
      </c>
      <c r="C713" s="41" t="s">
        <v>437</v>
      </c>
      <c r="D713" s="41" t="s">
        <v>436</v>
      </c>
      <c r="E713" s="41" t="s">
        <v>439</v>
      </c>
      <c r="F713" s="41" t="s">
        <v>471</v>
      </c>
      <c r="G713" s="41" t="s">
        <v>443</v>
      </c>
      <c r="H713" s="41"/>
      <c r="I713" s="42"/>
      <c r="J713" s="42"/>
      <c r="K713" s="42"/>
      <c r="L713" s="43">
        <f>L714+L726</f>
        <v>30504</v>
      </c>
      <c r="M713" s="43"/>
      <c r="N713" s="64"/>
      <c r="O713" s="93"/>
      <c r="P713" s="24"/>
      <c r="Q713" s="93"/>
      <c r="R713" s="93"/>
      <c r="S713" s="93"/>
      <c r="T713" s="93"/>
      <c r="U713" s="93"/>
      <c r="V713" s="93"/>
      <c r="W713" s="77">
        <f>W714+W726</f>
        <v>2021010</v>
      </c>
      <c r="X713" s="75">
        <f>X714+X726</f>
        <v>1706900</v>
      </c>
      <c r="Y713" s="28">
        <f>Y714+Y726</f>
        <v>1706900</v>
      </c>
    </row>
    <row r="714" spans="1:25" ht="15" outlineLevel="6">
      <c r="A714" s="13" t="s">
        <v>444</v>
      </c>
      <c r="B714" s="41" t="s">
        <v>170</v>
      </c>
      <c r="C714" s="41" t="s">
        <v>437</v>
      </c>
      <c r="D714" s="41" t="s">
        <v>436</v>
      </c>
      <c r="E714" s="41" t="s">
        <v>439</v>
      </c>
      <c r="F714" s="41" t="s">
        <v>471</v>
      </c>
      <c r="G714" s="41" t="s">
        <v>445</v>
      </c>
      <c r="H714" s="41"/>
      <c r="I714" s="42"/>
      <c r="J714" s="42"/>
      <c r="K714" s="42"/>
      <c r="L714" s="43">
        <f>L715+L719+L722</f>
        <v>30504</v>
      </c>
      <c r="M714" s="43"/>
      <c r="N714" s="64"/>
      <c r="O714" s="93"/>
      <c r="P714" s="24"/>
      <c r="Q714" s="93"/>
      <c r="R714" s="93"/>
      <c r="S714" s="93"/>
      <c r="T714" s="93"/>
      <c r="U714" s="93"/>
      <c r="V714" s="93"/>
      <c r="W714" s="77">
        <f>W715+W719+W722</f>
        <v>563856</v>
      </c>
      <c r="X714" s="75">
        <f>X715+X719+X722</f>
        <v>517900</v>
      </c>
      <c r="Y714" s="28">
        <f>Y715+Y719+Y722</f>
        <v>517900</v>
      </c>
    </row>
    <row r="715" spans="1:25" ht="51" outlineLevel="6">
      <c r="A715" s="44" t="s">
        <v>400</v>
      </c>
      <c r="B715" s="41" t="s">
        <v>170</v>
      </c>
      <c r="C715" s="41" t="s">
        <v>437</v>
      </c>
      <c r="D715" s="41" t="s">
        <v>436</v>
      </c>
      <c r="E715" s="41" t="s">
        <v>439</v>
      </c>
      <c r="F715" s="41" t="s">
        <v>471</v>
      </c>
      <c r="G715" s="41" t="s">
        <v>445</v>
      </c>
      <c r="H715" s="41" t="s">
        <v>178</v>
      </c>
      <c r="I715" s="42"/>
      <c r="J715" s="42"/>
      <c r="K715" s="42"/>
      <c r="L715" s="43"/>
      <c r="M715" s="43"/>
      <c r="N715" s="64"/>
      <c r="O715" s="93"/>
      <c r="P715" s="24"/>
      <c r="Q715" s="93"/>
      <c r="R715" s="93"/>
      <c r="S715" s="93"/>
      <c r="T715" s="93"/>
      <c r="U715" s="93"/>
      <c r="V715" s="93"/>
      <c r="W715" s="77">
        <f>W716</f>
        <v>376840</v>
      </c>
      <c r="X715" s="77">
        <f>X716</f>
        <v>347900</v>
      </c>
      <c r="Y715" s="25">
        <f>Y716</f>
        <v>347900</v>
      </c>
    </row>
    <row r="716" spans="1:25" ht="25.5" outlineLevel="6">
      <c r="A716" s="44" t="s">
        <v>160</v>
      </c>
      <c r="B716" s="41" t="s">
        <v>170</v>
      </c>
      <c r="C716" s="41" t="s">
        <v>437</v>
      </c>
      <c r="D716" s="41" t="s">
        <v>436</v>
      </c>
      <c r="E716" s="41" t="s">
        <v>439</v>
      </c>
      <c r="F716" s="41" t="s">
        <v>471</v>
      </c>
      <c r="G716" s="41" t="s">
        <v>445</v>
      </c>
      <c r="H716" s="41" t="s">
        <v>158</v>
      </c>
      <c r="I716" s="42"/>
      <c r="J716" s="42"/>
      <c r="K716" s="42"/>
      <c r="L716" s="43"/>
      <c r="M716" s="43"/>
      <c r="N716" s="64"/>
      <c r="O716" s="93"/>
      <c r="P716" s="24"/>
      <c r="Q716" s="93"/>
      <c r="R716" s="93"/>
      <c r="S716" s="93"/>
      <c r="T716" s="93"/>
      <c r="U716" s="93"/>
      <c r="V716" s="93"/>
      <c r="W716" s="77">
        <f>W717+W718</f>
        <v>376840</v>
      </c>
      <c r="X716" s="77">
        <f>X717+X718</f>
        <v>347900</v>
      </c>
      <c r="Y716" s="25">
        <f>Y717+Y718</f>
        <v>347900</v>
      </c>
    </row>
    <row r="717" spans="1:25" ht="25.5" outlineLevel="6">
      <c r="A717" s="13" t="s">
        <v>446</v>
      </c>
      <c r="B717" s="41" t="s">
        <v>170</v>
      </c>
      <c r="C717" s="41" t="s">
        <v>437</v>
      </c>
      <c r="D717" s="41" t="s">
        <v>436</v>
      </c>
      <c r="E717" s="41" t="s">
        <v>439</v>
      </c>
      <c r="F717" s="41" t="s">
        <v>471</v>
      </c>
      <c r="G717" s="41" t="s">
        <v>445</v>
      </c>
      <c r="H717" s="41" t="s">
        <v>447</v>
      </c>
      <c r="I717" s="42">
        <v>311000</v>
      </c>
      <c r="J717" s="42"/>
      <c r="K717" s="42"/>
      <c r="L717" s="43"/>
      <c r="M717" s="43"/>
      <c r="N717" s="64"/>
      <c r="O717" s="93"/>
      <c r="P717" s="24"/>
      <c r="Q717" s="93"/>
      <c r="R717" s="93"/>
      <c r="S717" s="93">
        <v>65100</v>
      </c>
      <c r="T717" s="93"/>
      <c r="U717" s="93"/>
      <c r="V717" s="93">
        <v>-14875</v>
      </c>
      <c r="W717" s="77">
        <f>L717+K717+J717+I717+M717+N717+O717+P717+Q717+R717+S717+T717+U717+V717</f>
        <v>361225</v>
      </c>
      <c r="X717" s="75">
        <v>311000</v>
      </c>
      <c r="Y717" s="28">
        <v>311000</v>
      </c>
    </row>
    <row r="718" spans="1:25" ht="25.5" outlineLevel="6">
      <c r="A718" s="13" t="s">
        <v>448</v>
      </c>
      <c r="B718" s="41" t="s">
        <v>170</v>
      </c>
      <c r="C718" s="41" t="s">
        <v>437</v>
      </c>
      <c r="D718" s="41" t="s">
        <v>436</v>
      </c>
      <c r="E718" s="41" t="s">
        <v>439</v>
      </c>
      <c r="F718" s="41" t="s">
        <v>471</v>
      </c>
      <c r="G718" s="41" t="s">
        <v>445</v>
      </c>
      <c r="H718" s="41" t="s">
        <v>449</v>
      </c>
      <c r="I718" s="42">
        <v>36900</v>
      </c>
      <c r="J718" s="42"/>
      <c r="K718" s="42"/>
      <c r="L718" s="43"/>
      <c r="M718" s="43"/>
      <c r="N718" s="64"/>
      <c r="O718" s="93"/>
      <c r="P718" s="24"/>
      <c r="Q718" s="93"/>
      <c r="R718" s="93"/>
      <c r="S718" s="93"/>
      <c r="T718" s="93"/>
      <c r="U718" s="93"/>
      <c r="V718" s="93">
        <v>-21285</v>
      </c>
      <c r="W718" s="77">
        <f>L718+K718+J718+I718+M718+N718+O718+P718+Q718+R718+S718+T718+U718+V718</f>
        <v>15615</v>
      </c>
      <c r="X718" s="75">
        <v>36900</v>
      </c>
      <c r="Y718" s="28">
        <v>36900</v>
      </c>
    </row>
    <row r="719" spans="1:25" ht="25.5" outlineLevel="6">
      <c r="A719" s="45" t="s">
        <v>401</v>
      </c>
      <c r="B719" s="41" t="s">
        <v>170</v>
      </c>
      <c r="C719" s="41" t="s">
        <v>437</v>
      </c>
      <c r="D719" s="41" t="s">
        <v>436</v>
      </c>
      <c r="E719" s="41" t="s">
        <v>439</v>
      </c>
      <c r="F719" s="41" t="s">
        <v>471</v>
      </c>
      <c r="G719" s="41" t="s">
        <v>445</v>
      </c>
      <c r="H719" s="41" t="s">
        <v>179</v>
      </c>
      <c r="I719" s="42"/>
      <c r="J719" s="42"/>
      <c r="K719" s="42"/>
      <c r="L719" s="43">
        <f>L720+L721</f>
        <v>30504</v>
      </c>
      <c r="M719" s="43"/>
      <c r="N719" s="64"/>
      <c r="O719" s="93"/>
      <c r="P719" s="24"/>
      <c r="Q719" s="93"/>
      <c r="R719" s="93"/>
      <c r="S719" s="93"/>
      <c r="T719" s="93"/>
      <c r="U719" s="93"/>
      <c r="V719" s="93"/>
      <c r="W719" s="77">
        <f>W720+W721</f>
        <v>184616</v>
      </c>
      <c r="X719" s="75">
        <f>X720</f>
        <v>166500</v>
      </c>
      <c r="Y719" s="28">
        <f>Y720</f>
        <v>166500</v>
      </c>
    </row>
    <row r="720" spans="1:25" ht="25.5" outlineLevel="6">
      <c r="A720" s="45" t="s">
        <v>402</v>
      </c>
      <c r="B720" s="41" t="s">
        <v>170</v>
      </c>
      <c r="C720" s="41" t="s">
        <v>437</v>
      </c>
      <c r="D720" s="41" t="s">
        <v>436</v>
      </c>
      <c r="E720" s="41" t="s">
        <v>439</v>
      </c>
      <c r="F720" s="41" t="s">
        <v>471</v>
      </c>
      <c r="G720" s="41" t="s">
        <v>445</v>
      </c>
      <c r="H720" s="41" t="s">
        <v>529</v>
      </c>
      <c r="I720" s="42"/>
      <c r="J720" s="42"/>
      <c r="K720" s="42"/>
      <c r="L720" s="43">
        <v>197004</v>
      </c>
      <c r="M720" s="43"/>
      <c r="N720" s="64"/>
      <c r="O720" s="93"/>
      <c r="P720" s="24"/>
      <c r="Q720" s="93"/>
      <c r="R720" s="93"/>
      <c r="S720" s="93"/>
      <c r="T720" s="93"/>
      <c r="U720" s="93"/>
      <c r="V720" s="93">
        <v>-12388</v>
      </c>
      <c r="W720" s="77">
        <f>L720+K720+J720+I720+M720+N720+O720+P720+Q720+R720+S720+T720+U720+V720</f>
        <v>184616</v>
      </c>
      <c r="X720" s="75">
        <v>166500</v>
      </c>
      <c r="Y720" s="28">
        <v>166500</v>
      </c>
    </row>
    <row r="721" spans="1:25" ht="25.5" hidden="1" outlineLevel="6">
      <c r="A721" s="13" t="s">
        <v>450</v>
      </c>
      <c r="B721" s="41" t="s">
        <v>170</v>
      </c>
      <c r="C721" s="41" t="s">
        <v>437</v>
      </c>
      <c r="D721" s="41" t="s">
        <v>436</v>
      </c>
      <c r="E721" s="41" t="s">
        <v>439</v>
      </c>
      <c r="F721" s="41" t="s">
        <v>471</v>
      </c>
      <c r="G721" s="41" t="s">
        <v>445</v>
      </c>
      <c r="H721" s="41" t="s">
        <v>451</v>
      </c>
      <c r="I721" s="42">
        <v>166500</v>
      </c>
      <c r="J721" s="42"/>
      <c r="K721" s="42"/>
      <c r="L721" s="43">
        <v>-166500</v>
      </c>
      <c r="M721" s="43"/>
      <c r="N721" s="64"/>
      <c r="O721" s="93"/>
      <c r="P721" s="24"/>
      <c r="Q721" s="93"/>
      <c r="R721" s="93"/>
      <c r="S721" s="93"/>
      <c r="T721" s="93"/>
      <c r="U721" s="93"/>
      <c r="V721" s="93"/>
      <c r="W721" s="77">
        <f>L721+K721+J721+I721</f>
        <v>0</v>
      </c>
      <c r="X721" s="75">
        <v>0</v>
      </c>
      <c r="Y721" s="28">
        <v>0</v>
      </c>
    </row>
    <row r="722" spans="1:25" ht="15" outlineLevel="6">
      <c r="A722" s="45" t="s">
        <v>403</v>
      </c>
      <c r="B722" s="41" t="s">
        <v>170</v>
      </c>
      <c r="C722" s="41" t="s">
        <v>437</v>
      </c>
      <c r="D722" s="41" t="s">
        <v>436</v>
      </c>
      <c r="E722" s="41" t="s">
        <v>439</v>
      </c>
      <c r="F722" s="41" t="s">
        <v>471</v>
      </c>
      <c r="G722" s="41" t="s">
        <v>445</v>
      </c>
      <c r="H722" s="41" t="s">
        <v>180</v>
      </c>
      <c r="I722" s="42"/>
      <c r="J722" s="42"/>
      <c r="K722" s="42"/>
      <c r="L722" s="43"/>
      <c r="M722" s="43"/>
      <c r="N722" s="64"/>
      <c r="O722" s="93"/>
      <c r="P722" s="24"/>
      <c r="Q722" s="93"/>
      <c r="R722" s="93"/>
      <c r="S722" s="93"/>
      <c r="T722" s="93"/>
      <c r="U722" s="93"/>
      <c r="V722" s="93"/>
      <c r="W722" s="77">
        <f>W724</f>
        <v>2400</v>
      </c>
      <c r="X722" s="75">
        <f>X724</f>
        <v>3500</v>
      </c>
      <c r="Y722" s="28">
        <f>Y724</f>
        <v>3500</v>
      </c>
    </row>
    <row r="723" spans="1:25" ht="25.5" outlineLevel="6">
      <c r="A723" s="44" t="s">
        <v>33</v>
      </c>
      <c r="B723" s="41" t="s">
        <v>170</v>
      </c>
      <c r="C723" s="41" t="s">
        <v>437</v>
      </c>
      <c r="D723" s="41" t="s">
        <v>436</v>
      </c>
      <c r="E723" s="41" t="s">
        <v>439</v>
      </c>
      <c r="F723" s="41" t="s">
        <v>471</v>
      </c>
      <c r="G723" s="41" t="s">
        <v>445</v>
      </c>
      <c r="H723" s="41" t="s">
        <v>32</v>
      </c>
      <c r="I723" s="42"/>
      <c r="J723" s="42"/>
      <c r="K723" s="42"/>
      <c r="L723" s="43"/>
      <c r="M723" s="43"/>
      <c r="N723" s="64"/>
      <c r="O723" s="93"/>
      <c r="P723" s="24"/>
      <c r="Q723" s="93"/>
      <c r="R723" s="93"/>
      <c r="S723" s="93"/>
      <c r="T723" s="93"/>
      <c r="U723" s="93"/>
      <c r="V723" s="93"/>
      <c r="W723" s="77">
        <f>W724</f>
        <v>2400</v>
      </c>
      <c r="X723" s="75"/>
      <c r="Y723" s="28"/>
    </row>
    <row r="724" spans="1:25" ht="25.5" outlineLevel="6">
      <c r="A724" s="13" t="s">
        <v>452</v>
      </c>
      <c r="B724" s="41" t="s">
        <v>170</v>
      </c>
      <c r="C724" s="41" t="s">
        <v>437</v>
      </c>
      <c r="D724" s="41" t="s">
        <v>436</v>
      </c>
      <c r="E724" s="41" t="s">
        <v>439</v>
      </c>
      <c r="F724" s="41" t="s">
        <v>471</v>
      </c>
      <c r="G724" s="41" t="s">
        <v>445</v>
      </c>
      <c r="H724" s="41" t="s">
        <v>453</v>
      </c>
      <c r="I724" s="42">
        <v>3500</v>
      </c>
      <c r="J724" s="42"/>
      <c r="K724" s="42"/>
      <c r="L724" s="43"/>
      <c r="M724" s="43"/>
      <c r="N724" s="64"/>
      <c r="O724" s="93"/>
      <c r="P724" s="24"/>
      <c r="Q724" s="93"/>
      <c r="R724" s="93"/>
      <c r="S724" s="93"/>
      <c r="T724" s="93"/>
      <c r="U724" s="93"/>
      <c r="V724" s="93">
        <v>-1100</v>
      </c>
      <c r="W724" s="77">
        <f>L724+K724+J724+I724+M724+N724+O724+P724+Q724+R724+S724+T724+U724+V724</f>
        <v>2400</v>
      </c>
      <c r="X724" s="75">
        <v>3500</v>
      </c>
      <c r="Y724" s="28">
        <v>3500</v>
      </c>
    </row>
    <row r="725" spans="1:25" ht="38.25" outlineLevel="6">
      <c r="A725" s="13" t="s">
        <v>472</v>
      </c>
      <c r="B725" s="41" t="s">
        <v>170</v>
      </c>
      <c r="C725" s="41" t="s">
        <v>437</v>
      </c>
      <c r="D725" s="41" t="s">
        <v>436</v>
      </c>
      <c r="E725" s="41" t="s">
        <v>439</v>
      </c>
      <c r="F725" s="41" t="s">
        <v>471</v>
      </c>
      <c r="G725" s="41" t="s">
        <v>473</v>
      </c>
      <c r="H725" s="41"/>
      <c r="I725" s="42"/>
      <c r="J725" s="42"/>
      <c r="K725" s="42"/>
      <c r="L725" s="43"/>
      <c r="M725" s="43"/>
      <c r="N725" s="64"/>
      <c r="O725" s="93"/>
      <c r="P725" s="24"/>
      <c r="Q725" s="93"/>
      <c r="R725" s="93"/>
      <c r="S725" s="93"/>
      <c r="T725" s="93"/>
      <c r="U725" s="93"/>
      <c r="V725" s="93"/>
      <c r="W725" s="77">
        <f aca="true" t="shared" si="49" ref="W725:Y726">W726</f>
        <v>1457154</v>
      </c>
      <c r="X725" s="75">
        <f t="shared" si="49"/>
        <v>1189000</v>
      </c>
      <c r="Y725" s="28">
        <f t="shared" si="49"/>
        <v>1189000</v>
      </c>
    </row>
    <row r="726" spans="1:25" ht="51" outlineLevel="6">
      <c r="A726" s="44" t="s">
        <v>400</v>
      </c>
      <c r="B726" s="41" t="s">
        <v>170</v>
      </c>
      <c r="C726" s="41" t="s">
        <v>437</v>
      </c>
      <c r="D726" s="41" t="s">
        <v>436</v>
      </c>
      <c r="E726" s="41" t="s">
        <v>439</v>
      </c>
      <c r="F726" s="41" t="s">
        <v>471</v>
      </c>
      <c r="G726" s="41" t="s">
        <v>473</v>
      </c>
      <c r="H726" s="41" t="s">
        <v>178</v>
      </c>
      <c r="I726" s="42"/>
      <c r="J726" s="42"/>
      <c r="K726" s="42"/>
      <c r="L726" s="43"/>
      <c r="M726" s="43"/>
      <c r="N726" s="64"/>
      <c r="O726" s="93"/>
      <c r="P726" s="24"/>
      <c r="Q726" s="93"/>
      <c r="R726" s="93"/>
      <c r="S726" s="93"/>
      <c r="T726" s="93"/>
      <c r="U726" s="93"/>
      <c r="V726" s="93"/>
      <c r="W726" s="77">
        <f t="shared" si="49"/>
        <v>1457154</v>
      </c>
      <c r="X726" s="77">
        <f t="shared" si="49"/>
        <v>1189000</v>
      </c>
      <c r="Y726" s="25">
        <f t="shared" si="49"/>
        <v>1189000</v>
      </c>
    </row>
    <row r="727" spans="1:25" ht="25.5" outlineLevel="6">
      <c r="A727" s="44" t="s">
        <v>160</v>
      </c>
      <c r="B727" s="41" t="s">
        <v>170</v>
      </c>
      <c r="C727" s="41" t="s">
        <v>437</v>
      </c>
      <c r="D727" s="41" t="s">
        <v>436</v>
      </c>
      <c r="E727" s="41" t="s">
        <v>439</v>
      </c>
      <c r="F727" s="41" t="s">
        <v>471</v>
      </c>
      <c r="G727" s="41" t="s">
        <v>473</v>
      </c>
      <c r="H727" s="41" t="s">
        <v>158</v>
      </c>
      <c r="I727" s="42"/>
      <c r="J727" s="42"/>
      <c r="K727" s="42"/>
      <c r="L727" s="43"/>
      <c r="M727" s="43"/>
      <c r="N727" s="64"/>
      <c r="O727" s="93"/>
      <c r="P727" s="24"/>
      <c r="Q727" s="93"/>
      <c r="R727" s="93"/>
      <c r="S727" s="93"/>
      <c r="T727" s="93"/>
      <c r="U727" s="93"/>
      <c r="V727" s="93"/>
      <c r="W727" s="77">
        <f>W728+W729</f>
        <v>1457154</v>
      </c>
      <c r="X727" s="77">
        <f>X728+X729</f>
        <v>1189000</v>
      </c>
      <c r="Y727" s="25">
        <f>Y728+Y729</f>
        <v>1189000</v>
      </c>
    </row>
    <row r="728" spans="1:25" ht="25.5" outlineLevel="6">
      <c r="A728" s="13" t="s">
        <v>446</v>
      </c>
      <c r="B728" s="41" t="s">
        <v>170</v>
      </c>
      <c r="C728" s="41" t="s">
        <v>437</v>
      </c>
      <c r="D728" s="41" t="s">
        <v>436</v>
      </c>
      <c r="E728" s="41" t="s">
        <v>439</v>
      </c>
      <c r="F728" s="41" t="s">
        <v>471</v>
      </c>
      <c r="G728" s="41" t="s">
        <v>473</v>
      </c>
      <c r="H728" s="41" t="s">
        <v>447</v>
      </c>
      <c r="I728" s="42">
        <v>1161300</v>
      </c>
      <c r="J728" s="42"/>
      <c r="K728" s="42"/>
      <c r="L728" s="43"/>
      <c r="M728" s="43"/>
      <c r="N728" s="64"/>
      <c r="O728" s="93"/>
      <c r="P728" s="24"/>
      <c r="Q728" s="93"/>
      <c r="R728" s="93"/>
      <c r="S728" s="93">
        <v>267608.48</v>
      </c>
      <c r="T728" s="93"/>
      <c r="U728" s="93"/>
      <c r="V728" s="93">
        <v>2220.52</v>
      </c>
      <c r="W728" s="77">
        <f>L728+K728+J728+I728+M728+N728+O728+P728+Q728+R728+S728+T728+U728+V728</f>
        <v>1431129</v>
      </c>
      <c r="X728" s="75">
        <v>1161300</v>
      </c>
      <c r="Y728" s="28">
        <v>1161300</v>
      </c>
    </row>
    <row r="729" spans="1:25" ht="25.5" outlineLevel="6">
      <c r="A729" s="13" t="s">
        <v>448</v>
      </c>
      <c r="B729" s="41" t="s">
        <v>170</v>
      </c>
      <c r="C729" s="41" t="s">
        <v>437</v>
      </c>
      <c r="D729" s="41" t="s">
        <v>436</v>
      </c>
      <c r="E729" s="41" t="s">
        <v>439</v>
      </c>
      <c r="F729" s="41" t="s">
        <v>471</v>
      </c>
      <c r="G729" s="41" t="s">
        <v>473</v>
      </c>
      <c r="H729" s="41" t="s">
        <v>449</v>
      </c>
      <c r="I729" s="42">
        <v>27700</v>
      </c>
      <c r="J729" s="42"/>
      <c r="K729" s="42"/>
      <c r="L729" s="43"/>
      <c r="M729" s="43"/>
      <c r="N729" s="64"/>
      <c r="O729" s="93"/>
      <c r="P729" s="24"/>
      <c r="Q729" s="93"/>
      <c r="R729" s="93"/>
      <c r="S729" s="93"/>
      <c r="T729" s="93"/>
      <c r="U729" s="93"/>
      <c r="V729" s="93">
        <v>-1675</v>
      </c>
      <c r="W729" s="77">
        <f>L729+K729+J729+I729+M729+N729+O729+P729+Q729+R729+S729+T729+U729+V729</f>
        <v>26025</v>
      </c>
      <c r="X729" s="75">
        <v>27700</v>
      </c>
      <c r="Y729" s="28">
        <v>27700</v>
      </c>
    </row>
    <row r="730" spans="1:25" ht="15" outlineLevel="6">
      <c r="A730" s="13" t="s">
        <v>474</v>
      </c>
      <c r="B730" s="41" t="s">
        <v>170</v>
      </c>
      <c r="C730" s="41" t="s">
        <v>437</v>
      </c>
      <c r="D730" s="41" t="s">
        <v>436</v>
      </c>
      <c r="E730" s="41" t="s">
        <v>439</v>
      </c>
      <c r="F730" s="41" t="s">
        <v>475</v>
      </c>
      <c r="G730" s="41"/>
      <c r="H730" s="41"/>
      <c r="I730" s="42"/>
      <c r="J730" s="42"/>
      <c r="K730" s="42"/>
      <c r="L730" s="43">
        <f>L731</f>
        <v>-453615.4</v>
      </c>
      <c r="M730" s="43"/>
      <c r="N730" s="64"/>
      <c r="O730" s="93"/>
      <c r="P730" s="24"/>
      <c r="Q730" s="93"/>
      <c r="R730" s="93"/>
      <c r="S730" s="93"/>
      <c r="T730" s="93"/>
      <c r="U730" s="93"/>
      <c r="V730" s="93"/>
      <c r="W730" s="77">
        <f aca="true" t="shared" si="50" ref="W730:Y733">W731</f>
        <v>331888.8699999992</v>
      </c>
      <c r="X730" s="75">
        <f t="shared" si="50"/>
        <v>5000000</v>
      </c>
      <c r="Y730" s="28">
        <f t="shared" si="50"/>
        <v>5000000</v>
      </c>
    </row>
    <row r="731" spans="1:25" ht="15" outlineLevel="6">
      <c r="A731" s="13" t="s">
        <v>464</v>
      </c>
      <c r="B731" s="41" t="s">
        <v>170</v>
      </c>
      <c r="C731" s="41" t="s">
        <v>437</v>
      </c>
      <c r="D731" s="41" t="s">
        <v>436</v>
      </c>
      <c r="E731" s="41" t="s">
        <v>439</v>
      </c>
      <c r="F731" s="41" t="s">
        <v>475</v>
      </c>
      <c r="G731" s="41" t="s">
        <v>465</v>
      </c>
      <c r="H731" s="41"/>
      <c r="I731" s="42"/>
      <c r="J731" s="42"/>
      <c r="K731" s="42"/>
      <c r="L731" s="43">
        <f>L732</f>
        <v>-453615.4</v>
      </c>
      <c r="M731" s="43"/>
      <c r="N731" s="64"/>
      <c r="O731" s="93"/>
      <c r="P731" s="24"/>
      <c r="Q731" s="93"/>
      <c r="R731" s="93"/>
      <c r="S731" s="93"/>
      <c r="T731" s="93"/>
      <c r="U731" s="93"/>
      <c r="V731" s="93"/>
      <c r="W731" s="77">
        <f t="shared" si="50"/>
        <v>331888.8699999992</v>
      </c>
      <c r="X731" s="75">
        <f t="shared" si="50"/>
        <v>5000000</v>
      </c>
      <c r="Y731" s="28">
        <f t="shared" si="50"/>
        <v>5000000</v>
      </c>
    </row>
    <row r="732" spans="1:25" ht="25.5" outlineLevel="6">
      <c r="A732" s="13" t="s">
        <v>466</v>
      </c>
      <c r="B732" s="41" t="s">
        <v>170</v>
      </c>
      <c r="C732" s="41" t="s">
        <v>437</v>
      </c>
      <c r="D732" s="41" t="s">
        <v>436</v>
      </c>
      <c r="E732" s="41" t="s">
        <v>439</v>
      </c>
      <c r="F732" s="41" t="s">
        <v>475</v>
      </c>
      <c r="G732" s="41" t="s">
        <v>467</v>
      </c>
      <c r="H732" s="41"/>
      <c r="I732" s="42"/>
      <c r="J732" s="42"/>
      <c r="K732" s="42"/>
      <c r="L732" s="43">
        <f>L733</f>
        <v>-453615.4</v>
      </c>
      <c r="M732" s="43"/>
      <c r="N732" s="64"/>
      <c r="O732" s="93"/>
      <c r="P732" s="24"/>
      <c r="Q732" s="93"/>
      <c r="R732" s="93"/>
      <c r="S732" s="93"/>
      <c r="T732" s="93"/>
      <c r="U732" s="93"/>
      <c r="V732" s="93"/>
      <c r="W732" s="77">
        <f t="shared" si="50"/>
        <v>331888.8699999992</v>
      </c>
      <c r="X732" s="75">
        <f t="shared" si="50"/>
        <v>5000000</v>
      </c>
      <c r="Y732" s="28">
        <f t="shared" si="50"/>
        <v>5000000</v>
      </c>
    </row>
    <row r="733" spans="1:25" ht="15" outlineLevel="6">
      <c r="A733" s="45" t="s">
        <v>403</v>
      </c>
      <c r="B733" s="41" t="s">
        <v>170</v>
      </c>
      <c r="C733" s="41" t="s">
        <v>437</v>
      </c>
      <c r="D733" s="41" t="s">
        <v>436</v>
      </c>
      <c r="E733" s="41" t="s">
        <v>439</v>
      </c>
      <c r="F733" s="41" t="s">
        <v>475</v>
      </c>
      <c r="G733" s="41" t="s">
        <v>467</v>
      </c>
      <c r="H733" s="41" t="s">
        <v>180</v>
      </c>
      <c r="I733" s="42"/>
      <c r="J733" s="42"/>
      <c r="K733" s="42"/>
      <c r="L733" s="43">
        <f>L734</f>
        <v>-453615.4</v>
      </c>
      <c r="M733" s="43"/>
      <c r="N733" s="64"/>
      <c r="O733" s="93"/>
      <c r="P733" s="24"/>
      <c r="Q733" s="93"/>
      <c r="R733" s="93"/>
      <c r="S733" s="93"/>
      <c r="T733" s="93"/>
      <c r="U733" s="93"/>
      <c r="V733" s="93"/>
      <c r="W733" s="77">
        <f t="shared" si="50"/>
        <v>331888.8699999992</v>
      </c>
      <c r="X733" s="75">
        <f t="shared" si="50"/>
        <v>5000000</v>
      </c>
      <c r="Y733" s="28">
        <f t="shared" si="50"/>
        <v>5000000</v>
      </c>
    </row>
    <row r="734" spans="1:25" ht="15" outlineLevel="6">
      <c r="A734" s="13" t="s">
        <v>468</v>
      </c>
      <c r="B734" s="41" t="s">
        <v>170</v>
      </c>
      <c r="C734" s="41" t="s">
        <v>437</v>
      </c>
      <c r="D734" s="41" t="s">
        <v>436</v>
      </c>
      <c r="E734" s="41" t="s">
        <v>439</v>
      </c>
      <c r="F734" s="41" t="s">
        <v>475</v>
      </c>
      <c r="G734" s="41" t="s">
        <v>467</v>
      </c>
      <c r="H734" s="41" t="s">
        <v>469</v>
      </c>
      <c r="I734" s="42">
        <v>10000000</v>
      </c>
      <c r="J734" s="42"/>
      <c r="K734" s="42"/>
      <c r="L734" s="43">
        <v>-453615.4</v>
      </c>
      <c r="M734" s="43">
        <v>-1158257.9</v>
      </c>
      <c r="N734" s="64">
        <v>-893154</v>
      </c>
      <c r="O734" s="93">
        <v>-1030742.08</v>
      </c>
      <c r="P734" s="24">
        <v>-3320926.44</v>
      </c>
      <c r="Q734" s="93"/>
      <c r="R734" s="93">
        <v>-1322815.85</v>
      </c>
      <c r="S734" s="93">
        <v>-723426.96</v>
      </c>
      <c r="T734" s="93">
        <v>-226861</v>
      </c>
      <c r="U734" s="93">
        <v>-532539</v>
      </c>
      <c r="V734" s="93">
        <v>-5772.5</v>
      </c>
      <c r="W734" s="77">
        <f>L734+K734+J734+I734+M734+N734+O734+P734+Q734+R734+S734+T734+U734+V734</f>
        <v>331888.8699999992</v>
      </c>
      <c r="X734" s="75">
        <v>5000000</v>
      </c>
      <c r="Y734" s="28">
        <v>5000000</v>
      </c>
    </row>
    <row r="735" spans="1:25" ht="25.5" customHeight="1" hidden="1" outlineLevel="6">
      <c r="A735" s="13" t="s">
        <v>49</v>
      </c>
      <c r="B735" s="41" t="s">
        <v>170</v>
      </c>
      <c r="C735" s="41" t="s">
        <v>437</v>
      </c>
      <c r="D735" s="41"/>
      <c r="E735" s="41"/>
      <c r="F735" s="41"/>
      <c r="G735" s="41"/>
      <c r="H735" s="41"/>
      <c r="I735" s="42"/>
      <c r="J735" s="42"/>
      <c r="K735" s="42"/>
      <c r="L735" s="43"/>
      <c r="M735" s="43"/>
      <c r="N735" s="64"/>
      <c r="O735" s="93"/>
      <c r="P735" s="24"/>
      <c r="Q735" s="93"/>
      <c r="R735" s="93"/>
      <c r="S735" s="93"/>
      <c r="T735" s="93"/>
      <c r="U735" s="93"/>
      <c r="V735" s="93"/>
      <c r="W735" s="77"/>
      <c r="X735" s="75"/>
      <c r="Y735" s="28"/>
    </row>
    <row r="736" spans="1:25" ht="51" customHeight="1" hidden="1" outlineLevel="6">
      <c r="A736" s="13" t="s">
        <v>470</v>
      </c>
      <c r="B736" s="41" t="s">
        <v>170</v>
      </c>
      <c r="C736" s="41" t="s">
        <v>437</v>
      </c>
      <c r="D736" s="41" t="s">
        <v>436</v>
      </c>
      <c r="E736" s="41" t="s">
        <v>439</v>
      </c>
      <c r="F736" s="41" t="s">
        <v>471</v>
      </c>
      <c r="G736" s="41"/>
      <c r="H736" s="41"/>
      <c r="I736" s="42"/>
      <c r="J736" s="42"/>
      <c r="K736" s="42"/>
      <c r="L736" s="43">
        <f>L737</f>
        <v>0</v>
      </c>
      <c r="M736" s="43"/>
      <c r="N736" s="64"/>
      <c r="O736" s="93"/>
      <c r="P736" s="24"/>
      <c r="Q736" s="93"/>
      <c r="R736" s="93"/>
      <c r="S736" s="93"/>
      <c r="T736" s="93"/>
      <c r="U736" s="93"/>
      <c r="V736" s="93"/>
      <c r="W736" s="77">
        <f>W737</f>
        <v>1706900</v>
      </c>
      <c r="X736" s="75">
        <f>X737</f>
        <v>1706900</v>
      </c>
      <c r="Y736" s="28">
        <f>Y737</f>
        <v>1706900</v>
      </c>
    </row>
    <row r="737" spans="1:25" ht="63.75" customHeight="1" hidden="1" outlineLevel="6">
      <c r="A737" s="13" t="s">
        <v>442</v>
      </c>
      <c r="B737" s="41" t="s">
        <v>170</v>
      </c>
      <c r="C737" s="41" t="s">
        <v>437</v>
      </c>
      <c r="D737" s="41" t="s">
        <v>436</v>
      </c>
      <c r="E737" s="41" t="s">
        <v>439</v>
      </c>
      <c r="F737" s="41" t="s">
        <v>471</v>
      </c>
      <c r="G737" s="41" t="s">
        <v>443</v>
      </c>
      <c r="H737" s="41"/>
      <c r="I737" s="42"/>
      <c r="J737" s="42"/>
      <c r="K737" s="42"/>
      <c r="L737" s="43">
        <f>L738+L748</f>
        <v>0</v>
      </c>
      <c r="M737" s="43"/>
      <c r="N737" s="64"/>
      <c r="O737" s="93"/>
      <c r="P737" s="24"/>
      <c r="Q737" s="93"/>
      <c r="R737" s="93"/>
      <c r="S737" s="93"/>
      <c r="T737" s="93"/>
      <c r="U737" s="93"/>
      <c r="V737" s="93"/>
      <c r="W737" s="77">
        <f>W738+W748</f>
        <v>1706900</v>
      </c>
      <c r="X737" s="75">
        <f>X738+X748</f>
        <v>1706900</v>
      </c>
      <c r="Y737" s="28">
        <f>Y738+Y748</f>
        <v>1706900</v>
      </c>
    </row>
    <row r="738" spans="1:25" ht="15" customHeight="1" hidden="1" outlineLevel="6">
      <c r="A738" s="13" t="s">
        <v>444</v>
      </c>
      <c r="B738" s="41" t="s">
        <v>170</v>
      </c>
      <c r="C738" s="41" t="s">
        <v>437</v>
      </c>
      <c r="D738" s="41" t="s">
        <v>436</v>
      </c>
      <c r="E738" s="41" t="s">
        <v>439</v>
      </c>
      <c r="F738" s="41" t="s">
        <v>471</v>
      </c>
      <c r="G738" s="41" t="s">
        <v>445</v>
      </c>
      <c r="H738" s="41"/>
      <c r="I738" s="42"/>
      <c r="J738" s="42"/>
      <c r="K738" s="42"/>
      <c r="L738" s="43">
        <f>L739+L742+L745</f>
        <v>0</v>
      </c>
      <c r="M738" s="43"/>
      <c r="N738" s="64"/>
      <c r="O738" s="93"/>
      <c r="P738" s="24"/>
      <c r="Q738" s="93"/>
      <c r="R738" s="93"/>
      <c r="S738" s="93"/>
      <c r="T738" s="93"/>
      <c r="U738" s="93"/>
      <c r="V738" s="93"/>
      <c r="W738" s="77">
        <f>W739+W742+W745</f>
        <v>517900</v>
      </c>
      <c r="X738" s="75">
        <f>X739+X742+X745</f>
        <v>517900</v>
      </c>
      <c r="Y738" s="28">
        <f>Y739+Y742+Y745</f>
        <v>517900</v>
      </c>
    </row>
    <row r="739" spans="1:25" ht="51" customHeight="1" hidden="1" outlineLevel="6">
      <c r="A739" s="44" t="s">
        <v>400</v>
      </c>
      <c r="B739" s="41" t="s">
        <v>170</v>
      </c>
      <c r="C739" s="41" t="s">
        <v>437</v>
      </c>
      <c r="D739" s="41" t="s">
        <v>436</v>
      </c>
      <c r="E739" s="41" t="s">
        <v>439</v>
      </c>
      <c r="F739" s="41" t="s">
        <v>471</v>
      </c>
      <c r="G739" s="41" t="s">
        <v>445</v>
      </c>
      <c r="H739" s="41" t="s">
        <v>178</v>
      </c>
      <c r="I739" s="42"/>
      <c r="J739" s="42"/>
      <c r="K739" s="42"/>
      <c r="L739" s="43"/>
      <c r="M739" s="43"/>
      <c r="N739" s="64"/>
      <c r="O739" s="93"/>
      <c r="P739" s="24"/>
      <c r="Q739" s="93"/>
      <c r="R739" s="93"/>
      <c r="S739" s="93"/>
      <c r="T739" s="93"/>
      <c r="U739" s="93"/>
      <c r="V739" s="93"/>
      <c r="W739" s="77">
        <f>W740+W741</f>
        <v>347900</v>
      </c>
      <c r="X739" s="75">
        <f>X740+X741</f>
        <v>347900</v>
      </c>
      <c r="Y739" s="28">
        <f>Y740+Y741</f>
        <v>347900</v>
      </c>
    </row>
    <row r="740" spans="1:25" ht="25.5" customHeight="1" hidden="1" outlineLevel="6">
      <c r="A740" s="13" t="s">
        <v>446</v>
      </c>
      <c r="B740" s="41" t="s">
        <v>170</v>
      </c>
      <c r="C740" s="41" t="s">
        <v>437</v>
      </c>
      <c r="D740" s="41" t="s">
        <v>436</v>
      </c>
      <c r="E740" s="41" t="s">
        <v>439</v>
      </c>
      <c r="F740" s="41" t="s">
        <v>471</v>
      </c>
      <c r="G740" s="41" t="s">
        <v>445</v>
      </c>
      <c r="H740" s="41" t="s">
        <v>447</v>
      </c>
      <c r="I740" s="42">
        <v>311000</v>
      </c>
      <c r="J740" s="42"/>
      <c r="K740" s="42"/>
      <c r="L740" s="43"/>
      <c r="M740" s="43"/>
      <c r="N740" s="64"/>
      <c r="O740" s="93"/>
      <c r="P740" s="24"/>
      <c r="Q740" s="93"/>
      <c r="R740" s="93"/>
      <c r="S740" s="93"/>
      <c r="T740" s="93"/>
      <c r="U740" s="93"/>
      <c r="V740" s="93"/>
      <c r="W740" s="77">
        <f>L740+K740+J740+I740</f>
        <v>311000</v>
      </c>
      <c r="X740" s="75">
        <v>311000</v>
      </c>
      <c r="Y740" s="28">
        <v>311000</v>
      </c>
    </row>
    <row r="741" spans="1:25" ht="25.5" customHeight="1" hidden="1" outlineLevel="6">
      <c r="A741" s="13" t="s">
        <v>448</v>
      </c>
      <c r="B741" s="41" t="s">
        <v>170</v>
      </c>
      <c r="C741" s="41" t="s">
        <v>437</v>
      </c>
      <c r="D741" s="41" t="s">
        <v>436</v>
      </c>
      <c r="E741" s="41" t="s">
        <v>439</v>
      </c>
      <c r="F741" s="41" t="s">
        <v>471</v>
      </c>
      <c r="G741" s="41" t="s">
        <v>445</v>
      </c>
      <c r="H741" s="41" t="s">
        <v>449</v>
      </c>
      <c r="I741" s="42">
        <v>36900</v>
      </c>
      <c r="J741" s="42"/>
      <c r="K741" s="42"/>
      <c r="L741" s="43"/>
      <c r="M741" s="43"/>
      <c r="N741" s="64"/>
      <c r="O741" s="93"/>
      <c r="P741" s="24"/>
      <c r="Q741" s="93"/>
      <c r="R741" s="93"/>
      <c r="S741" s="93"/>
      <c r="T741" s="93"/>
      <c r="U741" s="93"/>
      <c r="V741" s="93"/>
      <c r="W741" s="77">
        <f>L741+K741+J741+I741</f>
        <v>36900</v>
      </c>
      <c r="X741" s="75">
        <v>36900</v>
      </c>
      <c r="Y741" s="28">
        <v>36900</v>
      </c>
    </row>
    <row r="742" spans="1:25" ht="25.5" customHeight="1" hidden="1" outlineLevel="6">
      <c r="A742" s="45" t="s">
        <v>401</v>
      </c>
      <c r="B742" s="41" t="s">
        <v>170</v>
      </c>
      <c r="C742" s="41" t="s">
        <v>437</v>
      </c>
      <c r="D742" s="41" t="s">
        <v>436</v>
      </c>
      <c r="E742" s="41" t="s">
        <v>439</v>
      </c>
      <c r="F742" s="41" t="s">
        <v>471</v>
      </c>
      <c r="G742" s="41" t="s">
        <v>445</v>
      </c>
      <c r="H742" s="41" t="s">
        <v>179</v>
      </c>
      <c r="I742" s="42"/>
      <c r="J742" s="42"/>
      <c r="K742" s="42"/>
      <c r="L742" s="43">
        <f>L743+L744</f>
        <v>0</v>
      </c>
      <c r="M742" s="43"/>
      <c r="N742" s="64"/>
      <c r="O742" s="93"/>
      <c r="P742" s="24"/>
      <c r="Q742" s="93"/>
      <c r="R742" s="93"/>
      <c r="S742" s="93"/>
      <c r="T742" s="93"/>
      <c r="U742" s="93"/>
      <c r="V742" s="93"/>
      <c r="W742" s="77">
        <f>W743+W744</f>
        <v>166500</v>
      </c>
      <c r="X742" s="75">
        <f>X743</f>
        <v>166500</v>
      </c>
      <c r="Y742" s="28">
        <f>Y743</f>
        <v>166500</v>
      </c>
    </row>
    <row r="743" spans="1:25" ht="25.5" customHeight="1" hidden="1" outlineLevel="6">
      <c r="A743" s="45" t="s">
        <v>402</v>
      </c>
      <c r="B743" s="41" t="s">
        <v>170</v>
      </c>
      <c r="C743" s="41" t="s">
        <v>437</v>
      </c>
      <c r="D743" s="41" t="s">
        <v>436</v>
      </c>
      <c r="E743" s="41" t="s">
        <v>439</v>
      </c>
      <c r="F743" s="41" t="s">
        <v>471</v>
      </c>
      <c r="G743" s="41" t="s">
        <v>445</v>
      </c>
      <c r="H743" s="41" t="s">
        <v>529</v>
      </c>
      <c r="I743" s="42"/>
      <c r="J743" s="42"/>
      <c r="K743" s="42"/>
      <c r="L743" s="43">
        <v>166500</v>
      </c>
      <c r="M743" s="43"/>
      <c r="N743" s="64"/>
      <c r="O743" s="93"/>
      <c r="P743" s="24"/>
      <c r="Q743" s="93"/>
      <c r="R743" s="93"/>
      <c r="S743" s="93"/>
      <c r="T743" s="93"/>
      <c r="U743" s="93"/>
      <c r="V743" s="93"/>
      <c r="W743" s="77">
        <f>L743+K743+J743+I743</f>
        <v>166500</v>
      </c>
      <c r="X743" s="75">
        <v>166500</v>
      </c>
      <c r="Y743" s="28">
        <v>166500</v>
      </c>
    </row>
    <row r="744" spans="1:25" ht="25.5" customHeight="1" hidden="1" outlineLevel="6">
      <c r="A744" s="13" t="s">
        <v>450</v>
      </c>
      <c r="B744" s="41" t="s">
        <v>170</v>
      </c>
      <c r="C744" s="41" t="s">
        <v>437</v>
      </c>
      <c r="D744" s="41" t="s">
        <v>436</v>
      </c>
      <c r="E744" s="41" t="s">
        <v>439</v>
      </c>
      <c r="F744" s="41" t="s">
        <v>471</v>
      </c>
      <c r="G744" s="41" t="s">
        <v>445</v>
      </c>
      <c r="H744" s="41" t="s">
        <v>451</v>
      </c>
      <c r="I744" s="42">
        <v>166500</v>
      </c>
      <c r="J744" s="42"/>
      <c r="K744" s="42"/>
      <c r="L744" s="43">
        <v>-166500</v>
      </c>
      <c r="M744" s="43"/>
      <c r="N744" s="64"/>
      <c r="O744" s="93"/>
      <c r="P744" s="24"/>
      <c r="Q744" s="93"/>
      <c r="R744" s="93"/>
      <c r="S744" s="93"/>
      <c r="T744" s="93"/>
      <c r="U744" s="93"/>
      <c r="V744" s="93"/>
      <c r="W744" s="77">
        <f>L744+K744+J744+I744</f>
        <v>0</v>
      </c>
      <c r="X744" s="75">
        <v>0</v>
      </c>
      <c r="Y744" s="28">
        <v>0</v>
      </c>
    </row>
    <row r="745" spans="1:25" ht="15" customHeight="1" hidden="1" outlineLevel="6">
      <c r="A745" s="45" t="s">
        <v>403</v>
      </c>
      <c r="B745" s="41" t="s">
        <v>170</v>
      </c>
      <c r="C745" s="41" t="s">
        <v>437</v>
      </c>
      <c r="D745" s="41" t="s">
        <v>436</v>
      </c>
      <c r="E745" s="41" t="s">
        <v>439</v>
      </c>
      <c r="F745" s="41" t="s">
        <v>471</v>
      </c>
      <c r="G745" s="41" t="s">
        <v>445</v>
      </c>
      <c r="H745" s="41" t="s">
        <v>180</v>
      </c>
      <c r="I745" s="42"/>
      <c r="J745" s="42"/>
      <c r="K745" s="42"/>
      <c r="L745" s="43"/>
      <c r="M745" s="43"/>
      <c r="N745" s="64"/>
      <c r="O745" s="93"/>
      <c r="P745" s="24"/>
      <c r="Q745" s="93"/>
      <c r="R745" s="93"/>
      <c r="S745" s="93"/>
      <c r="T745" s="93"/>
      <c r="U745" s="93"/>
      <c r="V745" s="93"/>
      <c r="W745" s="77">
        <f>W746</f>
        <v>3500</v>
      </c>
      <c r="X745" s="75">
        <f>X746</f>
        <v>3500</v>
      </c>
      <c r="Y745" s="28">
        <f>Y746</f>
        <v>3500</v>
      </c>
    </row>
    <row r="746" spans="1:25" ht="25.5" customHeight="1" hidden="1" outlineLevel="6">
      <c r="A746" s="13" t="s">
        <v>452</v>
      </c>
      <c r="B746" s="41" t="s">
        <v>170</v>
      </c>
      <c r="C746" s="41" t="s">
        <v>437</v>
      </c>
      <c r="D746" s="41" t="s">
        <v>436</v>
      </c>
      <c r="E746" s="41" t="s">
        <v>439</v>
      </c>
      <c r="F746" s="41" t="s">
        <v>471</v>
      </c>
      <c r="G746" s="41" t="s">
        <v>445</v>
      </c>
      <c r="H746" s="41" t="s">
        <v>453</v>
      </c>
      <c r="I746" s="42">
        <v>3500</v>
      </c>
      <c r="J746" s="42"/>
      <c r="K746" s="42"/>
      <c r="L746" s="43"/>
      <c r="M746" s="43"/>
      <c r="N746" s="64"/>
      <c r="O746" s="93"/>
      <c r="P746" s="24"/>
      <c r="Q746" s="93"/>
      <c r="R746" s="93"/>
      <c r="S746" s="93"/>
      <c r="T746" s="93"/>
      <c r="U746" s="93"/>
      <c r="V746" s="93"/>
      <c r="W746" s="77">
        <f>L746+K746+J746+I746</f>
        <v>3500</v>
      </c>
      <c r="X746" s="75">
        <v>3500</v>
      </c>
      <c r="Y746" s="28">
        <v>3500</v>
      </c>
    </row>
    <row r="747" spans="1:25" ht="38.25" customHeight="1" hidden="1" outlineLevel="6">
      <c r="A747" s="13" t="s">
        <v>472</v>
      </c>
      <c r="B747" s="41" t="s">
        <v>170</v>
      </c>
      <c r="C747" s="41" t="s">
        <v>437</v>
      </c>
      <c r="D747" s="41" t="s">
        <v>436</v>
      </c>
      <c r="E747" s="41" t="s">
        <v>439</v>
      </c>
      <c r="F747" s="41" t="s">
        <v>471</v>
      </c>
      <c r="G747" s="41" t="s">
        <v>473</v>
      </c>
      <c r="H747" s="41"/>
      <c r="I747" s="42"/>
      <c r="J747" s="42"/>
      <c r="K747" s="42"/>
      <c r="L747" s="43"/>
      <c r="M747" s="43"/>
      <c r="N747" s="64"/>
      <c r="O747" s="93"/>
      <c r="P747" s="24"/>
      <c r="Q747" s="93"/>
      <c r="R747" s="93"/>
      <c r="S747" s="93"/>
      <c r="T747" s="93"/>
      <c r="U747" s="93"/>
      <c r="V747" s="93"/>
      <c r="W747" s="77">
        <f>W748</f>
        <v>1189000</v>
      </c>
      <c r="X747" s="75">
        <f>X748</f>
        <v>1189000</v>
      </c>
      <c r="Y747" s="28">
        <f>Y748</f>
        <v>1189000</v>
      </c>
    </row>
    <row r="748" spans="1:25" ht="51" customHeight="1" hidden="1" outlineLevel="6">
      <c r="A748" s="44" t="s">
        <v>400</v>
      </c>
      <c r="B748" s="41" t="s">
        <v>170</v>
      </c>
      <c r="C748" s="41" t="s">
        <v>437</v>
      </c>
      <c r="D748" s="41" t="s">
        <v>436</v>
      </c>
      <c r="E748" s="41" t="s">
        <v>439</v>
      </c>
      <c r="F748" s="41" t="s">
        <v>471</v>
      </c>
      <c r="G748" s="41" t="s">
        <v>473</v>
      </c>
      <c r="H748" s="41" t="s">
        <v>178</v>
      </c>
      <c r="I748" s="42"/>
      <c r="J748" s="42"/>
      <c r="K748" s="42"/>
      <c r="L748" s="43"/>
      <c r="M748" s="43"/>
      <c r="N748" s="64"/>
      <c r="O748" s="93"/>
      <c r="P748" s="24"/>
      <c r="Q748" s="93"/>
      <c r="R748" s="93"/>
      <c r="S748" s="93"/>
      <c r="T748" s="93"/>
      <c r="U748" s="93"/>
      <c r="V748" s="93"/>
      <c r="W748" s="77">
        <f>W749+W750</f>
        <v>1189000</v>
      </c>
      <c r="X748" s="75">
        <f>X749+X750</f>
        <v>1189000</v>
      </c>
      <c r="Y748" s="28">
        <f>Y749+Y750</f>
        <v>1189000</v>
      </c>
    </row>
    <row r="749" spans="1:25" ht="25.5" customHeight="1" hidden="1" outlineLevel="6">
      <c r="A749" s="13" t="s">
        <v>446</v>
      </c>
      <c r="B749" s="41" t="s">
        <v>170</v>
      </c>
      <c r="C749" s="41" t="s">
        <v>437</v>
      </c>
      <c r="D749" s="41" t="s">
        <v>436</v>
      </c>
      <c r="E749" s="41" t="s">
        <v>439</v>
      </c>
      <c r="F749" s="41" t="s">
        <v>471</v>
      </c>
      <c r="G749" s="41" t="s">
        <v>473</v>
      </c>
      <c r="H749" s="41" t="s">
        <v>447</v>
      </c>
      <c r="I749" s="42">
        <v>1161300</v>
      </c>
      <c r="J749" s="42"/>
      <c r="K749" s="42"/>
      <c r="L749" s="43"/>
      <c r="M749" s="43"/>
      <c r="N749" s="64"/>
      <c r="O749" s="93"/>
      <c r="P749" s="24"/>
      <c r="Q749" s="93"/>
      <c r="R749" s="93"/>
      <c r="S749" s="93"/>
      <c r="T749" s="93"/>
      <c r="U749" s="93"/>
      <c r="V749" s="93"/>
      <c r="W749" s="77">
        <f>L749+K749+J749+I749</f>
        <v>1161300</v>
      </c>
      <c r="X749" s="75">
        <v>1161300</v>
      </c>
      <c r="Y749" s="28">
        <v>1161300</v>
      </c>
    </row>
    <row r="750" spans="1:25" ht="25.5" customHeight="1" hidden="1" outlineLevel="6">
      <c r="A750" s="13" t="s">
        <v>448</v>
      </c>
      <c r="B750" s="41" t="s">
        <v>170</v>
      </c>
      <c r="C750" s="41" t="s">
        <v>437</v>
      </c>
      <c r="D750" s="41" t="s">
        <v>436</v>
      </c>
      <c r="E750" s="41" t="s">
        <v>439</v>
      </c>
      <c r="F750" s="41" t="s">
        <v>471</v>
      </c>
      <c r="G750" s="41" t="s">
        <v>473</v>
      </c>
      <c r="H750" s="41" t="s">
        <v>449</v>
      </c>
      <c r="I750" s="42">
        <v>27700</v>
      </c>
      <c r="J750" s="42"/>
      <c r="K750" s="42"/>
      <c r="L750" s="43"/>
      <c r="M750" s="43"/>
      <c r="N750" s="64"/>
      <c r="O750" s="93"/>
      <c r="P750" s="24"/>
      <c r="Q750" s="93"/>
      <c r="R750" s="93"/>
      <c r="S750" s="93"/>
      <c r="T750" s="93"/>
      <c r="U750" s="93"/>
      <c r="V750" s="93"/>
      <c r="W750" s="77">
        <f>L750+K750+J750+I750</f>
        <v>27700</v>
      </c>
      <c r="X750" s="75">
        <v>27700</v>
      </c>
      <c r="Y750" s="28">
        <v>27700</v>
      </c>
    </row>
    <row r="751" spans="1:25" ht="15" customHeight="1" hidden="1" outlineLevel="6">
      <c r="A751" s="13" t="s">
        <v>474</v>
      </c>
      <c r="B751" s="41" t="s">
        <v>170</v>
      </c>
      <c r="C751" s="41" t="s">
        <v>437</v>
      </c>
      <c r="D751" s="41" t="s">
        <v>436</v>
      </c>
      <c r="E751" s="41" t="s">
        <v>439</v>
      </c>
      <c r="F751" s="41" t="s">
        <v>475</v>
      </c>
      <c r="G751" s="41"/>
      <c r="H751" s="41"/>
      <c r="I751" s="42"/>
      <c r="J751" s="42"/>
      <c r="K751" s="42"/>
      <c r="L751" s="43">
        <f>L752</f>
        <v>-453615.4</v>
      </c>
      <c r="M751" s="43"/>
      <c r="N751" s="64"/>
      <c r="O751" s="93"/>
      <c r="P751" s="24"/>
      <c r="Q751" s="93"/>
      <c r="R751" s="93"/>
      <c r="S751" s="93"/>
      <c r="T751" s="93"/>
      <c r="U751" s="93"/>
      <c r="V751" s="93"/>
      <c r="W751" s="77">
        <f aca="true" t="shared" si="51" ref="W751:Y754">W752</f>
        <v>9546384.6</v>
      </c>
      <c r="X751" s="75">
        <f t="shared" si="51"/>
        <v>5000000</v>
      </c>
      <c r="Y751" s="28">
        <f t="shared" si="51"/>
        <v>5000000</v>
      </c>
    </row>
    <row r="752" spans="1:25" ht="15" customHeight="1" hidden="1" outlineLevel="6">
      <c r="A752" s="13" t="s">
        <v>464</v>
      </c>
      <c r="B752" s="41" t="s">
        <v>170</v>
      </c>
      <c r="C752" s="41" t="s">
        <v>437</v>
      </c>
      <c r="D752" s="41" t="s">
        <v>436</v>
      </c>
      <c r="E752" s="41" t="s">
        <v>439</v>
      </c>
      <c r="F752" s="41" t="s">
        <v>475</v>
      </c>
      <c r="G752" s="41" t="s">
        <v>465</v>
      </c>
      <c r="H752" s="41"/>
      <c r="I752" s="42"/>
      <c r="J752" s="42"/>
      <c r="K752" s="42"/>
      <c r="L752" s="43">
        <f>L753</f>
        <v>-453615.4</v>
      </c>
      <c r="M752" s="43"/>
      <c r="N752" s="64"/>
      <c r="O752" s="93"/>
      <c r="P752" s="24"/>
      <c r="Q752" s="93"/>
      <c r="R752" s="93"/>
      <c r="S752" s="93"/>
      <c r="T752" s="93"/>
      <c r="U752" s="93"/>
      <c r="V752" s="93"/>
      <c r="W752" s="77">
        <f t="shared" si="51"/>
        <v>9546384.6</v>
      </c>
      <c r="X752" s="75">
        <f t="shared" si="51"/>
        <v>5000000</v>
      </c>
      <c r="Y752" s="28">
        <f t="shared" si="51"/>
        <v>5000000</v>
      </c>
    </row>
    <row r="753" spans="1:25" ht="25.5" customHeight="1" hidden="1" outlineLevel="6">
      <c r="A753" s="13" t="s">
        <v>466</v>
      </c>
      <c r="B753" s="41" t="s">
        <v>170</v>
      </c>
      <c r="C753" s="41" t="s">
        <v>437</v>
      </c>
      <c r="D753" s="41" t="s">
        <v>436</v>
      </c>
      <c r="E753" s="41" t="s">
        <v>439</v>
      </c>
      <c r="F753" s="41" t="s">
        <v>475</v>
      </c>
      <c r="G753" s="41" t="s">
        <v>467</v>
      </c>
      <c r="H753" s="41"/>
      <c r="I753" s="42"/>
      <c r="J753" s="42"/>
      <c r="K753" s="42"/>
      <c r="L753" s="43">
        <f>L754</f>
        <v>-453615.4</v>
      </c>
      <c r="M753" s="43"/>
      <c r="N753" s="64"/>
      <c r="O753" s="93"/>
      <c r="P753" s="24"/>
      <c r="Q753" s="93"/>
      <c r="R753" s="93"/>
      <c r="S753" s="93"/>
      <c r="T753" s="93"/>
      <c r="U753" s="93"/>
      <c r="V753" s="93"/>
      <c r="W753" s="77">
        <f t="shared" si="51"/>
        <v>9546384.6</v>
      </c>
      <c r="X753" s="75">
        <f t="shared" si="51"/>
        <v>5000000</v>
      </c>
      <c r="Y753" s="28">
        <f t="shared" si="51"/>
        <v>5000000</v>
      </c>
    </row>
    <row r="754" spans="1:25" ht="15" customHeight="1" hidden="1" outlineLevel="6">
      <c r="A754" s="45" t="s">
        <v>403</v>
      </c>
      <c r="B754" s="41" t="s">
        <v>170</v>
      </c>
      <c r="C754" s="41" t="s">
        <v>437</v>
      </c>
      <c r="D754" s="41" t="s">
        <v>436</v>
      </c>
      <c r="E754" s="41" t="s">
        <v>439</v>
      </c>
      <c r="F754" s="41" t="s">
        <v>475</v>
      </c>
      <c r="G754" s="41" t="s">
        <v>467</v>
      </c>
      <c r="H754" s="41" t="s">
        <v>180</v>
      </c>
      <c r="I754" s="42"/>
      <c r="J754" s="42"/>
      <c r="K754" s="42"/>
      <c r="L754" s="43">
        <f>L755</f>
        <v>-453615.4</v>
      </c>
      <c r="M754" s="43"/>
      <c r="N754" s="64"/>
      <c r="O754" s="93"/>
      <c r="P754" s="24"/>
      <c r="Q754" s="93"/>
      <c r="R754" s="93"/>
      <c r="S754" s="93"/>
      <c r="T754" s="93"/>
      <c r="U754" s="93"/>
      <c r="V754" s="93"/>
      <c r="W754" s="77">
        <f t="shared" si="51"/>
        <v>9546384.6</v>
      </c>
      <c r="X754" s="75">
        <f t="shared" si="51"/>
        <v>5000000</v>
      </c>
      <c r="Y754" s="28">
        <f t="shared" si="51"/>
        <v>5000000</v>
      </c>
    </row>
    <row r="755" spans="1:25" ht="15" customHeight="1" hidden="1" outlineLevel="6">
      <c r="A755" s="13" t="s">
        <v>468</v>
      </c>
      <c r="B755" s="41" t="s">
        <v>170</v>
      </c>
      <c r="C755" s="41" t="s">
        <v>437</v>
      </c>
      <c r="D755" s="41" t="s">
        <v>436</v>
      </c>
      <c r="E755" s="41" t="s">
        <v>439</v>
      </c>
      <c r="F755" s="41" t="s">
        <v>475</v>
      </c>
      <c r="G755" s="41" t="s">
        <v>467</v>
      </c>
      <c r="H755" s="41" t="s">
        <v>469</v>
      </c>
      <c r="I755" s="42">
        <v>10000000</v>
      </c>
      <c r="J755" s="42"/>
      <c r="K755" s="42"/>
      <c r="L755" s="43">
        <v>-453615.4</v>
      </c>
      <c r="M755" s="43"/>
      <c r="N755" s="64"/>
      <c r="O755" s="93"/>
      <c r="P755" s="24"/>
      <c r="Q755" s="93"/>
      <c r="R755" s="93"/>
      <c r="S755" s="93"/>
      <c r="T755" s="93"/>
      <c r="U755" s="93"/>
      <c r="V755" s="93"/>
      <c r="W755" s="77">
        <f>L755+K755+J755+I755</f>
        <v>9546384.6</v>
      </c>
      <c r="X755" s="75">
        <v>5000000</v>
      </c>
      <c r="Y755" s="28">
        <v>5000000</v>
      </c>
    </row>
    <row r="756" spans="1:25" ht="63.75" outlineLevel="6">
      <c r="A756" s="13" t="s">
        <v>50</v>
      </c>
      <c r="B756" s="41" t="s">
        <v>580</v>
      </c>
      <c r="C756" s="41"/>
      <c r="D756" s="41"/>
      <c r="E756" s="41"/>
      <c r="F756" s="41"/>
      <c r="G756" s="41"/>
      <c r="H756" s="41"/>
      <c r="I756" s="42"/>
      <c r="J756" s="42"/>
      <c r="K756" s="42"/>
      <c r="L756" s="43">
        <f>L757</f>
        <v>0</v>
      </c>
      <c r="M756" s="43"/>
      <c r="N756" s="64"/>
      <c r="O756" s="93"/>
      <c r="P756" s="24"/>
      <c r="Q756" s="93"/>
      <c r="R756" s="93"/>
      <c r="S756" s="93"/>
      <c r="T756" s="93"/>
      <c r="U756" s="93"/>
      <c r="V756" s="93"/>
      <c r="W756" s="77">
        <f aca="true" t="shared" si="52" ref="W756:Y758">W757</f>
        <v>5840832.390000001</v>
      </c>
      <c r="X756" s="75">
        <f t="shared" si="52"/>
        <v>4209700</v>
      </c>
      <c r="Y756" s="43">
        <f t="shared" si="52"/>
        <v>4209700</v>
      </c>
    </row>
    <row r="757" spans="1:25" ht="25.5">
      <c r="A757" s="13" t="s">
        <v>701</v>
      </c>
      <c r="B757" s="41" t="s">
        <v>580</v>
      </c>
      <c r="C757" s="103"/>
      <c r="D757" s="41" t="s">
        <v>702</v>
      </c>
      <c r="E757" s="41"/>
      <c r="F757" s="41"/>
      <c r="G757" s="41"/>
      <c r="H757" s="41"/>
      <c r="I757" s="42"/>
      <c r="J757" s="42"/>
      <c r="K757" s="42"/>
      <c r="L757" s="43">
        <f>L758</f>
        <v>0</v>
      </c>
      <c r="M757" s="43"/>
      <c r="N757" s="64"/>
      <c r="O757" s="93"/>
      <c r="P757" s="24"/>
      <c r="Q757" s="93"/>
      <c r="R757" s="93"/>
      <c r="S757" s="93"/>
      <c r="T757" s="93"/>
      <c r="U757" s="93"/>
      <c r="V757" s="93"/>
      <c r="W757" s="77">
        <f>W758+W791</f>
        <v>5840832.390000001</v>
      </c>
      <c r="X757" s="75">
        <f t="shared" si="52"/>
        <v>4209700</v>
      </c>
      <c r="Y757" s="28">
        <f t="shared" si="52"/>
        <v>4209700</v>
      </c>
    </row>
    <row r="758" spans="1:25" ht="15.75" outlineLevel="1">
      <c r="A758" s="13" t="s">
        <v>438</v>
      </c>
      <c r="B758" s="41" t="s">
        <v>580</v>
      </c>
      <c r="C758" s="103"/>
      <c r="D758" s="41" t="s">
        <v>702</v>
      </c>
      <c r="E758" s="41" t="s">
        <v>439</v>
      </c>
      <c r="F758" s="41"/>
      <c r="G758" s="41"/>
      <c r="H758" s="41"/>
      <c r="I758" s="42"/>
      <c r="J758" s="42"/>
      <c r="K758" s="42"/>
      <c r="L758" s="43">
        <f>L759</f>
        <v>0</v>
      </c>
      <c r="M758" s="43"/>
      <c r="N758" s="64"/>
      <c r="O758" s="93"/>
      <c r="P758" s="24"/>
      <c r="Q758" s="93"/>
      <c r="R758" s="93"/>
      <c r="S758" s="93"/>
      <c r="T758" s="93"/>
      <c r="U758" s="93"/>
      <c r="V758" s="93"/>
      <c r="W758" s="77">
        <f t="shared" si="52"/>
        <v>5545672.390000001</v>
      </c>
      <c r="X758" s="75">
        <f t="shared" si="52"/>
        <v>4209700</v>
      </c>
      <c r="Y758" s="28">
        <f t="shared" si="52"/>
        <v>4209700</v>
      </c>
    </row>
    <row r="759" spans="1:25" ht="25.5" outlineLevel="2">
      <c r="A759" s="13" t="s">
        <v>476</v>
      </c>
      <c r="B759" s="41" t="s">
        <v>580</v>
      </c>
      <c r="C759" s="103"/>
      <c r="D759" s="41" t="s">
        <v>702</v>
      </c>
      <c r="E759" s="41" t="s">
        <v>439</v>
      </c>
      <c r="F759" s="41" t="s">
        <v>477</v>
      </c>
      <c r="G759" s="41"/>
      <c r="H759" s="41"/>
      <c r="I759" s="42"/>
      <c r="J759" s="42"/>
      <c r="K759" s="42"/>
      <c r="L759" s="43">
        <f>L760+L778</f>
        <v>0</v>
      </c>
      <c r="M759" s="43"/>
      <c r="N759" s="64"/>
      <c r="O759" s="93"/>
      <c r="P759" s="24"/>
      <c r="Q759" s="93"/>
      <c r="R759" s="93"/>
      <c r="S759" s="93"/>
      <c r="T759" s="93"/>
      <c r="U759" s="93"/>
      <c r="V759" s="93"/>
      <c r="W759" s="77">
        <f>W760+W778+W787+W774+W783</f>
        <v>5545672.390000001</v>
      </c>
      <c r="X759" s="75">
        <f>X760+X778</f>
        <v>4209700</v>
      </c>
      <c r="Y759" s="28">
        <f>Y760+Y778</f>
        <v>4209700</v>
      </c>
    </row>
    <row r="760" spans="1:25" ht="63.75" outlineLevel="3">
      <c r="A760" s="13" t="s">
        <v>442</v>
      </c>
      <c r="B760" s="41" t="s">
        <v>580</v>
      </c>
      <c r="C760" s="103"/>
      <c r="D760" s="41" t="s">
        <v>702</v>
      </c>
      <c r="E760" s="41" t="s">
        <v>439</v>
      </c>
      <c r="F760" s="41" t="s">
        <v>477</v>
      </c>
      <c r="G760" s="41" t="s">
        <v>443</v>
      </c>
      <c r="H760" s="41"/>
      <c r="I760" s="42"/>
      <c r="J760" s="42"/>
      <c r="K760" s="42"/>
      <c r="L760" s="43">
        <f>L761</f>
        <v>0</v>
      </c>
      <c r="M760" s="43"/>
      <c r="N760" s="64"/>
      <c r="O760" s="93"/>
      <c r="P760" s="24"/>
      <c r="Q760" s="93"/>
      <c r="R760" s="93"/>
      <c r="S760" s="93"/>
      <c r="T760" s="93"/>
      <c r="U760" s="93"/>
      <c r="V760" s="93"/>
      <c r="W760" s="77">
        <f aca="true" t="shared" si="53" ref="W760:Y761">W761</f>
        <v>4135205</v>
      </c>
      <c r="X760" s="75">
        <f t="shared" si="53"/>
        <v>3209700</v>
      </c>
      <c r="Y760" s="28">
        <f t="shared" si="53"/>
        <v>3209700</v>
      </c>
    </row>
    <row r="761" spans="1:25" ht="15.75" outlineLevel="4">
      <c r="A761" s="13" t="s">
        <v>444</v>
      </c>
      <c r="B761" s="41" t="s">
        <v>580</v>
      </c>
      <c r="C761" s="103"/>
      <c r="D761" s="41" t="s">
        <v>702</v>
      </c>
      <c r="E761" s="41" t="s">
        <v>439</v>
      </c>
      <c r="F761" s="41" t="s">
        <v>477</v>
      </c>
      <c r="G761" s="41" t="s">
        <v>445</v>
      </c>
      <c r="H761" s="41"/>
      <c r="I761" s="42"/>
      <c r="J761" s="42"/>
      <c r="K761" s="42"/>
      <c r="L761" s="43">
        <f>L762</f>
        <v>0</v>
      </c>
      <c r="M761" s="43"/>
      <c r="N761" s="64"/>
      <c r="O761" s="93"/>
      <c r="P761" s="24"/>
      <c r="Q761" s="93"/>
      <c r="R761" s="93"/>
      <c r="S761" s="93"/>
      <c r="T761" s="93"/>
      <c r="U761" s="93"/>
      <c r="V761" s="93"/>
      <c r="W761" s="77">
        <f t="shared" si="53"/>
        <v>4135205</v>
      </c>
      <c r="X761" s="75">
        <f t="shared" si="53"/>
        <v>3209700</v>
      </c>
      <c r="Y761" s="28">
        <f t="shared" si="53"/>
        <v>3209700</v>
      </c>
    </row>
    <row r="762" spans="1:25" ht="38.25" outlineLevel="5">
      <c r="A762" s="13" t="s">
        <v>703</v>
      </c>
      <c r="B762" s="41" t="s">
        <v>580</v>
      </c>
      <c r="C762" s="103"/>
      <c r="D762" s="41" t="s">
        <v>702</v>
      </c>
      <c r="E762" s="41" t="s">
        <v>439</v>
      </c>
      <c r="F762" s="41" t="s">
        <v>477</v>
      </c>
      <c r="G762" s="41" t="s">
        <v>704</v>
      </c>
      <c r="H762" s="41"/>
      <c r="I762" s="42"/>
      <c r="J762" s="42"/>
      <c r="K762" s="42"/>
      <c r="L762" s="43">
        <f>L763+L767+L770</f>
        <v>0</v>
      </c>
      <c r="M762" s="43"/>
      <c r="N762" s="64"/>
      <c r="O762" s="93"/>
      <c r="P762" s="24"/>
      <c r="Q762" s="93"/>
      <c r="R762" s="93"/>
      <c r="S762" s="93"/>
      <c r="T762" s="93"/>
      <c r="U762" s="93"/>
      <c r="V762" s="93"/>
      <c r="W762" s="77">
        <f>W763+W767+W770</f>
        <v>4135205</v>
      </c>
      <c r="X762" s="75">
        <f>X763+X767+X770</f>
        <v>3209700</v>
      </c>
      <c r="Y762" s="28">
        <f>Y763+Y767+Y770</f>
        <v>3209700</v>
      </c>
    </row>
    <row r="763" spans="1:25" ht="51" outlineLevel="5">
      <c r="A763" s="44" t="s">
        <v>400</v>
      </c>
      <c r="B763" s="41" t="s">
        <v>580</v>
      </c>
      <c r="C763" s="104"/>
      <c r="D763" s="41" t="s">
        <v>702</v>
      </c>
      <c r="E763" s="41" t="s">
        <v>439</v>
      </c>
      <c r="F763" s="41" t="s">
        <v>477</v>
      </c>
      <c r="G763" s="41" t="s">
        <v>704</v>
      </c>
      <c r="H763" s="41" t="s">
        <v>178</v>
      </c>
      <c r="I763" s="42"/>
      <c r="J763" s="42"/>
      <c r="K763" s="42"/>
      <c r="L763" s="43"/>
      <c r="M763" s="43"/>
      <c r="N763" s="64"/>
      <c r="O763" s="93"/>
      <c r="P763" s="24"/>
      <c r="Q763" s="93"/>
      <c r="R763" s="93"/>
      <c r="S763" s="93"/>
      <c r="T763" s="93"/>
      <c r="U763" s="93"/>
      <c r="V763" s="93"/>
      <c r="W763" s="77">
        <f>W764</f>
        <v>3224084</v>
      </c>
      <c r="X763" s="77">
        <f>X764</f>
        <v>2463000</v>
      </c>
      <c r="Y763" s="25">
        <f>Y764</f>
        <v>2463000</v>
      </c>
    </row>
    <row r="764" spans="1:25" ht="25.5" outlineLevel="5">
      <c r="A764" s="44" t="s">
        <v>160</v>
      </c>
      <c r="B764" s="41" t="s">
        <v>580</v>
      </c>
      <c r="C764" s="103"/>
      <c r="D764" s="41" t="s">
        <v>702</v>
      </c>
      <c r="E764" s="41" t="s">
        <v>439</v>
      </c>
      <c r="F764" s="41" t="s">
        <v>477</v>
      </c>
      <c r="G764" s="41" t="s">
        <v>704</v>
      </c>
      <c r="H764" s="41" t="s">
        <v>158</v>
      </c>
      <c r="I764" s="42"/>
      <c r="J764" s="42"/>
      <c r="K764" s="42"/>
      <c r="L764" s="43"/>
      <c r="M764" s="43"/>
      <c r="N764" s="64"/>
      <c r="O764" s="93"/>
      <c r="P764" s="24"/>
      <c r="Q764" s="93"/>
      <c r="R764" s="93"/>
      <c r="S764" s="93"/>
      <c r="T764" s="93"/>
      <c r="U764" s="93"/>
      <c r="V764" s="93"/>
      <c r="W764" s="77">
        <f>W765+W766</f>
        <v>3224084</v>
      </c>
      <c r="X764" s="77">
        <f>X765+X766</f>
        <v>2463000</v>
      </c>
      <c r="Y764" s="25">
        <f>Y765+Y766</f>
        <v>2463000</v>
      </c>
    </row>
    <row r="765" spans="1:25" ht="25.5" outlineLevel="6">
      <c r="A765" s="13" t="s">
        <v>446</v>
      </c>
      <c r="B765" s="41" t="s">
        <v>580</v>
      </c>
      <c r="C765" s="103"/>
      <c r="D765" s="41" t="s">
        <v>702</v>
      </c>
      <c r="E765" s="41" t="s">
        <v>439</v>
      </c>
      <c r="F765" s="41" t="s">
        <v>477</v>
      </c>
      <c r="G765" s="41" t="s">
        <v>704</v>
      </c>
      <c r="H765" s="41" t="s">
        <v>447</v>
      </c>
      <c r="I765" s="42">
        <v>2375000</v>
      </c>
      <c r="J765" s="42"/>
      <c r="K765" s="42"/>
      <c r="L765" s="43"/>
      <c r="M765" s="43"/>
      <c r="N765" s="64"/>
      <c r="O765" s="93"/>
      <c r="P765" s="24"/>
      <c r="Q765" s="93"/>
      <c r="R765" s="93"/>
      <c r="S765" s="93">
        <v>666834</v>
      </c>
      <c r="T765" s="93"/>
      <c r="U765" s="93">
        <v>83550</v>
      </c>
      <c r="V765" s="93"/>
      <c r="W765" s="77">
        <f>L765+K765+J765+I765+M765+N765+O765+P765+Q765+R765+S765+T765+U765</f>
        <v>3125384</v>
      </c>
      <c r="X765" s="75">
        <v>2375000</v>
      </c>
      <c r="Y765" s="28">
        <v>2375000</v>
      </c>
    </row>
    <row r="766" spans="1:25" ht="25.5" outlineLevel="6">
      <c r="A766" s="13" t="s">
        <v>448</v>
      </c>
      <c r="B766" s="41" t="s">
        <v>580</v>
      </c>
      <c r="C766" s="103"/>
      <c r="D766" s="41" t="s">
        <v>702</v>
      </c>
      <c r="E766" s="41" t="s">
        <v>439</v>
      </c>
      <c r="F766" s="41" t="s">
        <v>477</v>
      </c>
      <c r="G766" s="41" t="s">
        <v>704</v>
      </c>
      <c r="H766" s="41" t="s">
        <v>449</v>
      </c>
      <c r="I766" s="42">
        <v>88000</v>
      </c>
      <c r="J766" s="42"/>
      <c r="K766" s="42"/>
      <c r="L766" s="43"/>
      <c r="M766" s="43"/>
      <c r="N766" s="64"/>
      <c r="O766" s="93"/>
      <c r="P766" s="24"/>
      <c r="Q766" s="93"/>
      <c r="R766" s="93"/>
      <c r="S766" s="93">
        <v>10700</v>
      </c>
      <c r="T766" s="93"/>
      <c r="U766" s="93"/>
      <c r="V766" s="93"/>
      <c r="W766" s="77">
        <f>L766+K766+J766+I766+M766+N766+O766+P766+Q766+R766+S766+T766+U766</f>
        <v>98700</v>
      </c>
      <c r="X766" s="75">
        <v>88000</v>
      </c>
      <c r="Y766" s="28">
        <v>88000</v>
      </c>
    </row>
    <row r="767" spans="1:25" ht="25.5" outlineLevel="6">
      <c r="A767" s="45" t="s">
        <v>401</v>
      </c>
      <c r="B767" s="41" t="s">
        <v>580</v>
      </c>
      <c r="C767" s="105"/>
      <c r="D767" s="41" t="s">
        <v>702</v>
      </c>
      <c r="E767" s="41" t="s">
        <v>439</v>
      </c>
      <c r="F767" s="41" t="s">
        <v>477</v>
      </c>
      <c r="G767" s="41" t="s">
        <v>704</v>
      </c>
      <c r="H767" s="41" t="s">
        <v>179</v>
      </c>
      <c r="I767" s="42"/>
      <c r="J767" s="42"/>
      <c r="K767" s="42"/>
      <c r="L767" s="43">
        <f>L768+L769</f>
        <v>0</v>
      </c>
      <c r="M767" s="43"/>
      <c r="N767" s="64"/>
      <c r="O767" s="93"/>
      <c r="P767" s="24"/>
      <c r="Q767" s="93"/>
      <c r="R767" s="93"/>
      <c r="S767" s="93"/>
      <c r="T767" s="93"/>
      <c r="U767" s="93"/>
      <c r="V767" s="93"/>
      <c r="W767" s="77">
        <f>W768+W769</f>
        <v>519550</v>
      </c>
      <c r="X767" s="75">
        <f>X768+X769</f>
        <v>621700</v>
      </c>
      <c r="Y767" s="28">
        <f>Y768+Y769</f>
        <v>621700</v>
      </c>
    </row>
    <row r="768" spans="1:25" ht="25.5" outlineLevel="6">
      <c r="A768" s="45" t="s">
        <v>402</v>
      </c>
      <c r="B768" s="41" t="s">
        <v>580</v>
      </c>
      <c r="C768" s="105"/>
      <c r="D768" s="41" t="s">
        <v>702</v>
      </c>
      <c r="E768" s="41" t="s">
        <v>439</v>
      </c>
      <c r="F768" s="41" t="s">
        <v>477</v>
      </c>
      <c r="G768" s="41" t="s">
        <v>704</v>
      </c>
      <c r="H768" s="41" t="s">
        <v>529</v>
      </c>
      <c r="I768" s="42"/>
      <c r="J768" s="42"/>
      <c r="K768" s="42"/>
      <c r="L768" s="43">
        <v>621700</v>
      </c>
      <c r="M768" s="43"/>
      <c r="N768" s="64"/>
      <c r="O768" s="93"/>
      <c r="P768" s="24">
        <v>-41600</v>
      </c>
      <c r="Q768" s="93"/>
      <c r="R768" s="93"/>
      <c r="S768" s="93"/>
      <c r="T768" s="93"/>
      <c r="U768" s="93">
        <v>-60550</v>
      </c>
      <c r="V768" s="93"/>
      <c r="W768" s="77">
        <f>L768+K768+J768+I768+M768+N768+O768+P768+Q768+R768+S768+T768+U768</f>
        <v>519550</v>
      </c>
      <c r="X768" s="75">
        <v>621700</v>
      </c>
      <c r="Y768" s="28">
        <v>621700</v>
      </c>
    </row>
    <row r="769" spans="1:25" ht="25.5" hidden="1" outlineLevel="6">
      <c r="A769" s="13" t="s">
        <v>450</v>
      </c>
      <c r="B769" s="41" t="s">
        <v>580</v>
      </c>
      <c r="C769" s="103"/>
      <c r="D769" s="41" t="s">
        <v>702</v>
      </c>
      <c r="E769" s="41" t="s">
        <v>439</v>
      </c>
      <c r="F769" s="41" t="s">
        <v>477</v>
      </c>
      <c r="G769" s="41" t="s">
        <v>704</v>
      </c>
      <c r="H769" s="41" t="s">
        <v>451</v>
      </c>
      <c r="I769" s="42">
        <v>621700</v>
      </c>
      <c r="J769" s="42"/>
      <c r="K769" s="42"/>
      <c r="L769" s="43">
        <v>-621700</v>
      </c>
      <c r="M769" s="43"/>
      <c r="N769" s="64"/>
      <c r="O769" s="93"/>
      <c r="P769" s="24"/>
      <c r="Q769" s="93"/>
      <c r="R769" s="93"/>
      <c r="S769" s="93"/>
      <c r="T769" s="93"/>
      <c r="U769" s="93"/>
      <c r="V769" s="93"/>
      <c r="W769" s="77">
        <f>L769+K769+J769+I769</f>
        <v>0</v>
      </c>
      <c r="X769" s="75">
        <v>0</v>
      </c>
      <c r="Y769" s="28">
        <v>0</v>
      </c>
    </row>
    <row r="770" spans="1:25" ht="15.75" outlineLevel="6">
      <c r="A770" s="45" t="s">
        <v>403</v>
      </c>
      <c r="B770" s="41" t="s">
        <v>580</v>
      </c>
      <c r="C770" s="105"/>
      <c r="D770" s="41" t="s">
        <v>702</v>
      </c>
      <c r="E770" s="41" t="s">
        <v>439</v>
      </c>
      <c r="F770" s="41" t="s">
        <v>477</v>
      </c>
      <c r="G770" s="41" t="s">
        <v>704</v>
      </c>
      <c r="H770" s="41" t="s">
        <v>180</v>
      </c>
      <c r="I770" s="42"/>
      <c r="J770" s="42"/>
      <c r="K770" s="42"/>
      <c r="L770" s="43"/>
      <c r="M770" s="43"/>
      <c r="N770" s="64"/>
      <c r="O770" s="93"/>
      <c r="P770" s="24"/>
      <c r="Q770" s="93"/>
      <c r="R770" s="93"/>
      <c r="S770" s="93"/>
      <c r="T770" s="93"/>
      <c r="U770" s="93"/>
      <c r="V770" s="93"/>
      <c r="W770" s="77">
        <f>W771</f>
        <v>391571</v>
      </c>
      <c r="X770" s="75">
        <f>X772+X773</f>
        <v>125000</v>
      </c>
      <c r="Y770" s="28">
        <f>Y772+Y773</f>
        <v>125000</v>
      </c>
    </row>
    <row r="771" spans="1:25" ht="25.5" outlineLevel="6">
      <c r="A771" s="44" t="s">
        <v>33</v>
      </c>
      <c r="B771" s="41" t="s">
        <v>580</v>
      </c>
      <c r="C771" s="105"/>
      <c r="D771" s="41" t="s">
        <v>702</v>
      </c>
      <c r="E771" s="41" t="s">
        <v>439</v>
      </c>
      <c r="F771" s="41" t="s">
        <v>477</v>
      </c>
      <c r="G771" s="41" t="s">
        <v>704</v>
      </c>
      <c r="H771" s="41" t="s">
        <v>32</v>
      </c>
      <c r="I771" s="42"/>
      <c r="J771" s="42"/>
      <c r="K771" s="42"/>
      <c r="L771" s="43"/>
      <c r="M771" s="43"/>
      <c r="N771" s="64"/>
      <c r="O771" s="93"/>
      <c r="P771" s="24"/>
      <c r="Q771" s="93"/>
      <c r="R771" s="93"/>
      <c r="S771" s="93"/>
      <c r="T771" s="93"/>
      <c r="U771" s="93"/>
      <c r="V771" s="93"/>
      <c r="W771" s="77">
        <f>W772+W773</f>
        <v>391571</v>
      </c>
      <c r="X771" s="75"/>
      <c r="Y771" s="28"/>
    </row>
    <row r="772" spans="1:25" ht="25.5" outlineLevel="6">
      <c r="A772" s="13" t="s">
        <v>452</v>
      </c>
      <c r="B772" s="41" t="s">
        <v>580</v>
      </c>
      <c r="C772" s="103"/>
      <c r="D772" s="41" t="s">
        <v>702</v>
      </c>
      <c r="E772" s="41" t="s">
        <v>439</v>
      </c>
      <c r="F772" s="41" t="s">
        <v>477</v>
      </c>
      <c r="G772" s="41" t="s">
        <v>704</v>
      </c>
      <c r="H772" s="41" t="s">
        <v>453</v>
      </c>
      <c r="I772" s="42">
        <v>100000</v>
      </c>
      <c r="J772" s="42"/>
      <c r="K772" s="42"/>
      <c r="L772" s="43"/>
      <c r="M772" s="43"/>
      <c r="N772" s="64"/>
      <c r="O772" s="93"/>
      <c r="P772" s="24"/>
      <c r="Q772" s="93"/>
      <c r="R772" s="93">
        <v>289571</v>
      </c>
      <c r="S772" s="93"/>
      <c r="T772" s="93"/>
      <c r="U772" s="93"/>
      <c r="V772" s="93"/>
      <c r="W772" s="77">
        <f>L772+K772+J772+I772+M772+N772+O772+P772+Q772+R772+S772+T772+U772</f>
        <v>389571</v>
      </c>
      <c r="X772" s="75">
        <v>100000</v>
      </c>
      <c r="Y772" s="28">
        <v>100000</v>
      </c>
    </row>
    <row r="773" spans="1:25" ht="25.5" outlineLevel="6">
      <c r="A773" s="13" t="s">
        <v>454</v>
      </c>
      <c r="B773" s="41" t="s">
        <v>580</v>
      </c>
      <c r="C773" s="103"/>
      <c r="D773" s="41" t="s">
        <v>702</v>
      </c>
      <c r="E773" s="41" t="s">
        <v>439</v>
      </c>
      <c r="F773" s="41" t="s">
        <v>477</v>
      </c>
      <c r="G773" s="41" t="s">
        <v>704</v>
      </c>
      <c r="H773" s="41" t="s">
        <v>455</v>
      </c>
      <c r="I773" s="42">
        <v>25000</v>
      </c>
      <c r="J773" s="42"/>
      <c r="K773" s="42"/>
      <c r="L773" s="43"/>
      <c r="M773" s="43"/>
      <c r="N773" s="64"/>
      <c r="O773" s="93"/>
      <c r="P773" s="24"/>
      <c r="Q773" s="93"/>
      <c r="R773" s="93"/>
      <c r="S773" s="93"/>
      <c r="T773" s="93"/>
      <c r="U773" s="93">
        <v>-23000</v>
      </c>
      <c r="V773" s="93"/>
      <c r="W773" s="77">
        <f>L773+K773+J773+I773+M773+N773+O773+P773+Q773+R773+S773+T773+U773</f>
        <v>2000</v>
      </c>
      <c r="X773" s="75">
        <v>25000</v>
      </c>
      <c r="Y773" s="28">
        <v>25000</v>
      </c>
    </row>
    <row r="774" spans="1:25" ht="25.5" hidden="1" outlineLevel="6">
      <c r="A774" s="13" t="s">
        <v>684</v>
      </c>
      <c r="B774" s="41" t="s">
        <v>580</v>
      </c>
      <c r="C774" s="103"/>
      <c r="D774" s="41" t="s">
        <v>702</v>
      </c>
      <c r="E774" s="41" t="s">
        <v>439</v>
      </c>
      <c r="F774" s="41" t="s">
        <v>477</v>
      </c>
      <c r="G774" s="41" t="s">
        <v>685</v>
      </c>
      <c r="H774" s="41"/>
      <c r="I774" s="42"/>
      <c r="J774" s="42"/>
      <c r="K774" s="42"/>
      <c r="L774" s="43"/>
      <c r="M774" s="43"/>
      <c r="N774" s="64"/>
      <c r="O774" s="93"/>
      <c r="P774" s="24"/>
      <c r="Q774" s="93"/>
      <c r="R774" s="93"/>
      <c r="S774" s="93"/>
      <c r="T774" s="93"/>
      <c r="U774" s="93"/>
      <c r="V774" s="93"/>
      <c r="W774" s="77">
        <f>W775</f>
        <v>0</v>
      </c>
      <c r="X774" s="75"/>
      <c r="Y774" s="28"/>
    </row>
    <row r="775" spans="1:25" ht="63.75" hidden="1" outlineLevel="6">
      <c r="A775" s="13" t="s">
        <v>45</v>
      </c>
      <c r="B775" s="41" t="s">
        <v>580</v>
      </c>
      <c r="C775" s="103"/>
      <c r="D775" s="41" t="s">
        <v>702</v>
      </c>
      <c r="E775" s="41" t="s">
        <v>439</v>
      </c>
      <c r="F775" s="41" t="s">
        <v>477</v>
      </c>
      <c r="G775" s="41" t="s">
        <v>46</v>
      </c>
      <c r="H775" s="41"/>
      <c r="I775" s="42"/>
      <c r="J775" s="42"/>
      <c r="K775" s="42"/>
      <c r="L775" s="43"/>
      <c r="M775" s="43"/>
      <c r="N775" s="64"/>
      <c r="O775" s="93"/>
      <c r="P775" s="24"/>
      <c r="Q775" s="93"/>
      <c r="R775" s="93"/>
      <c r="S775" s="93"/>
      <c r="T775" s="93"/>
      <c r="U775" s="93"/>
      <c r="V775" s="93"/>
      <c r="W775" s="77">
        <f>W776</f>
        <v>0</v>
      </c>
      <c r="X775" s="75"/>
      <c r="Y775" s="28"/>
    </row>
    <row r="776" spans="1:25" ht="25.5" hidden="1" outlineLevel="6">
      <c r="A776" s="45" t="s">
        <v>401</v>
      </c>
      <c r="B776" s="41" t="s">
        <v>580</v>
      </c>
      <c r="C776" s="103"/>
      <c r="D776" s="41" t="s">
        <v>702</v>
      </c>
      <c r="E776" s="41" t="s">
        <v>439</v>
      </c>
      <c r="F776" s="41" t="s">
        <v>477</v>
      </c>
      <c r="G776" s="41" t="s">
        <v>46</v>
      </c>
      <c r="H776" s="41" t="s">
        <v>179</v>
      </c>
      <c r="I776" s="42"/>
      <c r="J776" s="42"/>
      <c r="K776" s="42"/>
      <c r="L776" s="43"/>
      <c r="M776" s="43"/>
      <c r="N776" s="64"/>
      <c r="O776" s="93"/>
      <c r="P776" s="24"/>
      <c r="Q776" s="93"/>
      <c r="R776" s="93"/>
      <c r="S776" s="93"/>
      <c r="T776" s="93"/>
      <c r="U776" s="93"/>
      <c r="V776" s="93"/>
      <c r="W776" s="77">
        <f>W777</f>
        <v>0</v>
      </c>
      <c r="X776" s="75"/>
      <c r="Y776" s="28"/>
    </row>
    <row r="777" spans="1:25" ht="25.5" hidden="1" outlineLevel="6">
      <c r="A777" s="45" t="s">
        <v>402</v>
      </c>
      <c r="B777" s="41" t="s">
        <v>580</v>
      </c>
      <c r="C777" s="103"/>
      <c r="D777" s="41" t="s">
        <v>702</v>
      </c>
      <c r="E777" s="41" t="s">
        <v>439</v>
      </c>
      <c r="F777" s="41" t="s">
        <v>477</v>
      </c>
      <c r="G777" s="41" t="s">
        <v>46</v>
      </c>
      <c r="H777" s="41" t="s">
        <v>529</v>
      </c>
      <c r="I777" s="42"/>
      <c r="J777" s="42"/>
      <c r="K777" s="42"/>
      <c r="L777" s="43"/>
      <c r="M777" s="43"/>
      <c r="N777" s="64"/>
      <c r="O777" s="93"/>
      <c r="P777" s="24"/>
      <c r="Q777" s="93"/>
      <c r="R777" s="93"/>
      <c r="S777" s="93">
        <v>0</v>
      </c>
      <c r="T777" s="93"/>
      <c r="U777" s="93"/>
      <c r="V777" s="93"/>
      <c r="W777" s="77">
        <f>L777+K777+J777+I777+M777+N777+O777+P777+Q777+R777+S777</f>
        <v>0</v>
      </c>
      <c r="X777" s="75"/>
      <c r="Y777" s="28"/>
    </row>
    <row r="778" spans="1:25" ht="51" outlineLevel="3" collapsed="1">
      <c r="A778" s="13" t="s">
        <v>705</v>
      </c>
      <c r="B778" s="41" t="s">
        <v>580</v>
      </c>
      <c r="C778" s="103"/>
      <c r="D778" s="41" t="s">
        <v>702</v>
      </c>
      <c r="E778" s="41" t="s">
        <v>439</v>
      </c>
      <c r="F778" s="41" t="s">
        <v>477</v>
      </c>
      <c r="G778" s="41" t="s">
        <v>706</v>
      </c>
      <c r="H778" s="41"/>
      <c r="I778" s="42"/>
      <c r="J778" s="42"/>
      <c r="K778" s="42"/>
      <c r="L778" s="43">
        <f>L779</f>
        <v>0</v>
      </c>
      <c r="M778" s="43"/>
      <c r="N778" s="64"/>
      <c r="O778" s="93"/>
      <c r="P778" s="24"/>
      <c r="Q778" s="93"/>
      <c r="R778" s="93"/>
      <c r="S778" s="93"/>
      <c r="T778" s="93"/>
      <c r="U778" s="93"/>
      <c r="V778" s="93"/>
      <c r="W778" s="77">
        <f aca="true" t="shared" si="54" ref="W778:Y779">W779</f>
        <v>1406567.3900000001</v>
      </c>
      <c r="X778" s="75">
        <f t="shared" si="54"/>
        <v>1000000</v>
      </c>
      <c r="Y778" s="28">
        <f t="shared" si="54"/>
        <v>1000000</v>
      </c>
    </row>
    <row r="779" spans="1:25" ht="51" outlineLevel="4">
      <c r="A779" s="13" t="s">
        <v>707</v>
      </c>
      <c r="B779" s="41" t="s">
        <v>580</v>
      </c>
      <c r="C779" s="103"/>
      <c r="D779" s="41" t="s">
        <v>702</v>
      </c>
      <c r="E779" s="41" t="s">
        <v>439</v>
      </c>
      <c r="F779" s="41" t="s">
        <v>477</v>
      </c>
      <c r="G779" s="41" t="s">
        <v>708</v>
      </c>
      <c r="H779" s="41"/>
      <c r="I779" s="42"/>
      <c r="J779" s="42"/>
      <c r="K779" s="42"/>
      <c r="L779" s="43">
        <f>L780</f>
        <v>0</v>
      </c>
      <c r="M779" s="43"/>
      <c r="N779" s="64"/>
      <c r="O779" s="93"/>
      <c r="P779" s="24"/>
      <c r="Q779" s="93"/>
      <c r="R779" s="93"/>
      <c r="S779" s="93"/>
      <c r="T779" s="93"/>
      <c r="U779" s="93"/>
      <c r="V779" s="93"/>
      <c r="W779" s="77">
        <f t="shared" si="54"/>
        <v>1406567.3900000001</v>
      </c>
      <c r="X779" s="75">
        <f t="shared" si="54"/>
        <v>1000000</v>
      </c>
      <c r="Y779" s="28">
        <f t="shared" si="54"/>
        <v>1000000</v>
      </c>
    </row>
    <row r="780" spans="1:25" ht="25.5" outlineLevel="4">
      <c r="A780" s="45" t="s">
        <v>401</v>
      </c>
      <c r="B780" s="41" t="s">
        <v>580</v>
      </c>
      <c r="C780" s="105"/>
      <c r="D780" s="41" t="s">
        <v>702</v>
      </c>
      <c r="E780" s="41" t="s">
        <v>439</v>
      </c>
      <c r="F780" s="41" t="s">
        <v>477</v>
      </c>
      <c r="G780" s="41" t="s">
        <v>708</v>
      </c>
      <c r="H780" s="41" t="s">
        <v>179</v>
      </c>
      <c r="I780" s="42"/>
      <c r="J780" s="42"/>
      <c r="K780" s="42"/>
      <c r="L780" s="43">
        <f>L781+L782</f>
        <v>0</v>
      </c>
      <c r="M780" s="43"/>
      <c r="N780" s="64"/>
      <c r="O780" s="93"/>
      <c r="P780" s="24"/>
      <c r="Q780" s="93"/>
      <c r="R780" s="93"/>
      <c r="S780" s="93"/>
      <c r="T780" s="93"/>
      <c r="U780" s="93"/>
      <c r="V780" s="93"/>
      <c r="W780" s="77">
        <f>W781+W782</f>
        <v>1406567.3900000001</v>
      </c>
      <c r="X780" s="75">
        <f>X781+X782</f>
        <v>1000000</v>
      </c>
      <c r="Y780" s="28">
        <f>Y781+Y782</f>
        <v>1000000</v>
      </c>
    </row>
    <row r="781" spans="1:25" ht="25.5" outlineLevel="4">
      <c r="A781" s="45" t="s">
        <v>402</v>
      </c>
      <c r="B781" s="41" t="s">
        <v>580</v>
      </c>
      <c r="C781" s="105"/>
      <c r="D781" s="41" t="s">
        <v>702</v>
      </c>
      <c r="E781" s="41" t="s">
        <v>439</v>
      </c>
      <c r="F781" s="41" t="s">
        <v>477</v>
      </c>
      <c r="G781" s="41" t="s">
        <v>708</v>
      </c>
      <c r="H781" s="41" t="s">
        <v>529</v>
      </c>
      <c r="I781" s="42"/>
      <c r="J781" s="42"/>
      <c r="K781" s="42"/>
      <c r="L781" s="43">
        <v>1000000</v>
      </c>
      <c r="M781" s="43"/>
      <c r="N781" s="64"/>
      <c r="O781" s="93"/>
      <c r="P781" s="24"/>
      <c r="Q781" s="93"/>
      <c r="R781" s="93">
        <v>406567.39</v>
      </c>
      <c r="S781" s="93"/>
      <c r="T781" s="93"/>
      <c r="U781" s="93"/>
      <c r="V781" s="93"/>
      <c r="W781" s="77">
        <f>L781+K781+J781+I781+M781+N781+O781+P781+Q781+R781+S781+T781+U781</f>
        <v>1406567.3900000001</v>
      </c>
      <c r="X781" s="75">
        <v>1000000</v>
      </c>
      <c r="Y781" s="28">
        <v>1000000</v>
      </c>
    </row>
    <row r="782" spans="1:25" ht="25.5" hidden="1" outlineLevel="6">
      <c r="A782" s="13" t="s">
        <v>450</v>
      </c>
      <c r="B782" s="41" t="s">
        <v>580</v>
      </c>
      <c r="C782" s="103"/>
      <c r="D782" s="41" t="s">
        <v>702</v>
      </c>
      <c r="E782" s="41" t="s">
        <v>439</v>
      </c>
      <c r="F782" s="41" t="s">
        <v>477</v>
      </c>
      <c r="G782" s="41" t="s">
        <v>708</v>
      </c>
      <c r="H782" s="41" t="s">
        <v>451</v>
      </c>
      <c r="I782" s="42">
        <v>1000000</v>
      </c>
      <c r="J782" s="42"/>
      <c r="K782" s="42"/>
      <c r="L782" s="43">
        <v>-1000000</v>
      </c>
      <c r="M782" s="43"/>
      <c r="N782" s="64"/>
      <c r="O782" s="93"/>
      <c r="P782" s="24"/>
      <c r="Q782" s="93"/>
      <c r="R782" s="93"/>
      <c r="S782" s="93"/>
      <c r="T782" s="93"/>
      <c r="U782" s="93"/>
      <c r="V782" s="93"/>
      <c r="W782" s="77">
        <f>L782+K782+J782+I782</f>
        <v>0</v>
      </c>
      <c r="X782" s="75">
        <v>0</v>
      </c>
      <c r="Y782" s="28">
        <v>0</v>
      </c>
    </row>
    <row r="783" spans="1:25" ht="25.5" hidden="1" outlineLevel="6">
      <c r="A783" s="13" t="s">
        <v>684</v>
      </c>
      <c r="B783" s="41" t="s">
        <v>580</v>
      </c>
      <c r="C783" s="103"/>
      <c r="D783" s="41" t="s">
        <v>702</v>
      </c>
      <c r="E783" s="41" t="s">
        <v>439</v>
      </c>
      <c r="F783" s="41" t="s">
        <v>477</v>
      </c>
      <c r="G783" s="41" t="s">
        <v>685</v>
      </c>
      <c r="H783" s="41"/>
      <c r="I783" s="42"/>
      <c r="J783" s="42"/>
      <c r="K783" s="42"/>
      <c r="L783" s="43"/>
      <c r="M783" s="43"/>
      <c r="N783" s="64"/>
      <c r="O783" s="93"/>
      <c r="P783" s="24"/>
      <c r="Q783" s="93"/>
      <c r="R783" s="93"/>
      <c r="S783" s="93"/>
      <c r="T783" s="93"/>
      <c r="U783" s="93"/>
      <c r="V783" s="93"/>
      <c r="W783" s="77">
        <f>W784</f>
        <v>0</v>
      </c>
      <c r="X783" s="75"/>
      <c r="Y783" s="65"/>
    </row>
    <row r="784" spans="1:25" ht="63.75" hidden="1" outlineLevel="6">
      <c r="A784" s="13" t="s">
        <v>45</v>
      </c>
      <c r="B784" s="41" t="s">
        <v>580</v>
      </c>
      <c r="C784" s="103"/>
      <c r="D784" s="41" t="s">
        <v>702</v>
      </c>
      <c r="E784" s="41" t="s">
        <v>439</v>
      </c>
      <c r="F784" s="41" t="s">
        <v>477</v>
      </c>
      <c r="G784" s="41" t="s">
        <v>46</v>
      </c>
      <c r="H784" s="41"/>
      <c r="I784" s="42"/>
      <c r="J784" s="42"/>
      <c r="K784" s="42"/>
      <c r="L784" s="43"/>
      <c r="M784" s="43"/>
      <c r="N784" s="64"/>
      <c r="O784" s="93"/>
      <c r="P784" s="24"/>
      <c r="Q784" s="93"/>
      <c r="R784" s="93"/>
      <c r="S784" s="93"/>
      <c r="T784" s="93"/>
      <c r="U784" s="93"/>
      <c r="V784" s="93"/>
      <c r="W784" s="77">
        <f>W785</f>
        <v>0</v>
      </c>
      <c r="X784" s="75"/>
      <c r="Y784" s="65"/>
    </row>
    <row r="785" spans="1:25" ht="25.5" hidden="1" outlineLevel="6">
      <c r="A785" s="45" t="s">
        <v>401</v>
      </c>
      <c r="B785" s="41" t="s">
        <v>580</v>
      </c>
      <c r="C785" s="103"/>
      <c r="D785" s="41" t="s">
        <v>702</v>
      </c>
      <c r="E785" s="41" t="s">
        <v>439</v>
      </c>
      <c r="F785" s="41" t="s">
        <v>477</v>
      </c>
      <c r="G785" s="41" t="s">
        <v>46</v>
      </c>
      <c r="H785" s="41" t="s">
        <v>179</v>
      </c>
      <c r="I785" s="42"/>
      <c r="J785" s="42"/>
      <c r="K785" s="42"/>
      <c r="L785" s="43"/>
      <c r="M785" s="43"/>
      <c r="N785" s="64"/>
      <c r="O785" s="93"/>
      <c r="P785" s="24"/>
      <c r="Q785" s="93"/>
      <c r="R785" s="93"/>
      <c r="S785" s="93"/>
      <c r="T785" s="93"/>
      <c r="U785" s="93"/>
      <c r="V785" s="93"/>
      <c r="W785" s="77">
        <f>W786</f>
        <v>0</v>
      </c>
      <c r="X785" s="75"/>
      <c r="Y785" s="65"/>
    </row>
    <row r="786" spans="1:25" ht="25.5" hidden="1" outlineLevel="6">
      <c r="A786" s="45" t="s">
        <v>402</v>
      </c>
      <c r="B786" s="41" t="s">
        <v>580</v>
      </c>
      <c r="C786" s="103"/>
      <c r="D786" s="41" t="s">
        <v>702</v>
      </c>
      <c r="E786" s="41" t="s">
        <v>439</v>
      </c>
      <c r="F786" s="41" t="s">
        <v>477</v>
      </c>
      <c r="G786" s="41" t="s">
        <v>46</v>
      </c>
      <c r="H786" s="41" t="s">
        <v>529</v>
      </c>
      <c r="I786" s="42"/>
      <c r="J786" s="42"/>
      <c r="K786" s="42"/>
      <c r="L786" s="43"/>
      <c r="M786" s="43"/>
      <c r="N786" s="64"/>
      <c r="O786" s="93"/>
      <c r="P786" s="24"/>
      <c r="Q786" s="93"/>
      <c r="R786" s="93"/>
      <c r="S786" s="93"/>
      <c r="T786" s="93">
        <v>167480</v>
      </c>
      <c r="U786" s="93"/>
      <c r="V786" s="93"/>
      <c r="W786" s="77">
        <v>0</v>
      </c>
      <c r="X786" s="75"/>
      <c r="Y786" s="65"/>
    </row>
    <row r="787" spans="1:25" ht="25.5" outlineLevel="6">
      <c r="A787" s="13" t="s">
        <v>486</v>
      </c>
      <c r="B787" s="41" t="s">
        <v>580</v>
      </c>
      <c r="C787" s="103"/>
      <c r="D787" s="41" t="s">
        <v>702</v>
      </c>
      <c r="E787" s="41" t="s">
        <v>439</v>
      </c>
      <c r="F787" s="41" t="s">
        <v>477</v>
      </c>
      <c r="G787" s="41" t="s">
        <v>487</v>
      </c>
      <c r="H787" s="41"/>
      <c r="I787" s="42"/>
      <c r="J787" s="42"/>
      <c r="K787" s="42"/>
      <c r="L787" s="43"/>
      <c r="M787" s="43"/>
      <c r="N787" s="64"/>
      <c r="O787" s="93"/>
      <c r="P787" s="24"/>
      <c r="Q787" s="93"/>
      <c r="R787" s="93"/>
      <c r="S787" s="93"/>
      <c r="T787" s="93"/>
      <c r="U787" s="93"/>
      <c r="V787" s="93"/>
      <c r="W787" s="77">
        <f>W788</f>
        <v>3900</v>
      </c>
      <c r="X787" s="75"/>
      <c r="Y787" s="65"/>
    </row>
    <row r="788" spans="1:25" ht="76.5" outlineLevel="6">
      <c r="A788" s="13" t="s">
        <v>542</v>
      </c>
      <c r="B788" s="41" t="s">
        <v>580</v>
      </c>
      <c r="C788" s="103"/>
      <c r="D788" s="41" t="s">
        <v>702</v>
      </c>
      <c r="E788" s="41" t="s">
        <v>439</v>
      </c>
      <c r="F788" s="41" t="s">
        <v>477</v>
      </c>
      <c r="G788" s="41" t="s">
        <v>543</v>
      </c>
      <c r="H788" s="41"/>
      <c r="I788" s="42"/>
      <c r="J788" s="42"/>
      <c r="K788" s="42"/>
      <c r="L788" s="43"/>
      <c r="M788" s="43"/>
      <c r="N788" s="64"/>
      <c r="O788" s="93"/>
      <c r="P788" s="24"/>
      <c r="Q788" s="93"/>
      <c r="R788" s="93"/>
      <c r="S788" s="93"/>
      <c r="T788" s="93"/>
      <c r="U788" s="93"/>
      <c r="V788" s="93"/>
      <c r="W788" s="77">
        <f>W789</f>
        <v>3900</v>
      </c>
      <c r="X788" s="75"/>
      <c r="Y788" s="65"/>
    </row>
    <row r="789" spans="1:25" ht="25.5" outlineLevel="6">
      <c r="A789" s="45" t="s">
        <v>401</v>
      </c>
      <c r="B789" s="41" t="s">
        <v>580</v>
      </c>
      <c r="C789" s="103"/>
      <c r="D789" s="41" t="s">
        <v>702</v>
      </c>
      <c r="E789" s="41" t="s">
        <v>439</v>
      </c>
      <c r="F789" s="41" t="s">
        <v>477</v>
      </c>
      <c r="G789" s="41" t="s">
        <v>543</v>
      </c>
      <c r="H789" s="41" t="s">
        <v>179</v>
      </c>
      <c r="I789" s="42"/>
      <c r="J789" s="42"/>
      <c r="K789" s="42"/>
      <c r="L789" s="43"/>
      <c r="M789" s="43"/>
      <c r="N789" s="64"/>
      <c r="O789" s="93"/>
      <c r="P789" s="24"/>
      <c r="Q789" s="93"/>
      <c r="R789" s="93"/>
      <c r="S789" s="93"/>
      <c r="T789" s="93"/>
      <c r="U789" s="93"/>
      <c r="V789" s="93"/>
      <c r="W789" s="77">
        <f>W790</f>
        <v>3900</v>
      </c>
      <c r="X789" s="75"/>
      <c r="Y789" s="65"/>
    </row>
    <row r="790" spans="1:25" ht="25.5" outlineLevel="6">
      <c r="A790" s="45" t="s">
        <v>402</v>
      </c>
      <c r="B790" s="41" t="s">
        <v>580</v>
      </c>
      <c r="C790" s="103"/>
      <c r="D790" s="41" t="s">
        <v>702</v>
      </c>
      <c r="E790" s="41" t="s">
        <v>439</v>
      </c>
      <c r="F790" s="41" t="s">
        <v>477</v>
      </c>
      <c r="G790" s="41" t="s">
        <v>543</v>
      </c>
      <c r="H790" s="41" t="s">
        <v>529</v>
      </c>
      <c r="I790" s="42"/>
      <c r="J790" s="42"/>
      <c r="K790" s="42"/>
      <c r="L790" s="43"/>
      <c r="M790" s="43"/>
      <c r="N790" s="64"/>
      <c r="O790" s="93"/>
      <c r="P790" s="24">
        <v>3900</v>
      </c>
      <c r="Q790" s="93"/>
      <c r="R790" s="93"/>
      <c r="S790" s="93"/>
      <c r="T790" s="93"/>
      <c r="U790" s="93"/>
      <c r="V790" s="93"/>
      <c r="W790" s="77">
        <f>L790+K790+J790+I790+M790+N790+O790+P790+Q790+R790+S790+T790+U790</f>
        <v>3900</v>
      </c>
      <c r="X790" s="75"/>
      <c r="Y790" s="65"/>
    </row>
    <row r="791" spans="1:25" ht="25.5" outlineLevel="6">
      <c r="A791" s="13" t="s">
        <v>544</v>
      </c>
      <c r="B791" s="41" t="s">
        <v>580</v>
      </c>
      <c r="C791" s="103"/>
      <c r="D791" s="41" t="s">
        <v>702</v>
      </c>
      <c r="E791" s="41" t="s">
        <v>545</v>
      </c>
      <c r="F791" s="41"/>
      <c r="G791" s="41"/>
      <c r="H791" s="41"/>
      <c r="I791" s="42"/>
      <c r="J791" s="42"/>
      <c r="K791" s="42"/>
      <c r="L791" s="43"/>
      <c r="M791" s="43"/>
      <c r="N791" s="64"/>
      <c r="O791" s="93"/>
      <c r="P791" s="24"/>
      <c r="Q791" s="93"/>
      <c r="R791" s="93"/>
      <c r="S791" s="93"/>
      <c r="T791" s="93"/>
      <c r="U791" s="93"/>
      <c r="V791" s="93"/>
      <c r="W791" s="77">
        <f>W792</f>
        <v>295160</v>
      </c>
      <c r="X791" s="75"/>
      <c r="Y791" s="65"/>
    </row>
    <row r="792" spans="1:25" ht="15.75" outlineLevel="6">
      <c r="A792" s="13" t="s">
        <v>583</v>
      </c>
      <c r="B792" s="41" t="s">
        <v>580</v>
      </c>
      <c r="C792" s="103"/>
      <c r="D792" s="41" t="s">
        <v>702</v>
      </c>
      <c r="E792" s="41" t="s">
        <v>545</v>
      </c>
      <c r="F792" s="41" t="s">
        <v>441</v>
      </c>
      <c r="G792" s="41"/>
      <c r="H792" s="41"/>
      <c r="I792" s="42"/>
      <c r="J792" s="42"/>
      <c r="K792" s="42"/>
      <c r="L792" s="43"/>
      <c r="M792" s="43"/>
      <c r="N792" s="64"/>
      <c r="O792" s="93"/>
      <c r="P792" s="24"/>
      <c r="Q792" s="93"/>
      <c r="R792" s="93"/>
      <c r="S792" s="93"/>
      <c r="T792" s="93"/>
      <c r="U792" s="93"/>
      <c r="V792" s="93"/>
      <c r="W792" s="77">
        <f>W793</f>
        <v>295160</v>
      </c>
      <c r="X792" s="75"/>
      <c r="Y792" s="65"/>
    </row>
    <row r="793" spans="1:25" ht="25.5" outlineLevel="6">
      <c r="A793" s="13" t="s">
        <v>486</v>
      </c>
      <c r="B793" s="41" t="s">
        <v>580</v>
      </c>
      <c r="C793" s="103"/>
      <c r="D793" s="41" t="s">
        <v>702</v>
      </c>
      <c r="E793" s="41" t="s">
        <v>545</v>
      </c>
      <c r="F793" s="41" t="s">
        <v>441</v>
      </c>
      <c r="G793" s="41" t="s">
        <v>487</v>
      </c>
      <c r="H793" s="41"/>
      <c r="I793" s="42"/>
      <c r="J793" s="42"/>
      <c r="K793" s="42"/>
      <c r="L793" s="43"/>
      <c r="M793" s="43"/>
      <c r="N793" s="64"/>
      <c r="O793" s="93"/>
      <c r="P793" s="24"/>
      <c r="Q793" s="93"/>
      <c r="R793" s="93"/>
      <c r="S793" s="93"/>
      <c r="T793" s="93"/>
      <c r="U793" s="93"/>
      <c r="V793" s="93"/>
      <c r="W793" s="77">
        <f>W794</f>
        <v>295160</v>
      </c>
      <c r="X793" s="75"/>
      <c r="Y793" s="65"/>
    </row>
    <row r="794" spans="1:25" ht="51" outlineLevel="6">
      <c r="A794" s="13" t="s">
        <v>592</v>
      </c>
      <c r="B794" s="41" t="s">
        <v>580</v>
      </c>
      <c r="C794" s="103"/>
      <c r="D794" s="41" t="s">
        <v>702</v>
      </c>
      <c r="E794" s="41" t="s">
        <v>545</v>
      </c>
      <c r="F794" s="41" t="s">
        <v>441</v>
      </c>
      <c r="G794" s="41" t="s">
        <v>593</v>
      </c>
      <c r="H794" s="41"/>
      <c r="I794" s="42"/>
      <c r="J794" s="42"/>
      <c r="K794" s="42"/>
      <c r="L794" s="43"/>
      <c r="M794" s="43"/>
      <c r="N794" s="64"/>
      <c r="O794" s="93"/>
      <c r="P794" s="24"/>
      <c r="Q794" s="93"/>
      <c r="R794" s="93"/>
      <c r="S794" s="93"/>
      <c r="T794" s="93"/>
      <c r="U794" s="93"/>
      <c r="V794" s="93"/>
      <c r="W794" s="77">
        <f>W795</f>
        <v>295160</v>
      </c>
      <c r="X794" s="75"/>
      <c r="Y794" s="65"/>
    </row>
    <row r="795" spans="1:25" ht="25.5" outlineLevel="6">
      <c r="A795" s="45" t="s">
        <v>401</v>
      </c>
      <c r="B795" s="41" t="s">
        <v>580</v>
      </c>
      <c r="C795" s="103"/>
      <c r="D795" s="41" t="s">
        <v>702</v>
      </c>
      <c r="E795" s="41" t="s">
        <v>545</v>
      </c>
      <c r="F795" s="41" t="s">
        <v>441</v>
      </c>
      <c r="G795" s="41" t="s">
        <v>593</v>
      </c>
      <c r="H795" s="41" t="s">
        <v>179</v>
      </c>
      <c r="I795" s="42"/>
      <c r="J795" s="42"/>
      <c r="K795" s="42"/>
      <c r="L795" s="43"/>
      <c r="M795" s="43"/>
      <c r="N795" s="64"/>
      <c r="O795" s="93"/>
      <c r="P795" s="24"/>
      <c r="Q795" s="93"/>
      <c r="R795" s="93"/>
      <c r="S795" s="93"/>
      <c r="T795" s="93"/>
      <c r="U795" s="93"/>
      <c r="V795" s="93"/>
      <c r="W795" s="77">
        <f>W796</f>
        <v>295160</v>
      </c>
      <c r="X795" s="75"/>
      <c r="Y795" s="65"/>
    </row>
    <row r="796" spans="1:25" ht="25.5" outlineLevel="6">
      <c r="A796" s="45" t="s">
        <v>402</v>
      </c>
      <c r="B796" s="41" t="s">
        <v>580</v>
      </c>
      <c r="C796" s="103"/>
      <c r="D796" s="41" t="s">
        <v>702</v>
      </c>
      <c r="E796" s="41" t="s">
        <v>545</v>
      </c>
      <c r="F796" s="41" t="s">
        <v>441</v>
      </c>
      <c r="G796" s="41" t="s">
        <v>593</v>
      </c>
      <c r="H796" s="41" t="s">
        <v>529</v>
      </c>
      <c r="I796" s="42"/>
      <c r="J796" s="42"/>
      <c r="K796" s="42"/>
      <c r="L796" s="43"/>
      <c r="M796" s="43"/>
      <c r="N796" s="64"/>
      <c r="O796" s="93"/>
      <c r="P796" s="24"/>
      <c r="Q796" s="93"/>
      <c r="R796" s="93"/>
      <c r="S796" s="93"/>
      <c r="T796" s="93">
        <v>295160</v>
      </c>
      <c r="U796" s="93"/>
      <c r="V796" s="93"/>
      <c r="W796" s="77">
        <f>L796+K796+J796+I796+M796+N796+O796+P796+Q796+R796+S796+T796+U796</f>
        <v>295160</v>
      </c>
      <c r="X796" s="75"/>
      <c r="Y796" s="65"/>
    </row>
    <row r="797" spans="1:25" ht="51" outlineLevel="6">
      <c r="A797" s="13" t="s">
        <v>339</v>
      </c>
      <c r="B797" s="41" t="s">
        <v>545</v>
      </c>
      <c r="C797" s="103"/>
      <c r="D797" s="41"/>
      <c r="E797" s="41"/>
      <c r="F797" s="41"/>
      <c r="G797" s="41"/>
      <c r="H797" s="41"/>
      <c r="I797" s="42"/>
      <c r="J797" s="42"/>
      <c r="K797" s="42"/>
      <c r="L797" s="43"/>
      <c r="M797" s="43"/>
      <c r="N797" s="64"/>
      <c r="O797" s="93"/>
      <c r="P797" s="24"/>
      <c r="Q797" s="93"/>
      <c r="R797" s="93"/>
      <c r="S797" s="93"/>
      <c r="T797" s="93"/>
      <c r="U797" s="93"/>
      <c r="V797" s="93"/>
      <c r="W797" s="77">
        <f>W798+W804+W808</f>
        <v>251480</v>
      </c>
      <c r="X797" s="75"/>
      <c r="Y797" s="65"/>
    </row>
    <row r="798" spans="1:25" ht="25.5" outlineLevel="6">
      <c r="A798" s="13" t="s">
        <v>701</v>
      </c>
      <c r="B798" s="41" t="s">
        <v>545</v>
      </c>
      <c r="C798" s="103"/>
      <c r="D798" s="41" t="s">
        <v>702</v>
      </c>
      <c r="E798" s="41"/>
      <c r="F798" s="41"/>
      <c r="G798" s="41"/>
      <c r="H798" s="41"/>
      <c r="I798" s="42"/>
      <c r="J798" s="42"/>
      <c r="K798" s="42"/>
      <c r="L798" s="43"/>
      <c r="M798" s="43"/>
      <c r="N798" s="64"/>
      <c r="O798" s="93"/>
      <c r="P798" s="24"/>
      <c r="Q798" s="93"/>
      <c r="R798" s="93"/>
      <c r="S798" s="93"/>
      <c r="T798" s="93"/>
      <c r="U798" s="93"/>
      <c r="V798" s="93"/>
      <c r="W798" s="77">
        <f>W799</f>
        <v>84000</v>
      </c>
      <c r="X798" s="75"/>
      <c r="Y798" s="65"/>
    </row>
    <row r="799" spans="1:25" ht="15.75" outlineLevel="6">
      <c r="A799" s="13" t="s">
        <v>438</v>
      </c>
      <c r="B799" s="41" t="s">
        <v>545</v>
      </c>
      <c r="C799" s="103"/>
      <c r="D799" s="41" t="s">
        <v>702</v>
      </c>
      <c r="E799" s="41" t="s">
        <v>439</v>
      </c>
      <c r="F799" s="41"/>
      <c r="G799" s="41"/>
      <c r="H799" s="41"/>
      <c r="I799" s="42"/>
      <c r="J799" s="42"/>
      <c r="K799" s="42"/>
      <c r="L799" s="43"/>
      <c r="M799" s="43"/>
      <c r="N799" s="64"/>
      <c r="O799" s="93"/>
      <c r="P799" s="24"/>
      <c r="Q799" s="93"/>
      <c r="R799" s="93"/>
      <c r="S799" s="93"/>
      <c r="T799" s="93"/>
      <c r="U799" s="93"/>
      <c r="V799" s="93"/>
      <c r="W799" s="77">
        <f>W800</f>
        <v>84000</v>
      </c>
      <c r="X799" s="75"/>
      <c r="Y799" s="65"/>
    </row>
    <row r="800" spans="1:28" ht="25.5" outlineLevel="6">
      <c r="A800" s="13" t="s">
        <v>476</v>
      </c>
      <c r="B800" s="41" t="s">
        <v>545</v>
      </c>
      <c r="C800" s="103"/>
      <c r="D800" s="41" t="s">
        <v>702</v>
      </c>
      <c r="E800" s="41" t="s">
        <v>439</v>
      </c>
      <c r="F800" s="41" t="s">
        <v>477</v>
      </c>
      <c r="G800" s="41"/>
      <c r="H800" s="41"/>
      <c r="I800" s="42"/>
      <c r="J800" s="42"/>
      <c r="K800" s="42"/>
      <c r="L800" s="43"/>
      <c r="M800" s="43"/>
      <c r="N800" s="64"/>
      <c r="O800" s="93"/>
      <c r="P800" s="24"/>
      <c r="Q800" s="93"/>
      <c r="R800" s="93"/>
      <c r="S800" s="93"/>
      <c r="T800" s="93"/>
      <c r="U800" s="93"/>
      <c r="V800" s="93"/>
      <c r="W800" s="77">
        <f>W801</f>
        <v>84000</v>
      </c>
      <c r="X800" s="75"/>
      <c r="Y800" s="65"/>
      <c r="AB800" s="165"/>
    </row>
    <row r="801" spans="1:28" ht="51" outlineLevel="6">
      <c r="A801" s="13" t="s">
        <v>339</v>
      </c>
      <c r="B801" s="41" t="s">
        <v>545</v>
      </c>
      <c r="C801" s="103"/>
      <c r="D801" s="41" t="s">
        <v>702</v>
      </c>
      <c r="E801" s="41" t="s">
        <v>439</v>
      </c>
      <c r="F801" s="41" t="s">
        <v>477</v>
      </c>
      <c r="G801" s="41" t="s">
        <v>340</v>
      </c>
      <c r="H801" s="41"/>
      <c r="I801" s="42"/>
      <c r="J801" s="42"/>
      <c r="K801" s="42"/>
      <c r="L801" s="43"/>
      <c r="M801" s="43"/>
      <c r="N801" s="64"/>
      <c r="O801" s="93"/>
      <c r="P801" s="24"/>
      <c r="Q801" s="93"/>
      <c r="R801" s="93"/>
      <c r="S801" s="93"/>
      <c r="T801" s="93"/>
      <c r="U801" s="93"/>
      <c r="V801" s="93"/>
      <c r="W801" s="77">
        <f>W802</f>
        <v>84000</v>
      </c>
      <c r="X801" s="75"/>
      <c r="Y801" s="65"/>
      <c r="AB801" s="163"/>
    </row>
    <row r="802" spans="1:28" ht="25.5" outlineLevel="6">
      <c r="A802" s="45" t="s">
        <v>401</v>
      </c>
      <c r="B802" s="41" t="s">
        <v>545</v>
      </c>
      <c r="C802" s="103"/>
      <c r="D802" s="41" t="s">
        <v>702</v>
      </c>
      <c r="E802" s="41" t="s">
        <v>439</v>
      </c>
      <c r="F802" s="41" t="s">
        <v>477</v>
      </c>
      <c r="G802" s="41" t="s">
        <v>340</v>
      </c>
      <c r="H802" s="41" t="s">
        <v>179</v>
      </c>
      <c r="I802" s="42"/>
      <c r="J802" s="42"/>
      <c r="K802" s="42"/>
      <c r="L802" s="43"/>
      <c r="M802" s="43"/>
      <c r="N802" s="64"/>
      <c r="O802" s="93"/>
      <c r="P802" s="24"/>
      <c r="Q802" s="93"/>
      <c r="R802" s="93"/>
      <c r="S802" s="93"/>
      <c r="T802" s="93"/>
      <c r="U802" s="93"/>
      <c r="V802" s="93"/>
      <c r="W802" s="77">
        <f>W803</f>
        <v>84000</v>
      </c>
      <c r="X802" s="75"/>
      <c r="Y802" s="65"/>
      <c r="AB802" s="165"/>
    </row>
    <row r="803" spans="1:25" ht="25.5" outlineLevel="6">
      <c r="A803" s="13" t="s">
        <v>757</v>
      </c>
      <c r="B803" s="41" t="s">
        <v>545</v>
      </c>
      <c r="C803" s="103"/>
      <c r="D803" s="41" t="s">
        <v>702</v>
      </c>
      <c r="E803" s="41" t="s">
        <v>439</v>
      </c>
      <c r="F803" s="41" t="s">
        <v>477</v>
      </c>
      <c r="G803" s="41" t="s">
        <v>340</v>
      </c>
      <c r="H803" s="41" t="s">
        <v>529</v>
      </c>
      <c r="I803" s="42"/>
      <c r="J803" s="42"/>
      <c r="K803" s="42"/>
      <c r="L803" s="43"/>
      <c r="M803" s="43"/>
      <c r="N803" s="64"/>
      <c r="O803" s="93"/>
      <c r="P803" s="24">
        <v>84000</v>
      </c>
      <c r="Q803" s="93"/>
      <c r="R803" s="93"/>
      <c r="S803" s="93"/>
      <c r="T803" s="93"/>
      <c r="U803" s="93"/>
      <c r="V803" s="93"/>
      <c r="W803" s="77">
        <f>L803+K803+J803+I803+M803+N803+O803+P803+Q803+R803+S803+T803+U803</f>
        <v>84000</v>
      </c>
      <c r="X803" s="75"/>
      <c r="Y803" s="65"/>
    </row>
    <row r="804" spans="1:25" ht="25.5" customHeight="1" hidden="1" outlineLevel="6">
      <c r="A804" s="13" t="s">
        <v>684</v>
      </c>
      <c r="B804" s="41" t="s">
        <v>580</v>
      </c>
      <c r="C804" s="103"/>
      <c r="D804" s="41" t="s">
        <v>702</v>
      </c>
      <c r="E804" s="41" t="s">
        <v>439</v>
      </c>
      <c r="F804" s="41" t="s">
        <v>477</v>
      </c>
      <c r="G804" s="41" t="s">
        <v>685</v>
      </c>
      <c r="H804" s="41"/>
      <c r="I804" s="42"/>
      <c r="J804" s="42"/>
      <c r="K804" s="42"/>
      <c r="L804" s="43"/>
      <c r="M804" s="43"/>
      <c r="N804" s="64"/>
      <c r="O804" s="93"/>
      <c r="P804" s="24"/>
      <c r="Q804" s="93"/>
      <c r="R804" s="93"/>
      <c r="S804" s="93"/>
      <c r="T804" s="93"/>
      <c r="U804" s="93"/>
      <c r="V804" s="93"/>
      <c r="W804" s="77">
        <f>W805</f>
        <v>0</v>
      </c>
      <c r="X804" s="75"/>
      <c r="Y804" s="65"/>
    </row>
    <row r="805" spans="1:25" ht="63.75" customHeight="1" hidden="1" outlineLevel="6">
      <c r="A805" s="13" t="s">
        <v>45</v>
      </c>
      <c r="B805" s="41" t="s">
        <v>580</v>
      </c>
      <c r="C805" s="103"/>
      <c r="D805" s="41" t="s">
        <v>702</v>
      </c>
      <c r="E805" s="41" t="s">
        <v>439</v>
      </c>
      <c r="F805" s="41" t="s">
        <v>477</v>
      </c>
      <c r="G805" s="41" t="s">
        <v>46</v>
      </c>
      <c r="H805" s="41"/>
      <c r="I805" s="42"/>
      <c r="J805" s="42"/>
      <c r="K805" s="42"/>
      <c r="L805" s="43"/>
      <c r="M805" s="43"/>
      <c r="N805" s="64"/>
      <c r="O805" s="93"/>
      <c r="P805" s="24"/>
      <c r="Q805" s="93"/>
      <c r="R805" s="93"/>
      <c r="S805" s="93"/>
      <c r="T805" s="93"/>
      <c r="U805" s="93"/>
      <c r="V805" s="93"/>
      <c r="W805" s="77">
        <f>W806</f>
        <v>0</v>
      </c>
      <c r="X805" s="75"/>
      <c r="Y805" s="65"/>
    </row>
    <row r="806" spans="1:25" ht="25.5" customHeight="1" hidden="1" outlineLevel="6">
      <c r="A806" s="45" t="s">
        <v>401</v>
      </c>
      <c r="B806" s="41" t="s">
        <v>580</v>
      </c>
      <c r="C806" s="103"/>
      <c r="D806" s="41" t="s">
        <v>702</v>
      </c>
      <c r="E806" s="41" t="s">
        <v>439</v>
      </c>
      <c r="F806" s="41" t="s">
        <v>477</v>
      </c>
      <c r="G806" s="41" t="s">
        <v>46</v>
      </c>
      <c r="H806" s="41" t="s">
        <v>179</v>
      </c>
      <c r="I806" s="42"/>
      <c r="J806" s="42"/>
      <c r="K806" s="42"/>
      <c r="L806" s="43"/>
      <c r="M806" s="43"/>
      <c r="N806" s="64"/>
      <c r="O806" s="93"/>
      <c r="P806" s="24"/>
      <c r="Q806" s="93"/>
      <c r="R806" s="93"/>
      <c r="S806" s="93"/>
      <c r="T806" s="93"/>
      <c r="U806" s="93"/>
      <c r="V806" s="93"/>
      <c r="W806" s="77">
        <f>W807</f>
        <v>0</v>
      </c>
      <c r="X806" s="75"/>
      <c r="Y806" s="65"/>
    </row>
    <row r="807" spans="1:25" ht="25.5" customHeight="1" hidden="1" outlineLevel="6">
      <c r="A807" s="45" t="s">
        <v>402</v>
      </c>
      <c r="B807" s="41" t="s">
        <v>580</v>
      </c>
      <c r="C807" s="103"/>
      <c r="D807" s="41" t="s">
        <v>702</v>
      </c>
      <c r="E807" s="41" t="s">
        <v>439</v>
      </c>
      <c r="F807" s="41" t="s">
        <v>477</v>
      </c>
      <c r="G807" s="41" t="s">
        <v>46</v>
      </c>
      <c r="H807" s="41" t="s">
        <v>529</v>
      </c>
      <c r="I807" s="42"/>
      <c r="J807" s="42"/>
      <c r="K807" s="42"/>
      <c r="L807" s="43"/>
      <c r="M807" s="43"/>
      <c r="N807" s="64"/>
      <c r="O807" s="93"/>
      <c r="P807" s="24"/>
      <c r="Q807" s="93"/>
      <c r="R807" s="93"/>
      <c r="S807" s="93"/>
      <c r="T807" s="93">
        <v>167480</v>
      </c>
      <c r="U807" s="93"/>
      <c r="V807" s="93"/>
      <c r="W807" s="77">
        <v>0</v>
      </c>
      <c r="X807" s="75"/>
      <c r="Y807" s="65"/>
    </row>
    <row r="808" spans="1:25" ht="25.5" customHeight="1" outlineLevel="6">
      <c r="A808" s="13" t="s">
        <v>684</v>
      </c>
      <c r="B808" s="41" t="s">
        <v>545</v>
      </c>
      <c r="C808" s="103"/>
      <c r="D808" s="41" t="s">
        <v>702</v>
      </c>
      <c r="E808" s="41" t="s">
        <v>439</v>
      </c>
      <c r="F808" s="41" t="s">
        <v>477</v>
      </c>
      <c r="G808" s="41" t="s">
        <v>685</v>
      </c>
      <c r="H808" s="41"/>
      <c r="I808" s="42"/>
      <c r="J808" s="42"/>
      <c r="K808" s="42"/>
      <c r="L808" s="43"/>
      <c r="M808" s="43"/>
      <c r="N808" s="64"/>
      <c r="O808" s="93"/>
      <c r="P808" s="24"/>
      <c r="Q808" s="93"/>
      <c r="R808" s="93"/>
      <c r="S808" s="93"/>
      <c r="T808" s="93"/>
      <c r="U808" s="93"/>
      <c r="V808" s="93"/>
      <c r="W808" s="77">
        <f>W809</f>
        <v>167480</v>
      </c>
      <c r="X808" s="75"/>
      <c r="Y808" s="65"/>
    </row>
    <row r="809" spans="1:25" ht="25.5" customHeight="1" outlineLevel="6">
      <c r="A809" s="13" t="s">
        <v>45</v>
      </c>
      <c r="B809" s="41" t="s">
        <v>545</v>
      </c>
      <c r="C809" s="103"/>
      <c r="D809" s="41" t="s">
        <v>702</v>
      </c>
      <c r="E809" s="41" t="s">
        <v>439</v>
      </c>
      <c r="F809" s="41" t="s">
        <v>477</v>
      </c>
      <c r="G809" s="41" t="s">
        <v>46</v>
      </c>
      <c r="H809" s="41"/>
      <c r="I809" s="42"/>
      <c r="J809" s="42"/>
      <c r="K809" s="42"/>
      <c r="L809" s="43"/>
      <c r="M809" s="43"/>
      <c r="N809" s="64"/>
      <c r="O809" s="93"/>
      <c r="P809" s="24"/>
      <c r="Q809" s="93"/>
      <c r="R809" s="93"/>
      <c r="S809" s="93"/>
      <c r="T809" s="93"/>
      <c r="U809" s="93"/>
      <c r="V809" s="93"/>
      <c r="W809" s="77">
        <f>W810</f>
        <v>167480</v>
      </c>
      <c r="X809" s="75"/>
      <c r="Y809" s="65"/>
    </row>
    <row r="810" spans="1:25" ht="25.5" customHeight="1" outlineLevel="6">
      <c r="A810" s="45" t="s">
        <v>401</v>
      </c>
      <c r="B810" s="41" t="s">
        <v>545</v>
      </c>
      <c r="C810" s="103"/>
      <c r="D810" s="41" t="s">
        <v>702</v>
      </c>
      <c r="E810" s="41" t="s">
        <v>439</v>
      </c>
      <c r="F810" s="41" t="s">
        <v>477</v>
      </c>
      <c r="G810" s="41" t="s">
        <v>46</v>
      </c>
      <c r="H810" s="41" t="s">
        <v>179</v>
      </c>
      <c r="I810" s="42"/>
      <c r="J810" s="42"/>
      <c r="K810" s="42"/>
      <c r="L810" s="43"/>
      <c r="M810" s="43"/>
      <c r="N810" s="64"/>
      <c r="O810" s="93"/>
      <c r="P810" s="24"/>
      <c r="Q810" s="93"/>
      <c r="R810" s="93"/>
      <c r="S810" s="93"/>
      <c r="T810" s="93"/>
      <c r="U810" s="93"/>
      <c r="V810" s="93"/>
      <c r="W810" s="77">
        <f>W811</f>
        <v>167480</v>
      </c>
      <c r="X810" s="75"/>
      <c r="Y810" s="65"/>
    </row>
    <row r="811" spans="1:25" ht="25.5" customHeight="1" outlineLevel="6">
      <c r="A811" s="45" t="s">
        <v>402</v>
      </c>
      <c r="B811" s="41" t="s">
        <v>545</v>
      </c>
      <c r="C811" s="103"/>
      <c r="D811" s="41" t="s">
        <v>702</v>
      </c>
      <c r="E811" s="41" t="s">
        <v>439</v>
      </c>
      <c r="F811" s="41" t="s">
        <v>477</v>
      </c>
      <c r="G811" s="41" t="s">
        <v>46</v>
      </c>
      <c r="H811" s="41" t="s">
        <v>529</v>
      </c>
      <c r="I811" s="42"/>
      <c r="J811" s="42"/>
      <c r="K811" s="42"/>
      <c r="L811" s="43"/>
      <c r="M811" s="43"/>
      <c r="N811" s="64"/>
      <c r="O811" s="93"/>
      <c r="P811" s="24"/>
      <c r="Q811" s="93"/>
      <c r="R811" s="93"/>
      <c r="S811" s="93"/>
      <c r="T811" s="93">
        <v>167480</v>
      </c>
      <c r="U811" s="93"/>
      <c r="V811" s="93"/>
      <c r="W811" s="77">
        <f>L811+K811+J811+I811+M811+N811+O811+P811+Q811+R811+S811+T811+U811</f>
        <v>167480</v>
      </c>
      <c r="X811" s="75"/>
      <c r="Y811" s="65"/>
    </row>
    <row r="812" spans="1:25" ht="48" customHeight="1" outlineLevel="6">
      <c r="A812" s="13" t="s">
        <v>51</v>
      </c>
      <c r="B812" s="41" t="s">
        <v>441</v>
      </c>
      <c r="C812" s="103"/>
      <c r="D812" s="41"/>
      <c r="E812" s="41"/>
      <c r="F812" s="41"/>
      <c r="G812" s="41"/>
      <c r="H812" s="41"/>
      <c r="I812" s="42"/>
      <c r="J812" s="42"/>
      <c r="K812" s="42"/>
      <c r="L812" s="43">
        <f>L813+L1159+L1196+L1210</f>
        <v>1044275</v>
      </c>
      <c r="M812" s="43"/>
      <c r="N812" s="64"/>
      <c r="O812" s="93"/>
      <c r="P812" s="24"/>
      <c r="Q812" s="93"/>
      <c r="R812" s="93"/>
      <c r="S812" s="93"/>
      <c r="T812" s="93"/>
      <c r="U812" s="93"/>
      <c r="V812" s="93"/>
      <c r="W812" s="77">
        <f>W813+W1159+W1196+W1210</f>
        <v>429179943.34</v>
      </c>
      <c r="X812" s="75">
        <f>X813+X1159+X1196+X1210</f>
        <v>385013361.83</v>
      </c>
      <c r="Y812" s="43">
        <f>Y813+Y1159+Y1196+Y1210</f>
        <v>394742914.89</v>
      </c>
    </row>
    <row r="813" spans="1:25" ht="38.25" outlineLevel="6">
      <c r="A813" s="13" t="s">
        <v>52</v>
      </c>
      <c r="B813" s="41" t="s">
        <v>441</v>
      </c>
      <c r="C813" s="41" t="s">
        <v>439</v>
      </c>
      <c r="D813" s="41"/>
      <c r="E813" s="41"/>
      <c r="F813" s="41"/>
      <c r="G813" s="41"/>
      <c r="H813" s="41"/>
      <c r="I813" s="42"/>
      <c r="J813" s="42"/>
      <c r="K813" s="42"/>
      <c r="L813" s="43">
        <f>L814</f>
        <v>835200</v>
      </c>
      <c r="M813" s="43"/>
      <c r="N813" s="64"/>
      <c r="O813" s="93"/>
      <c r="P813" s="24"/>
      <c r="Q813" s="93"/>
      <c r="R813" s="93"/>
      <c r="S813" s="93"/>
      <c r="T813" s="93"/>
      <c r="U813" s="93"/>
      <c r="V813" s="93"/>
      <c r="W813" s="77">
        <f>W814</f>
        <v>390666900.46</v>
      </c>
      <c r="X813" s="75">
        <f>X814</f>
        <v>381317161.83</v>
      </c>
      <c r="Y813" s="43">
        <f>Y814</f>
        <v>391046714.89</v>
      </c>
    </row>
    <row r="814" spans="1:25" ht="25.5">
      <c r="A814" s="13" t="s">
        <v>709</v>
      </c>
      <c r="B814" s="41" t="s">
        <v>441</v>
      </c>
      <c r="C814" s="41" t="s">
        <v>439</v>
      </c>
      <c r="D814" s="41" t="s">
        <v>710</v>
      </c>
      <c r="E814" s="41"/>
      <c r="F814" s="41"/>
      <c r="G814" s="41"/>
      <c r="H814" s="41"/>
      <c r="I814" s="42"/>
      <c r="J814" s="42"/>
      <c r="K814" s="42"/>
      <c r="L814" s="43">
        <f>L822+L1152</f>
        <v>835200</v>
      </c>
      <c r="M814" s="43"/>
      <c r="N814" s="64"/>
      <c r="O814" s="93"/>
      <c r="P814" s="24"/>
      <c r="Q814" s="93"/>
      <c r="R814" s="93"/>
      <c r="S814" s="93"/>
      <c r="T814" s="93"/>
      <c r="U814" s="93"/>
      <c r="V814" s="93"/>
      <c r="W814" s="77">
        <f>W822+W1152+W815</f>
        <v>390666900.46</v>
      </c>
      <c r="X814" s="75">
        <f>X822+X1152</f>
        <v>381317161.83</v>
      </c>
      <c r="Y814" s="43">
        <f>Y822+Y1152</f>
        <v>391046714.89</v>
      </c>
    </row>
    <row r="815" spans="1:25" ht="16.5" customHeight="1" hidden="1">
      <c r="A815" s="13" t="s">
        <v>510</v>
      </c>
      <c r="B815" s="41" t="s">
        <v>441</v>
      </c>
      <c r="C815" s="41" t="s">
        <v>439</v>
      </c>
      <c r="D815" s="41" t="s">
        <v>710</v>
      </c>
      <c r="E815" s="41" t="s">
        <v>459</v>
      </c>
      <c r="F815" s="41"/>
      <c r="G815" s="41"/>
      <c r="H815" s="41"/>
      <c r="I815" s="42"/>
      <c r="J815" s="42"/>
      <c r="K815" s="42"/>
      <c r="L815" s="43"/>
      <c r="M815" s="43"/>
      <c r="N815" s="64"/>
      <c r="O815" s="93"/>
      <c r="P815" s="24"/>
      <c r="Q815" s="93"/>
      <c r="R815" s="93"/>
      <c r="S815" s="93"/>
      <c r="T815" s="93"/>
      <c r="U815" s="93"/>
      <c r="V815" s="93"/>
      <c r="W815" s="77">
        <f aca="true" t="shared" si="55" ref="W815:W820">W816</f>
        <v>0</v>
      </c>
      <c r="X815" s="75"/>
      <c r="Y815" s="43"/>
    </row>
    <row r="816" spans="1:25" ht="23.25" customHeight="1" hidden="1">
      <c r="A816" s="13" t="s">
        <v>330</v>
      </c>
      <c r="B816" s="41" t="s">
        <v>441</v>
      </c>
      <c r="C816" s="41" t="s">
        <v>439</v>
      </c>
      <c r="D816" s="41" t="s">
        <v>710</v>
      </c>
      <c r="E816" s="41" t="s">
        <v>459</v>
      </c>
      <c r="F816" s="41" t="s">
        <v>439</v>
      </c>
      <c r="G816" s="41"/>
      <c r="H816" s="41"/>
      <c r="I816" s="42"/>
      <c r="J816" s="42"/>
      <c r="K816" s="42"/>
      <c r="L816" s="43"/>
      <c r="M816" s="43"/>
      <c r="N816" s="64"/>
      <c r="O816" s="93"/>
      <c r="P816" s="24"/>
      <c r="Q816" s="93"/>
      <c r="R816" s="93"/>
      <c r="S816" s="93"/>
      <c r="T816" s="93"/>
      <c r="U816" s="93"/>
      <c r="V816" s="93"/>
      <c r="W816" s="77">
        <f t="shared" si="55"/>
        <v>0</v>
      </c>
      <c r="X816" s="75"/>
      <c r="Y816" s="43"/>
    </row>
    <row r="817" spans="1:25" ht="32.25" customHeight="1" hidden="1">
      <c r="A817" s="13" t="s">
        <v>337</v>
      </c>
      <c r="B817" s="41" t="s">
        <v>441</v>
      </c>
      <c r="C817" s="41" t="s">
        <v>439</v>
      </c>
      <c r="D817" s="41" t="s">
        <v>710</v>
      </c>
      <c r="E817" s="41" t="s">
        <v>459</v>
      </c>
      <c r="F817" s="41" t="s">
        <v>439</v>
      </c>
      <c r="G817" s="41" t="s">
        <v>338</v>
      </c>
      <c r="H817" s="41"/>
      <c r="I817" s="42"/>
      <c r="J817" s="42"/>
      <c r="K817" s="42"/>
      <c r="L817" s="43"/>
      <c r="M817" s="43"/>
      <c r="N817" s="64"/>
      <c r="O817" s="93"/>
      <c r="P817" s="24"/>
      <c r="Q817" s="93"/>
      <c r="R817" s="93"/>
      <c r="S817" s="93"/>
      <c r="T817" s="93"/>
      <c r="U817" s="93"/>
      <c r="V817" s="93"/>
      <c r="W817" s="77">
        <f t="shared" si="55"/>
        <v>0</v>
      </c>
      <c r="X817" s="75"/>
      <c r="Y817" s="43"/>
    </row>
    <row r="818" spans="1:25" ht="54.75" customHeight="1" hidden="1">
      <c r="A818" s="13" t="s">
        <v>331</v>
      </c>
      <c r="B818" s="41" t="s">
        <v>441</v>
      </c>
      <c r="C818" s="41" t="s">
        <v>439</v>
      </c>
      <c r="D818" s="41" t="s">
        <v>710</v>
      </c>
      <c r="E818" s="41" t="s">
        <v>459</v>
      </c>
      <c r="F818" s="41" t="s">
        <v>439</v>
      </c>
      <c r="G818" s="41" t="s">
        <v>332</v>
      </c>
      <c r="H818" s="41"/>
      <c r="I818" s="42"/>
      <c r="J818" s="42"/>
      <c r="K818" s="42"/>
      <c r="L818" s="43"/>
      <c r="M818" s="43"/>
      <c r="N818" s="64"/>
      <c r="O818" s="93"/>
      <c r="P818" s="24"/>
      <c r="Q818" s="93"/>
      <c r="R818" s="93"/>
      <c r="S818" s="93"/>
      <c r="T818" s="93"/>
      <c r="U818" s="93"/>
      <c r="V818" s="93"/>
      <c r="W818" s="77">
        <f t="shared" si="55"/>
        <v>0</v>
      </c>
      <c r="X818" s="75"/>
      <c r="Y818" s="43"/>
    </row>
    <row r="819" spans="1:25" ht="55.5" customHeight="1" hidden="1">
      <c r="A819" s="45" t="s">
        <v>405</v>
      </c>
      <c r="B819" s="41" t="s">
        <v>441</v>
      </c>
      <c r="C819" s="41" t="s">
        <v>439</v>
      </c>
      <c r="D819" s="41" t="s">
        <v>710</v>
      </c>
      <c r="E819" s="41" t="s">
        <v>459</v>
      </c>
      <c r="F819" s="41" t="s">
        <v>439</v>
      </c>
      <c r="G819" s="41" t="s">
        <v>332</v>
      </c>
      <c r="H819" s="41" t="s">
        <v>182</v>
      </c>
      <c r="I819" s="42"/>
      <c r="J819" s="42"/>
      <c r="K819" s="42"/>
      <c r="L819" s="43"/>
      <c r="M819" s="43"/>
      <c r="N819" s="64"/>
      <c r="O819" s="93"/>
      <c r="P819" s="24"/>
      <c r="Q819" s="93"/>
      <c r="R819" s="93"/>
      <c r="S819" s="93"/>
      <c r="T819" s="93"/>
      <c r="U819" s="93"/>
      <c r="V819" s="93"/>
      <c r="W819" s="77">
        <f t="shared" si="55"/>
        <v>0</v>
      </c>
      <c r="X819" s="75"/>
      <c r="Y819" s="43"/>
    </row>
    <row r="820" spans="1:25" ht="30" customHeight="1" hidden="1">
      <c r="A820" s="13" t="s">
        <v>37</v>
      </c>
      <c r="B820" s="41" t="s">
        <v>441</v>
      </c>
      <c r="C820" s="41" t="s">
        <v>439</v>
      </c>
      <c r="D820" s="41" t="s">
        <v>710</v>
      </c>
      <c r="E820" s="41" t="s">
        <v>459</v>
      </c>
      <c r="F820" s="41" t="s">
        <v>439</v>
      </c>
      <c r="G820" s="41" t="s">
        <v>332</v>
      </c>
      <c r="H820" s="41" t="s">
        <v>36</v>
      </c>
      <c r="I820" s="42"/>
      <c r="J820" s="42"/>
      <c r="K820" s="42"/>
      <c r="L820" s="43"/>
      <c r="M820" s="43"/>
      <c r="N820" s="64"/>
      <c r="O820" s="93"/>
      <c r="P820" s="24"/>
      <c r="Q820" s="93"/>
      <c r="R820" s="93"/>
      <c r="S820" s="93"/>
      <c r="T820" s="93"/>
      <c r="U820" s="93"/>
      <c r="V820" s="93"/>
      <c r="W820" s="77">
        <f t="shared" si="55"/>
        <v>0</v>
      </c>
      <c r="X820" s="75"/>
      <c r="Y820" s="43"/>
    </row>
    <row r="821" spans="1:25" ht="33" customHeight="1" hidden="1">
      <c r="A821" s="13" t="s">
        <v>758</v>
      </c>
      <c r="B821" s="41" t="s">
        <v>441</v>
      </c>
      <c r="C821" s="41" t="s">
        <v>439</v>
      </c>
      <c r="D821" s="41" t="s">
        <v>710</v>
      </c>
      <c r="E821" s="41" t="s">
        <v>459</v>
      </c>
      <c r="F821" s="41" t="s">
        <v>439</v>
      </c>
      <c r="G821" s="41" t="s">
        <v>332</v>
      </c>
      <c r="H821" s="41" t="s">
        <v>622</v>
      </c>
      <c r="I821" s="42"/>
      <c r="J821" s="42"/>
      <c r="K821" s="42"/>
      <c r="L821" s="43"/>
      <c r="M821" s="43"/>
      <c r="N821" s="64"/>
      <c r="O821" s="93"/>
      <c r="P821" s="24">
        <v>454546.5</v>
      </c>
      <c r="Q821" s="93"/>
      <c r="R821" s="93"/>
      <c r="S821" s="93">
        <v>-454546.5</v>
      </c>
      <c r="T821" s="93"/>
      <c r="U821" s="93"/>
      <c r="V821" s="93"/>
      <c r="W821" s="77">
        <f>L821+K821+J821+I821+M821+N821+O821+P821+Q821+R821+S821</f>
        <v>0</v>
      </c>
      <c r="X821" s="75"/>
      <c r="Y821" s="43"/>
    </row>
    <row r="822" spans="1:25" ht="15" outlineLevel="1">
      <c r="A822" s="13" t="s">
        <v>596</v>
      </c>
      <c r="B822" s="41" t="s">
        <v>441</v>
      </c>
      <c r="C822" s="41" t="s">
        <v>439</v>
      </c>
      <c r="D822" s="41" t="s">
        <v>710</v>
      </c>
      <c r="E822" s="41" t="s">
        <v>597</v>
      </c>
      <c r="F822" s="41"/>
      <c r="G822" s="41"/>
      <c r="H822" s="41"/>
      <c r="I822" s="42"/>
      <c r="J822" s="42"/>
      <c r="K822" s="42"/>
      <c r="L822" s="43">
        <f>L823+L859+L1058+L1109+L1129</f>
        <v>835200</v>
      </c>
      <c r="M822" s="43"/>
      <c r="N822" s="64"/>
      <c r="O822" s="93"/>
      <c r="P822" s="24"/>
      <c r="Q822" s="93"/>
      <c r="R822" s="93"/>
      <c r="S822" s="93"/>
      <c r="T822" s="93"/>
      <c r="U822" s="93"/>
      <c r="V822" s="93"/>
      <c r="W822" s="77">
        <f>W823+W859+W1058+W1109+W1129</f>
        <v>390666900.46</v>
      </c>
      <c r="X822" s="75">
        <f>X823+X859+X1058+X1109+X1129</f>
        <v>377055661.83</v>
      </c>
      <c r="Y822" s="43">
        <f>Y823+Y859+Y1058+Y1109+Y1129</f>
        <v>386785214.89</v>
      </c>
    </row>
    <row r="823" spans="1:25" ht="15" outlineLevel="2">
      <c r="A823" s="13" t="s">
        <v>711</v>
      </c>
      <c r="B823" s="41" t="s">
        <v>441</v>
      </c>
      <c r="C823" s="41" t="s">
        <v>439</v>
      </c>
      <c r="D823" s="41" t="s">
        <v>710</v>
      </c>
      <c r="E823" s="41" t="s">
        <v>597</v>
      </c>
      <c r="F823" s="41" t="s">
        <v>439</v>
      </c>
      <c r="G823" s="41"/>
      <c r="H823" s="41"/>
      <c r="I823" s="42"/>
      <c r="J823" s="42"/>
      <c r="K823" s="42"/>
      <c r="L823" s="43"/>
      <c r="M823" s="43"/>
      <c r="N823" s="64"/>
      <c r="O823" s="93"/>
      <c r="P823" s="24"/>
      <c r="Q823" s="93"/>
      <c r="R823" s="93"/>
      <c r="S823" s="93"/>
      <c r="T823" s="93"/>
      <c r="U823" s="93"/>
      <c r="V823" s="93"/>
      <c r="W823" s="77">
        <f>W828+W842+W855+W833+W850+W824</f>
        <v>136084018.76</v>
      </c>
      <c r="X823" s="75">
        <f>X828+X842</f>
        <v>108602600</v>
      </c>
      <c r="Y823" s="28">
        <f>Y828+Y842</f>
        <v>108602600</v>
      </c>
    </row>
    <row r="824" spans="1:26" s="143" customFormat="1" ht="51" outlineLevel="2">
      <c r="A824" s="144" t="s">
        <v>784</v>
      </c>
      <c r="B824" s="41" t="s">
        <v>441</v>
      </c>
      <c r="C824" s="41" t="s">
        <v>439</v>
      </c>
      <c r="D824" s="41" t="s">
        <v>710</v>
      </c>
      <c r="E824" s="41" t="s">
        <v>597</v>
      </c>
      <c r="F824" s="41" t="s">
        <v>439</v>
      </c>
      <c r="G824" s="41" t="s">
        <v>785</v>
      </c>
      <c r="H824" s="41"/>
      <c r="I824" s="42"/>
      <c r="J824" s="42"/>
      <c r="K824" s="42"/>
      <c r="L824" s="43"/>
      <c r="M824" s="43"/>
      <c r="N824" s="64"/>
      <c r="O824" s="93"/>
      <c r="P824" s="24"/>
      <c r="Q824" s="93"/>
      <c r="R824" s="93"/>
      <c r="S824" s="93"/>
      <c r="T824" s="93"/>
      <c r="U824" s="93"/>
      <c r="V824" s="93"/>
      <c r="W824" s="77">
        <f>W825</f>
        <v>704800</v>
      </c>
      <c r="X824" s="75"/>
      <c r="Y824" s="28"/>
      <c r="Z824" s="6"/>
    </row>
    <row r="825" spans="1:26" s="143" customFormat="1" ht="51" outlineLevel="2">
      <c r="A825" s="45" t="s">
        <v>405</v>
      </c>
      <c r="B825" s="41" t="s">
        <v>441</v>
      </c>
      <c r="C825" s="41" t="s">
        <v>439</v>
      </c>
      <c r="D825" s="41" t="s">
        <v>710</v>
      </c>
      <c r="E825" s="41" t="s">
        <v>597</v>
      </c>
      <c r="F825" s="41" t="s">
        <v>439</v>
      </c>
      <c r="G825" s="41" t="s">
        <v>785</v>
      </c>
      <c r="H825" s="41" t="s">
        <v>182</v>
      </c>
      <c r="I825" s="42"/>
      <c r="J825" s="42"/>
      <c r="K825" s="42"/>
      <c r="L825" s="43"/>
      <c r="M825" s="43"/>
      <c r="N825" s="64"/>
      <c r="O825" s="93"/>
      <c r="P825" s="24"/>
      <c r="Q825" s="93"/>
      <c r="R825" s="93"/>
      <c r="S825" s="93"/>
      <c r="T825" s="93"/>
      <c r="U825" s="93"/>
      <c r="V825" s="93"/>
      <c r="W825" s="77">
        <f>W826</f>
        <v>704800</v>
      </c>
      <c r="X825" s="75"/>
      <c r="Y825" s="28"/>
      <c r="Z825" s="6"/>
    </row>
    <row r="826" spans="1:26" s="143" customFormat="1" ht="25.5" outlineLevel="2">
      <c r="A826" s="13" t="s">
        <v>37</v>
      </c>
      <c r="B826" s="41" t="s">
        <v>441</v>
      </c>
      <c r="C826" s="41" t="s">
        <v>439</v>
      </c>
      <c r="D826" s="41" t="s">
        <v>710</v>
      </c>
      <c r="E826" s="41" t="s">
        <v>597</v>
      </c>
      <c r="F826" s="41" t="s">
        <v>439</v>
      </c>
      <c r="G826" s="41" t="s">
        <v>785</v>
      </c>
      <c r="H826" s="41" t="s">
        <v>36</v>
      </c>
      <c r="I826" s="42"/>
      <c r="J826" s="42"/>
      <c r="K826" s="42"/>
      <c r="L826" s="43"/>
      <c r="M826" s="43"/>
      <c r="N826" s="64"/>
      <c r="O826" s="93"/>
      <c r="P826" s="24"/>
      <c r="Q826" s="93"/>
      <c r="R826" s="93"/>
      <c r="S826" s="93"/>
      <c r="T826" s="93"/>
      <c r="U826" s="93"/>
      <c r="V826" s="93"/>
      <c r="W826" s="77">
        <f>W827</f>
        <v>704800</v>
      </c>
      <c r="X826" s="75"/>
      <c r="Y826" s="28"/>
      <c r="Z826" s="6"/>
    </row>
    <row r="827" spans="1:26" s="143" customFormat="1" ht="25.5" outlineLevel="2">
      <c r="A827" s="13" t="s">
        <v>758</v>
      </c>
      <c r="B827" s="41" t="s">
        <v>441</v>
      </c>
      <c r="C827" s="41" t="s">
        <v>439</v>
      </c>
      <c r="D827" s="41" t="s">
        <v>710</v>
      </c>
      <c r="E827" s="41" t="s">
        <v>597</v>
      </c>
      <c r="F827" s="41" t="s">
        <v>439</v>
      </c>
      <c r="G827" s="41" t="s">
        <v>785</v>
      </c>
      <c r="H827" s="41" t="s">
        <v>622</v>
      </c>
      <c r="I827" s="42"/>
      <c r="J827" s="42"/>
      <c r="K827" s="42"/>
      <c r="L827" s="43"/>
      <c r="M827" s="43"/>
      <c r="N827" s="64"/>
      <c r="O827" s="93"/>
      <c r="P827" s="24"/>
      <c r="Q827" s="93"/>
      <c r="R827" s="93"/>
      <c r="S827" s="93"/>
      <c r="T827" s="93"/>
      <c r="U827" s="93"/>
      <c r="V827" s="93">
        <v>704800</v>
      </c>
      <c r="W827" s="77">
        <f>L827+K827+J827+I827+M827+N827+O827+P827+Q827+R827+S827+T827+U827+V827</f>
        <v>704800</v>
      </c>
      <c r="X827" s="75"/>
      <c r="Y827" s="28"/>
      <c r="Z827" s="6"/>
    </row>
    <row r="828" spans="1:25" ht="15" outlineLevel="3">
      <c r="A828" s="13" t="s">
        <v>712</v>
      </c>
      <c r="B828" s="41" t="s">
        <v>441</v>
      </c>
      <c r="C828" s="41" t="s">
        <v>439</v>
      </c>
      <c r="D828" s="41" t="s">
        <v>710</v>
      </c>
      <c r="E828" s="41" t="s">
        <v>597</v>
      </c>
      <c r="F828" s="41" t="s">
        <v>439</v>
      </c>
      <c r="G828" s="41" t="s">
        <v>713</v>
      </c>
      <c r="H828" s="41"/>
      <c r="I828" s="42"/>
      <c r="J828" s="42"/>
      <c r="K828" s="42"/>
      <c r="L828" s="43"/>
      <c r="M828" s="43"/>
      <c r="N828" s="64"/>
      <c r="O828" s="93"/>
      <c r="P828" s="24"/>
      <c r="Q828" s="93"/>
      <c r="R828" s="93"/>
      <c r="S828" s="93"/>
      <c r="T828" s="93"/>
      <c r="U828" s="93"/>
      <c r="V828" s="93"/>
      <c r="W828" s="77">
        <f aca="true" t="shared" si="56" ref="W828:Y829">W829</f>
        <v>125157735.76</v>
      </c>
      <c r="X828" s="75">
        <f t="shared" si="56"/>
        <v>108431600</v>
      </c>
      <c r="Y828" s="28">
        <f t="shared" si="56"/>
        <v>108431600</v>
      </c>
    </row>
    <row r="829" spans="1:25" ht="25.5" outlineLevel="4">
      <c r="A829" s="13" t="s">
        <v>601</v>
      </c>
      <c r="B829" s="41" t="s">
        <v>441</v>
      </c>
      <c r="C829" s="41" t="s">
        <v>439</v>
      </c>
      <c r="D829" s="41" t="s">
        <v>710</v>
      </c>
      <c r="E829" s="41" t="s">
        <v>597</v>
      </c>
      <c r="F829" s="41" t="s">
        <v>439</v>
      </c>
      <c r="G829" s="41" t="s">
        <v>714</v>
      </c>
      <c r="H829" s="41"/>
      <c r="I829" s="42"/>
      <c r="J829" s="42"/>
      <c r="K829" s="42"/>
      <c r="L829" s="43"/>
      <c r="M829" s="43"/>
      <c r="N829" s="64"/>
      <c r="O829" s="93"/>
      <c r="P829" s="24"/>
      <c r="Q829" s="93"/>
      <c r="R829" s="93"/>
      <c r="S829" s="93"/>
      <c r="T829" s="93"/>
      <c r="U829" s="93"/>
      <c r="V829" s="93"/>
      <c r="W829" s="77">
        <f t="shared" si="56"/>
        <v>125157735.76</v>
      </c>
      <c r="X829" s="75">
        <f t="shared" si="56"/>
        <v>108431600</v>
      </c>
      <c r="Y829" s="28">
        <f t="shared" si="56"/>
        <v>108431600</v>
      </c>
    </row>
    <row r="830" spans="1:25" ht="51" outlineLevel="4">
      <c r="A830" s="45" t="s">
        <v>405</v>
      </c>
      <c r="B830" s="41" t="s">
        <v>441</v>
      </c>
      <c r="C830" s="41" t="s">
        <v>439</v>
      </c>
      <c r="D830" s="41" t="s">
        <v>710</v>
      </c>
      <c r="E830" s="41" t="s">
        <v>597</v>
      </c>
      <c r="F830" s="41" t="s">
        <v>439</v>
      </c>
      <c r="G830" s="41" t="s">
        <v>714</v>
      </c>
      <c r="H830" s="41" t="s">
        <v>182</v>
      </c>
      <c r="I830" s="42"/>
      <c r="J830" s="42"/>
      <c r="K830" s="42"/>
      <c r="L830" s="43"/>
      <c r="M830" s="43"/>
      <c r="N830" s="64"/>
      <c r="O830" s="93"/>
      <c r="P830" s="24"/>
      <c r="Q830" s="93"/>
      <c r="R830" s="93"/>
      <c r="S830" s="93"/>
      <c r="T830" s="93"/>
      <c r="U830" s="93"/>
      <c r="V830" s="93"/>
      <c r="W830" s="77">
        <f>W831</f>
        <v>125157735.76</v>
      </c>
      <c r="X830" s="75">
        <f>X832</f>
        <v>108431600</v>
      </c>
      <c r="Y830" s="28">
        <f>Y832</f>
        <v>108431600</v>
      </c>
    </row>
    <row r="831" spans="1:25" ht="25.5" outlineLevel="4">
      <c r="A831" s="13" t="s">
        <v>37</v>
      </c>
      <c r="B831" s="41" t="s">
        <v>441</v>
      </c>
      <c r="C831" s="41" t="s">
        <v>439</v>
      </c>
      <c r="D831" s="41" t="s">
        <v>710</v>
      </c>
      <c r="E831" s="41" t="s">
        <v>597</v>
      </c>
      <c r="F831" s="41" t="s">
        <v>439</v>
      </c>
      <c r="G831" s="41" t="s">
        <v>714</v>
      </c>
      <c r="H831" s="41" t="s">
        <v>36</v>
      </c>
      <c r="I831" s="42"/>
      <c r="J831" s="42"/>
      <c r="K831" s="42"/>
      <c r="L831" s="43"/>
      <c r="M831" s="43"/>
      <c r="N831" s="64"/>
      <c r="O831" s="93"/>
      <c r="P831" s="24"/>
      <c r="Q831" s="93"/>
      <c r="R831" s="93"/>
      <c r="S831" s="93"/>
      <c r="T831" s="93"/>
      <c r="U831" s="93"/>
      <c r="V831" s="93"/>
      <c r="W831" s="77">
        <f>W832</f>
        <v>125157735.76</v>
      </c>
      <c r="X831" s="75"/>
      <c r="Y831" s="28"/>
    </row>
    <row r="832" spans="1:25" ht="63.75" outlineLevel="6">
      <c r="A832" s="13" t="s">
        <v>605</v>
      </c>
      <c r="B832" s="41" t="s">
        <v>441</v>
      </c>
      <c r="C832" s="41" t="s">
        <v>439</v>
      </c>
      <c r="D832" s="41" t="s">
        <v>710</v>
      </c>
      <c r="E832" s="41" t="s">
        <v>597</v>
      </c>
      <c r="F832" s="41" t="s">
        <v>439</v>
      </c>
      <c r="G832" s="41" t="s">
        <v>714</v>
      </c>
      <c r="H832" s="41" t="s">
        <v>606</v>
      </c>
      <c r="I832" s="42">
        <v>115820364</v>
      </c>
      <c r="J832" s="42"/>
      <c r="K832" s="42"/>
      <c r="L832" s="43"/>
      <c r="M832" s="43"/>
      <c r="N832" s="64"/>
      <c r="O832" s="93"/>
      <c r="P832" s="24"/>
      <c r="Q832" s="93"/>
      <c r="R832" s="93">
        <v>7236600</v>
      </c>
      <c r="S832" s="93">
        <v>2810550</v>
      </c>
      <c r="T832" s="93">
        <v>-1100000</v>
      </c>
      <c r="U832" s="93">
        <v>-82345.24</v>
      </c>
      <c r="V832" s="93">
        <v>472567</v>
      </c>
      <c r="W832" s="77">
        <f>L832+K832+J832+I832+M832+N832+O832+P832+Q832+R832+S832+T832+U832+V832</f>
        <v>125157735.76</v>
      </c>
      <c r="X832" s="75">
        <v>108431600</v>
      </c>
      <c r="Y832" s="28">
        <v>108431600</v>
      </c>
    </row>
    <row r="833" spans="1:25" ht="20.25" customHeight="1" outlineLevel="6">
      <c r="A833" s="13" t="s">
        <v>143</v>
      </c>
      <c r="B833" s="41" t="s">
        <v>441</v>
      </c>
      <c r="C833" s="41" t="s">
        <v>439</v>
      </c>
      <c r="D833" s="41" t="s">
        <v>710</v>
      </c>
      <c r="E833" s="41" t="s">
        <v>597</v>
      </c>
      <c r="F833" s="41" t="s">
        <v>439</v>
      </c>
      <c r="G833" s="41" t="s">
        <v>142</v>
      </c>
      <c r="H833" s="41"/>
      <c r="I833" s="42"/>
      <c r="J833" s="42"/>
      <c r="K833" s="42"/>
      <c r="L833" s="43"/>
      <c r="M833" s="43"/>
      <c r="N833" s="64"/>
      <c r="O833" s="93"/>
      <c r="P833" s="24"/>
      <c r="Q833" s="93"/>
      <c r="R833" s="93"/>
      <c r="S833" s="93"/>
      <c r="T833" s="93"/>
      <c r="U833" s="93"/>
      <c r="V833" s="93"/>
      <c r="W833" s="77">
        <f>W838+W834</f>
        <v>6760700</v>
      </c>
      <c r="X833" s="75"/>
      <c r="Y833" s="28"/>
    </row>
    <row r="834" spans="1:25" ht="32.25" customHeight="1" outlineLevel="6">
      <c r="A834" s="13" t="s">
        <v>41</v>
      </c>
      <c r="B834" s="41" t="s">
        <v>441</v>
      </c>
      <c r="C834" s="41" t="s">
        <v>439</v>
      </c>
      <c r="D834" s="41" t="s">
        <v>710</v>
      </c>
      <c r="E834" s="41" t="s">
        <v>597</v>
      </c>
      <c r="F834" s="41" t="s">
        <v>439</v>
      </c>
      <c r="G834" s="41" t="s">
        <v>42</v>
      </c>
      <c r="H834" s="41"/>
      <c r="I834" s="42"/>
      <c r="J834" s="42"/>
      <c r="K834" s="42"/>
      <c r="L834" s="43"/>
      <c r="M834" s="43"/>
      <c r="N834" s="64"/>
      <c r="O834" s="93"/>
      <c r="P834" s="24"/>
      <c r="Q834" s="93"/>
      <c r="R834" s="93"/>
      <c r="S834" s="93"/>
      <c r="T834" s="93"/>
      <c r="U834" s="93"/>
      <c r="V834" s="93"/>
      <c r="W834" s="77">
        <f>W835</f>
        <v>6507200</v>
      </c>
      <c r="X834" s="75"/>
      <c r="Y834" s="28"/>
    </row>
    <row r="835" spans="1:25" ht="60.75" customHeight="1" outlineLevel="6">
      <c r="A835" s="45" t="s">
        <v>405</v>
      </c>
      <c r="B835" s="41" t="s">
        <v>441</v>
      </c>
      <c r="C835" s="41" t="s">
        <v>439</v>
      </c>
      <c r="D835" s="41" t="s">
        <v>710</v>
      </c>
      <c r="E835" s="41" t="s">
        <v>597</v>
      </c>
      <c r="F835" s="41" t="s">
        <v>439</v>
      </c>
      <c r="G835" s="41" t="s">
        <v>42</v>
      </c>
      <c r="H835" s="41" t="s">
        <v>182</v>
      </c>
      <c r="I835" s="42"/>
      <c r="J835" s="42"/>
      <c r="K835" s="42"/>
      <c r="L835" s="43"/>
      <c r="M835" s="43"/>
      <c r="N835" s="64"/>
      <c r="O835" s="93"/>
      <c r="P835" s="24"/>
      <c r="Q835" s="93"/>
      <c r="R835" s="93"/>
      <c r="S835" s="93"/>
      <c r="T835" s="93"/>
      <c r="U835" s="93"/>
      <c r="V835" s="93"/>
      <c r="W835" s="77">
        <f>W836</f>
        <v>6507200</v>
      </c>
      <c r="X835" s="75"/>
      <c r="Y835" s="28"/>
    </row>
    <row r="836" spans="1:25" ht="32.25" customHeight="1" outlineLevel="6">
      <c r="A836" s="13" t="s">
        <v>37</v>
      </c>
      <c r="B836" s="41" t="s">
        <v>441</v>
      </c>
      <c r="C836" s="41" t="s">
        <v>439</v>
      </c>
      <c r="D836" s="41" t="s">
        <v>710</v>
      </c>
      <c r="E836" s="41" t="s">
        <v>597</v>
      </c>
      <c r="F836" s="41" t="s">
        <v>439</v>
      </c>
      <c r="G836" s="41" t="s">
        <v>42</v>
      </c>
      <c r="H836" s="41" t="s">
        <v>36</v>
      </c>
      <c r="I836" s="42"/>
      <c r="J836" s="42"/>
      <c r="K836" s="42"/>
      <c r="L836" s="43"/>
      <c r="M836" s="43"/>
      <c r="N836" s="64"/>
      <c r="O836" s="93"/>
      <c r="P836" s="24"/>
      <c r="Q836" s="93"/>
      <c r="R836" s="93"/>
      <c r="S836" s="93"/>
      <c r="T836" s="93"/>
      <c r="U836" s="93"/>
      <c r="V836" s="93"/>
      <c r="W836" s="77">
        <f>W837</f>
        <v>6507200</v>
      </c>
      <c r="X836" s="75"/>
      <c r="Y836" s="28"/>
    </row>
    <row r="837" spans="1:25" ht="29.25" customHeight="1" outlineLevel="6">
      <c r="A837" s="13" t="s">
        <v>758</v>
      </c>
      <c r="B837" s="41" t="s">
        <v>441</v>
      </c>
      <c r="C837" s="41" t="s">
        <v>439</v>
      </c>
      <c r="D837" s="41" t="s">
        <v>710</v>
      </c>
      <c r="E837" s="41" t="s">
        <v>597</v>
      </c>
      <c r="F837" s="41" t="s">
        <v>439</v>
      </c>
      <c r="G837" s="41" t="s">
        <v>42</v>
      </c>
      <c r="H837" s="41" t="s">
        <v>622</v>
      </c>
      <c r="I837" s="42"/>
      <c r="J837" s="42"/>
      <c r="K837" s="42"/>
      <c r="L837" s="43"/>
      <c r="M837" s="43"/>
      <c r="N837" s="64"/>
      <c r="O837" s="93"/>
      <c r="P837" s="24"/>
      <c r="Q837" s="93"/>
      <c r="R837" s="93"/>
      <c r="S837" s="93">
        <v>6507200</v>
      </c>
      <c r="T837" s="93"/>
      <c r="U837" s="93"/>
      <c r="V837" s="93"/>
      <c r="W837" s="77">
        <f>L837+K837+J837+I837+M837+N837+O837+P837+Q837+R837+S837+T837+U837</f>
        <v>6507200</v>
      </c>
      <c r="X837" s="75"/>
      <c r="Y837" s="28"/>
    </row>
    <row r="838" spans="1:25" ht="25.5" customHeight="1" outlineLevel="6">
      <c r="A838" s="13" t="s">
        <v>333</v>
      </c>
      <c r="B838" s="41" t="s">
        <v>441</v>
      </c>
      <c r="C838" s="41" t="s">
        <v>439</v>
      </c>
      <c r="D838" s="41" t="s">
        <v>710</v>
      </c>
      <c r="E838" s="41" t="s">
        <v>597</v>
      </c>
      <c r="F838" s="41" t="s">
        <v>439</v>
      </c>
      <c r="G838" s="41" t="s">
        <v>334</v>
      </c>
      <c r="H838" s="41"/>
      <c r="I838" s="42"/>
      <c r="J838" s="42"/>
      <c r="K838" s="42"/>
      <c r="L838" s="43"/>
      <c r="M838" s="43"/>
      <c r="N838" s="64"/>
      <c r="O838" s="93"/>
      <c r="P838" s="24"/>
      <c r="Q838" s="93"/>
      <c r="R838" s="93"/>
      <c r="S838" s="93"/>
      <c r="T838" s="93"/>
      <c r="U838" s="93"/>
      <c r="V838" s="93"/>
      <c r="W838" s="77">
        <f>W839</f>
        <v>253500</v>
      </c>
      <c r="X838" s="75"/>
      <c r="Y838" s="28"/>
    </row>
    <row r="839" spans="1:25" ht="57" customHeight="1" outlineLevel="6">
      <c r="A839" s="45" t="s">
        <v>405</v>
      </c>
      <c r="B839" s="41" t="s">
        <v>441</v>
      </c>
      <c r="C839" s="41" t="s">
        <v>439</v>
      </c>
      <c r="D839" s="41" t="s">
        <v>710</v>
      </c>
      <c r="E839" s="41" t="s">
        <v>597</v>
      </c>
      <c r="F839" s="41" t="s">
        <v>439</v>
      </c>
      <c r="G839" s="41" t="s">
        <v>334</v>
      </c>
      <c r="H839" s="41" t="s">
        <v>182</v>
      </c>
      <c r="I839" s="42"/>
      <c r="J839" s="42"/>
      <c r="K839" s="42"/>
      <c r="L839" s="43"/>
      <c r="M839" s="43"/>
      <c r="N839" s="64"/>
      <c r="O839" s="93"/>
      <c r="P839" s="24"/>
      <c r="Q839" s="93"/>
      <c r="R839" s="93"/>
      <c r="S839" s="93"/>
      <c r="T839" s="93"/>
      <c r="U839" s="93"/>
      <c r="V839" s="93"/>
      <c r="W839" s="77">
        <f>W840</f>
        <v>253500</v>
      </c>
      <c r="X839" s="75"/>
      <c r="Y839" s="28"/>
    </row>
    <row r="840" spans="1:25" ht="27" customHeight="1" outlineLevel="6">
      <c r="A840" s="13" t="s">
        <v>37</v>
      </c>
      <c r="B840" s="41" t="s">
        <v>441</v>
      </c>
      <c r="C840" s="41" t="s">
        <v>439</v>
      </c>
      <c r="D840" s="41" t="s">
        <v>710</v>
      </c>
      <c r="E840" s="41" t="s">
        <v>597</v>
      </c>
      <c r="F840" s="41" t="s">
        <v>439</v>
      </c>
      <c r="G840" s="41" t="s">
        <v>334</v>
      </c>
      <c r="H840" s="41" t="s">
        <v>36</v>
      </c>
      <c r="I840" s="42"/>
      <c r="J840" s="42"/>
      <c r="K840" s="42"/>
      <c r="L840" s="43"/>
      <c r="M840" s="43"/>
      <c r="N840" s="64"/>
      <c r="O840" s="93"/>
      <c r="P840" s="24"/>
      <c r="Q840" s="93"/>
      <c r="R840" s="93"/>
      <c r="S840" s="93"/>
      <c r="T840" s="93"/>
      <c r="U840" s="93"/>
      <c r="V840" s="93"/>
      <c r="W840" s="77">
        <f>W841</f>
        <v>253500</v>
      </c>
      <c r="X840" s="75"/>
      <c r="Y840" s="28"/>
    </row>
    <row r="841" spans="1:25" ht="33.75" customHeight="1" outlineLevel="6">
      <c r="A841" s="13" t="s">
        <v>758</v>
      </c>
      <c r="B841" s="41" t="s">
        <v>441</v>
      </c>
      <c r="C841" s="41" t="s">
        <v>439</v>
      </c>
      <c r="D841" s="41" t="s">
        <v>710</v>
      </c>
      <c r="E841" s="41" t="s">
        <v>597</v>
      </c>
      <c r="F841" s="41" t="s">
        <v>439</v>
      </c>
      <c r="G841" s="41" t="s">
        <v>334</v>
      </c>
      <c r="H841" s="41" t="s">
        <v>622</v>
      </c>
      <c r="I841" s="42"/>
      <c r="J841" s="42"/>
      <c r="K841" s="42"/>
      <c r="L841" s="43"/>
      <c r="M841" s="43"/>
      <c r="N841" s="64"/>
      <c r="O841" s="93"/>
      <c r="P841" s="24">
        <v>253500</v>
      </c>
      <c r="Q841" s="93"/>
      <c r="R841" s="93"/>
      <c r="S841" s="93"/>
      <c r="T841" s="93"/>
      <c r="U841" s="93"/>
      <c r="V841" s="93"/>
      <c r="W841" s="77">
        <f>L841+K841+J841+I841+M841+N841+O841+P841+Q841+R841+S841+T841+U841</f>
        <v>253500</v>
      </c>
      <c r="X841" s="75"/>
      <c r="Y841" s="28"/>
    </row>
    <row r="842" spans="1:25" ht="15" outlineLevel="3">
      <c r="A842" s="13" t="s">
        <v>478</v>
      </c>
      <c r="B842" s="41" t="s">
        <v>441</v>
      </c>
      <c r="C842" s="41" t="s">
        <v>439</v>
      </c>
      <c r="D842" s="41" t="s">
        <v>710</v>
      </c>
      <c r="E842" s="41" t="s">
        <v>597</v>
      </c>
      <c r="F842" s="41" t="s">
        <v>439</v>
      </c>
      <c r="G842" s="41" t="s">
        <v>479</v>
      </c>
      <c r="H842" s="41"/>
      <c r="I842" s="42"/>
      <c r="J842" s="42"/>
      <c r="K842" s="42"/>
      <c r="L842" s="43"/>
      <c r="M842" s="43"/>
      <c r="N842" s="64"/>
      <c r="O842" s="93"/>
      <c r="P842" s="24"/>
      <c r="Q842" s="93"/>
      <c r="R842" s="93"/>
      <c r="S842" s="93"/>
      <c r="T842" s="93"/>
      <c r="U842" s="93"/>
      <c r="V842" s="93"/>
      <c r="W842" s="77">
        <f aca="true" t="shared" si="57" ref="W842:Y845">W843</f>
        <v>217783</v>
      </c>
      <c r="X842" s="75">
        <f t="shared" si="57"/>
        <v>171000</v>
      </c>
      <c r="Y842" s="28">
        <f t="shared" si="57"/>
        <v>171000</v>
      </c>
    </row>
    <row r="843" spans="1:25" ht="127.5" outlineLevel="4">
      <c r="A843" s="13" t="s">
        <v>480</v>
      </c>
      <c r="B843" s="41" t="s">
        <v>441</v>
      </c>
      <c r="C843" s="41" t="s">
        <v>439</v>
      </c>
      <c r="D843" s="41" t="s">
        <v>710</v>
      </c>
      <c r="E843" s="41" t="s">
        <v>597</v>
      </c>
      <c r="F843" s="41" t="s">
        <v>439</v>
      </c>
      <c r="G843" s="41" t="s">
        <v>481</v>
      </c>
      <c r="H843" s="41"/>
      <c r="I843" s="42"/>
      <c r="J843" s="42"/>
      <c r="K843" s="42"/>
      <c r="L843" s="43"/>
      <c r="M843" s="43"/>
      <c r="N843" s="64"/>
      <c r="O843" s="93"/>
      <c r="P843" s="24"/>
      <c r="Q843" s="93"/>
      <c r="R843" s="93"/>
      <c r="S843" s="93"/>
      <c r="T843" s="93"/>
      <c r="U843" s="93"/>
      <c r="V843" s="93"/>
      <c r="W843" s="77">
        <f t="shared" si="57"/>
        <v>217783</v>
      </c>
      <c r="X843" s="75">
        <f t="shared" si="57"/>
        <v>171000</v>
      </c>
      <c r="Y843" s="28">
        <f t="shared" si="57"/>
        <v>171000</v>
      </c>
    </row>
    <row r="844" spans="1:25" ht="153" outlineLevel="5">
      <c r="A844" s="13" t="s">
        <v>715</v>
      </c>
      <c r="B844" s="41" t="s">
        <v>441</v>
      </c>
      <c r="C844" s="41" t="s">
        <v>439</v>
      </c>
      <c r="D844" s="41" t="s">
        <v>710</v>
      </c>
      <c r="E844" s="41" t="s">
        <v>597</v>
      </c>
      <c r="F844" s="41" t="s">
        <v>439</v>
      </c>
      <c r="G844" s="41" t="s">
        <v>716</v>
      </c>
      <c r="H844" s="41"/>
      <c r="I844" s="42"/>
      <c r="J844" s="42"/>
      <c r="K844" s="42"/>
      <c r="L844" s="43">
        <f>L845+L847</f>
        <v>0</v>
      </c>
      <c r="M844" s="43"/>
      <c r="N844" s="64"/>
      <c r="O844" s="93"/>
      <c r="P844" s="24"/>
      <c r="Q844" s="93"/>
      <c r="R844" s="93"/>
      <c r="S844" s="93"/>
      <c r="T844" s="93"/>
      <c r="U844" s="93"/>
      <c r="V844" s="93"/>
      <c r="W844" s="77">
        <f>W845+W847</f>
        <v>217783</v>
      </c>
      <c r="X844" s="75">
        <f>X845+X847</f>
        <v>171000</v>
      </c>
      <c r="Y844" s="43">
        <f>Y845+Y847</f>
        <v>171000</v>
      </c>
    </row>
    <row r="845" spans="1:25" ht="25.5" hidden="1" outlineLevel="5">
      <c r="A845" s="45" t="s">
        <v>406</v>
      </c>
      <c r="B845" s="41" t="s">
        <v>441</v>
      </c>
      <c r="C845" s="41" t="s">
        <v>439</v>
      </c>
      <c r="D845" s="41" t="s">
        <v>710</v>
      </c>
      <c r="E845" s="41" t="s">
        <v>597</v>
      </c>
      <c r="F845" s="41" t="s">
        <v>439</v>
      </c>
      <c r="G845" s="41" t="s">
        <v>716</v>
      </c>
      <c r="H845" s="41" t="s">
        <v>183</v>
      </c>
      <c r="I845" s="42"/>
      <c r="J845" s="42"/>
      <c r="K845" s="42"/>
      <c r="L845" s="43">
        <f>L846</f>
        <v>-171000</v>
      </c>
      <c r="M845" s="43"/>
      <c r="N845" s="64"/>
      <c r="O845" s="93"/>
      <c r="P845" s="24"/>
      <c r="Q845" s="93"/>
      <c r="R845" s="93"/>
      <c r="S845" s="93"/>
      <c r="T845" s="93"/>
      <c r="U845" s="93"/>
      <c r="V845" s="93"/>
      <c r="W845" s="77">
        <f>W846</f>
        <v>0</v>
      </c>
      <c r="X845" s="75">
        <f t="shared" si="57"/>
        <v>0</v>
      </c>
      <c r="Y845" s="28">
        <f t="shared" si="57"/>
        <v>0</v>
      </c>
    </row>
    <row r="846" spans="1:25" ht="51" hidden="1" outlineLevel="6">
      <c r="A846" s="13" t="s">
        <v>717</v>
      </c>
      <c r="B846" s="41" t="s">
        <v>441</v>
      </c>
      <c r="C846" s="41" t="s">
        <v>439</v>
      </c>
      <c r="D846" s="41" t="s">
        <v>710</v>
      </c>
      <c r="E846" s="41" t="s">
        <v>597</v>
      </c>
      <c r="F846" s="41" t="s">
        <v>439</v>
      </c>
      <c r="G846" s="41" t="s">
        <v>716</v>
      </c>
      <c r="H846" s="41" t="s">
        <v>718</v>
      </c>
      <c r="I846" s="42">
        <v>171000</v>
      </c>
      <c r="J846" s="42"/>
      <c r="K846" s="42"/>
      <c r="L846" s="43">
        <v>-171000</v>
      </c>
      <c r="M846" s="43"/>
      <c r="N846" s="64"/>
      <c r="O846" s="93"/>
      <c r="P846" s="24"/>
      <c r="Q846" s="93"/>
      <c r="R846" s="93"/>
      <c r="S846" s="93"/>
      <c r="T846" s="93"/>
      <c r="U846" s="93"/>
      <c r="V846" s="93"/>
      <c r="W846" s="77">
        <f>L846+K846+J846+I846</f>
        <v>0</v>
      </c>
      <c r="X846" s="75">
        <v>0</v>
      </c>
      <c r="Y846" s="28">
        <v>0</v>
      </c>
    </row>
    <row r="847" spans="1:25" ht="51" outlineLevel="6">
      <c r="A847" s="45" t="s">
        <v>405</v>
      </c>
      <c r="B847" s="41" t="s">
        <v>441</v>
      </c>
      <c r="C847" s="41" t="s">
        <v>439</v>
      </c>
      <c r="D847" s="41" t="s">
        <v>710</v>
      </c>
      <c r="E847" s="41" t="s">
        <v>597</v>
      </c>
      <c r="F847" s="41" t="s">
        <v>439</v>
      </c>
      <c r="G847" s="41" t="s">
        <v>716</v>
      </c>
      <c r="H847" s="41" t="s">
        <v>182</v>
      </c>
      <c r="I847" s="42"/>
      <c r="J847" s="42"/>
      <c r="K847" s="42"/>
      <c r="L847" s="43">
        <f>L849</f>
        <v>171000</v>
      </c>
      <c r="M847" s="43"/>
      <c r="N847" s="64"/>
      <c r="O847" s="93"/>
      <c r="P847" s="24"/>
      <c r="Q847" s="93"/>
      <c r="R847" s="93"/>
      <c r="S847" s="93"/>
      <c r="T847" s="93"/>
      <c r="U847" s="93"/>
      <c r="V847" s="93"/>
      <c r="W847" s="77">
        <f>W848</f>
        <v>217783</v>
      </c>
      <c r="X847" s="75">
        <f>X849</f>
        <v>171000</v>
      </c>
      <c r="Y847" s="28">
        <f>Y849</f>
        <v>171000</v>
      </c>
    </row>
    <row r="848" spans="1:25" ht="25.5" outlineLevel="6">
      <c r="A848" s="13" t="s">
        <v>37</v>
      </c>
      <c r="B848" s="41" t="s">
        <v>441</v>
      </c>
      <c r="C848" s="41" t="s">
        <v>439</v>
      </c>
      <c r="D848" s="41" t="s">
        <v>710</v>
      </c>
      <c r="E848" s="41" t="s">
        <v>597</v>
      </c>
      <c r="F848" s="41" t="s">
        <v>439</v>
      </c>
      <c r="G848" s="41" t="s">
        <v>716</v>
      </c>
      <c r="H848" s="41" t="s">
        <v>36</v>
      </c>
      <c r="I848" s="42"/>
      <c r="J848" s="42"/>
      <c r="K848" s="42"/>
      <c r="L848" s="43"/>
      <c r="M848" s="43"/>
      <c r="N848" s="64"/>
      <c r="O848" s="93"/>
      <c r="P848" s="24"/>
      <c r="Q848" s="93"/>
      <c r="R848" s="93"/>
      <c r="S848" s="93"/>
      <c r="T848" s="93"/>
      <c r="U848" s="93"/>
      <c r="V848" s="93"/>
      <c r="W848" s="77">
        <f>W849</f>
        <v>217783</v>
      </c>
      <c r="X848" s="75"/>
      <c r="Y848" s="28"/>
    </row>
    <row r="849" spans="1:25" ht="63.75" outlineLevel="6">
      <c r="A849" s="13" t="s">
        <v>605</v>
      </c>
      <c r="B849" s="41" t="s">
        <v>441</v>
      </c>
      <c r="C849" s="41" t="s">
        <v>439</v>
      </c>
      <c r="D849" s="41" t="s">
        <v>710</v>
      </c>
      <c r="E849" s="41" t="s">
        <v>597</v>
      </c>
      <c r="F849" s="41" t="s">
        <v>439</v>
      </c>
      <c r="G849" s="41" t="s">
        <v>716</v>
      </c>
      <c r="H849" s="41" t="s">
        <v>606</v>
      </c>
      <c r="I849" s="42"/>
      <c r="J849" s="42"/>
      <c r="K849" s="42"/>
      <c r="L849" s="43">
        <v>171000</v>
      </c>
      <c r="M849" s="43"/>
      <c r="N849" s="64"/>
      <c r="O849" s="93"/>
      <c r="P849" s="24"/>
      <c r="Q849" s="93"/>
      <c r="R849" s="93"/>
      <c r="S849" s="93"/>
      <c r="T849" s="93"/>
      <c r="U849" s="93">
        <v>46783</v>
      </c>
      <c r="V849" s="93"/>
      <c r="W849" s="77">
        <f>L849+K849+J849+I849+M849+N849+O849+P849+Q849+R849+S849+T849+U849</f>
        <v>217783</v>
      </c>
      <c r="X849" s="75">
        <v>171000</v>
      </c>
      <c r="Y849" s="28">
        <v>171000</v>
      </c>
    </row>
    <row r="850" spans="1:25" ht="25.5" outlineLevel="6">
      <c r="A850" s="13" t="s">
        <v>486</v>
      </c>
      <c r="B850" s="41" t="s">
        <v>441</v>
      </c>
      <c r="C850" s="41" t="s">
        <v>439</v>
      </c>
      <c r="D850" s="41" t="s">
        <v>710</v>
      </c>
      <c r="E850" s="41" t="s">
        <v>597</v>
      </c>
      <c r="F850" s="41" t="s">
        <v>439</v>
      </c>
      <c r="G850" s="41" t="s">
        <v>487</v>
      </c>
      <c r="H850" s="41"/>
      <c r="I850" s="42"/>
      <c r="J850" s="42"/>
      <c r="K850" s="42"/>
      <c r="L850" s="43"/>
      <c r="M850" s="43"/>
      <c r="N850" s="64"/>
      <c r="O850" s="93"/>
      <c r="P850" s="24"/>
      <c r="Q850" s="93"/>
      <c r="R850" s="93"/>
      <c r="S850" s="93"/>
      <c r="T850" s="93"/>
      <c r="U850" s="93"/>
      <c r="V850" s="93"/>
      <c r="W850" s="77">
        <f>W851</f>
        <v>410000</v>
      </c>
      <c r="X850" s="92"/>
      <c r="Y850" s="28"/>
    </row>
    <row r="851" spans="1:25" ht="76.5" outlineLevel="6">
      <c r="A851" s="13" t="s">
        <v>542</v>
      </c>
      <c r="B851" s="41" t="s">
        <v>441</v>
      </c>
      <c r="C851" s="41" t="s">
        <v>439</v>
      </c>
      <c r="D851" s="41" t="s">
        <v>710</v>
      </c>
      <c r="E851" s="41" t="s">
        <v>597</v>
      </c>
      <c r="F851" s="41" t="s">
        <v>439</v>
      </c>
      <c r="G851" s="41" t="s">
        <v>543</v>
      </c>
      <c r="H851" s="41"/>
      <c r="I851" s="42"/>
      <c r="J851" s="42"/>
      <c r="K851" s="42"/>
      <c r="L851" s="43"/>
      <c r="M851" s="43"/>
      <c r="N851" s="64"/>
      <c r="O851" s="93"/>
      <c r="P851" s="24"/>
      <c r="Q851" s="93"/>
      <c r="R851" s="93"/>
      <c r="S851" s="93"/>
      <c r="T851" s="93"/>
      <c r="U851" s="93"/>
      <c r="V851" s="93"/>
      <c r="W851" s="77">
        <f>W852</f>
        <v>410000</v>
      </c>
      <c r="X851" s="92"/>
      <c r="Y851" s="28"/>
    </row>
    <row r="852" spans="1:25" ht="51" outlineLevel="6">
      <c r="A852" s="45" t="s">
        <v>405</v>
      </c>
      <c r="B852" s="41" t="s">
        <v>441</v>
      </c>
      <c r="C852" s="41" t="s">
        <v>439</v>
      </c>
      <c r="D852" s="41" t="s">
        <v>710</v>
      </c>
      <c r="E852" s="41" t="s">
        <v>597</v>
      </c>
      <c r="F852" s="41" t="s">
        <v>439</v>
      </c>
      <c r="G852" s="41" t="s">
        <v>543</v>
      </c>
      <c r="H852" s="41" t="s">
        <v>182</v>
      </c>
      <c r="I852" s="42"/>
      <c r="J852" s="42"/>
      <c r="K852" s="42"/>
      <c r="L852" s="43"/>
      <c r="M852" s="43"/>
      <c r="N852" s="64"/>
      <c r="O852" s="93"/>
      <c r="P852" s="24"/>
      <c r="Q852" s="93"/>
      <c r="R852" s="93"/>
      <c r="S852" s="93"/>
      <c r="T852" s="93"/>
      <c r="U852" s="93"/>
      <c r="V852" s="93"/>
      <c r="W852" s="77">
        <f>W853</f>
        <v>410000</v>
      </c>
      <c r="X852" s="92"/>
      <c r="Y852" s="28"/>
    </row>
    <row r="853" spans="1:25" ht="25.5" outlineLevel="6">
      <c r="A853" s="13" t="s">
        <v>37</v>
      </c>
      <c r="B853" s="41" t="s">
        <v>441</v>
      </c>
      <c r="C853" s="41" t="s">
        <v>439</v>
      </c>
      <c r="D853" s="41" t="s">
        <v>710</v>
      </c>
      <c r="E853" s="41" t="s">
        <v>597</v>
      </c>
      <c r="F853" s="41" t="s">
        <v>439</v>
      </c>
      <c r="G853" s="41" t="s">
        <v>543</v>
      </c>
      <c r="H853" s="41" t="s">
        <v>36</v>
      </c>
      <c r="I853" s="42"/>
      <c r="J853" s="42"/>
      <c r="K853" s="42"/>
      <c r="L853" s="43"/>
      <c r="M853" s="43"/>
      <c r="N853" s="64"/>
      <c r="O853" s="93"/>
      <c r="P853" s="24"/>
      <c r="Q853" s="93"/>
      <c r="R853" s="93"/>
      <c r="S853" s="93"/>
      <c r="T853" s="93"/>
      <c r="U853" s="93"/>
      <c r="V853" s="93"/>
      <c r="W853" s="77">
        <f>W854</f>
        <v>410000</v>
      </c>
      <c r="X853" s="92"/>
      <c r="Y853" s="28"/>
    </row>
    <row r="854" spans="1:25" ht="25.5" outlineLevel="6">
      <c r="A854" s="13" t="s">
        <v>758</v>
      </c>
      <c r="B854" s="41" t="s">
        <v>441</v>
      </c>
      <c r="C854" s="41" t="s">
        <v>439</v>
      </c>
      <c r="D854" s="41" t="s">
        <v>710</v>
      </c>
      <c r="E854" s="41" t="s">
        <v>597</v>
      </c>
      <c r="F854" s="41" t="s">
        <v>439</v>
      </c>
      <c r="G854" s="41" t="s">
        <v>543</v>
      </c>
      <c r="H854" s="41" t="s">
        <v>622</v>
      </c>
      <c r="I854" s="42"/>
      <c r="J854" s="42"/>
      <c r="K854" s="42"/>
      <c r="L854" s="43"/>
      <c r="M854" s="43"/>
      <c r="N854" s="64"/>
      <c r="O854" s="93"/>
      <c r="P854" s="24">
        <v>449000</v>
      </c>
      <c r="Q854" s="93"/>
      <c r="R854" s="93"/>
      <c r="S854" s="93">
        <v>-20000</v>
      </c>
      <c r="T854" s="93"/>
      <c r="U854" s="93">
        <v>-19000</v>
      </c>
      <c r="V854" s="93"/>
      <c r="W854" s="77">
        <f>L854+K854+J854+I854+M854+N854+O854+P854+Q854+R854+S854+T854+U854</f>
        <v>410000</v>
      </c>
      <c r="X854" s="92"/>
      <c r="Y854" s="28"/>
    </row>
    <row r="855" spans="1:25" ht="40.5" customHeight="1" outlineLevel="6">
      <c r="A855" s="13" t="s">
        <v>156</v>
      </c>
      <c r="B855" s="41" t="s">
        <v>441</v>
      </c>
      <c r="C855" s="41" t="s">
        <v>439</v>
      </c>
      <c r="D855" s="41" t="s">
        <v>710</v>
      </c>
      <c r="E855" s="41" t="s">
        <v>597</v>
      </c>
      <c r="F855" s="41" t="s">
        <v>439</v>
      </c>
      <c r="G855" s="41" t="s">
        <v>157</v>
      </c>
      <c r="H855" s="41"/>
      <c r="I855" s="42"/>
      <c r="J855" s="42"/>
      <c r="K855" s="42"/>
      <c r="L855" s="43"/>
      <c r="M855" s="43"/>
      <c r="N855" s="64"/>
      <c r="O855" s="93"/>
      <c r="P855" s="24"/>
      <c r="Q855" s="93"/>
      <c r="R855" s="93"/>
      <c r="S855" s="93"/>
      <c r="T855" s="93"/>
      <c r="U855" s="93"/>
      <c r="V855" s="93"/>
      <c r="W855" s="77">
        <f>W856</f>
        <v>2833000</v>
      </c>
      <c r="X855" s="92"/>
      <c r="Y855" s="28"/>
    </row>
    <row r="856" spans="1:25" ht="53.25" customHeight="1" outlineLevel="6">
      <c r="A856" s="45" t="s">
        <v>405</v>
      </c>
      <c r="B856" s="41" t="s">
        <v>441</v>
      </c>
      <c r="C856" s="41" t="s">
        <v>439</v>
      </c>
      <c r="D856" s="41" t="s">
        <v>710</v>
      </c>
      <c r="E856" s="41" t="s">
        <v>597</v>
      </c>
      <c r="F856" s="41" t="s">
        <v>439</v>
      </c>
      <c r="G856" s="41" t="s">
        <v>157</v>
      </c>
      <c r="H856" s="41" t="s">
        <v>182</v>
      </c>
      <c r="I856" s="42"/>
      <c r="J856" s="42"/>
      <c r="K856" s="42"/>
      <c r="L856" s="43"/>
      <c r="M856" s="43"/>
      <c r="N856" s="64"/>
      <c r="O856" s="93"/>
      <c r="P856" s="24"/>
      <c r="Q856" s="93"/>
      <c r="R856" s="93"/>
      <c r="S856" s="93"/>
      <c r="T856" s="93"/>
      <c r="U856" s="93"/>
      <c r="V856" s="93"/>
      <c r="W856" s="77">
        <f>W857</f>
        <v>2833000</v>
      </c>
      <c r="X856" s="92"/>
      <c r="Y856" s="28"/>
    </row>
    <row r="857" spans="1:25" ht="27" customHeight="1" outlineLevel="6">
      <c r="A857" s="13" t="s">
        <v>37</v>
      </c>
      <c r="B857" s="41" t="s">
        <v>441</v>
      </c>
      <c r="C857" s="41" t="s">
        <v>439</v>
      </c>
      <c r="D857" s="41" t="s">
        <v>710</v>
      </c>
      <c r="E857" s="41" t="s">
        <v>597</v>
      </c>
      <c r="F857" s="41" t="s">
        <v>439</v>
      </c>
      <c r="G857" s="41" t="s">
        <v>157</v>
      </c>
      <c r="H857" s="41" t="s">
        <v>36</v>
      </c>
      <c r="I857" s="42"/>
      <c r="J857" s="42"/>
      <c r="K857" s="42"/>
      <c r="L857" s="43"/>
      <c r="M857" s="43"/>
      <c r="N857" s="64"/>
      <c r="O857" s="93"/>
      <c r="P857" s="24"/>
      <c r="Q857" s="93"/>
      <c r="R857" s="93"/>
      <c r="S857" s="93"/>
      <c r="T857" s="93"/>
      <c r="U857" s="93"/>
      <c r="V857" s="93"/>
      <c r="W857" s="77">
        <f>W858</f>
        <v>2833000</v>
      </c>
      <c r="X857" s="92"/>
      <c r="Y857" s="28"/>
    </row>
    <row r="858" spans="1:25" ht="40.5" customHeight="1" outlineLevel="6">
      <c r="A858" s="13" t="s">
        <v>758</v>
      </c>
      <c r="B858" s="41" t="s">
        <v>441</v>
      </c>
      <c r="C858" s="41" t="s">
        <v>439</v>
      </c>
      <c r="D858" s="41" t="s">
        <v>710</v>
      </c>
      <c r="E858" s="41" t="s">
        <v>597</v>
      </c>
      <c r="F858" s="41" t="s">
        <v>439</v>
      </c>
      <c r="G858" s="41" t="s">
        <v>157</v>
      </c>
      <c r="H858" s="41" t="s">
        <v>622</v>
      </c>
      <c r="I858" s="42"/>
      <c r="J858" s="42"/>
      <c r="K858" s="42"/>
      <c r="L858" s="43"/>
      <c r="M858" s="43"/>
      <c r="N858" s="64">
        <v>2833000</v>
      </c>
      <c r="O858" s="93"/>
      <c r="P858" s="24"/>
      <c r="Q858" s="93"/>
      <c r="R858" s="93"/>
      <c r="S858" s="93"/>
      <c r="T858" s="93"/>
      <c r="U858" s="93"/>
      <c r="V858" s="93"/>
      <c r="W858" s="77">
        <f>L858+K858+J858+I858+M858+N858+O858+P858+Q858+R858+S858+T858+U858</f>
        <v>2833000</v>
      </c>
      <c r="X858" s="92"/>
      <c r="Y858" s="28"/>
    </row>
    <row r="859" spans="1:25" ht="15" outlineLevel="2">
      <c r="A859" s="13" t="s">
        <v>598</v>
      </c>
      <c r="B859" s="41" t="s">
        <v>441</v>
      </c>
      <c r="C859" s="41" t="s">
        <v>439</v>
      </c>
      <c r="D859" s="41" t="s">
        <v>710</v>
      </c>
      <c r="E859" s="41" t="s">
        <v>597</v>
      </c>
      <c r="F859" s="41" t="s">
        <v>580</v>
      </c>
      <c r="G859" s="41"/>
      <c r="H859" s="41"/>
      <c r="I859" s="42"/>
      <c r="J859" s="42"/>
      <c r="K859" s="42"/>
      <c r="L859" s="43"/>
      <c r="M859" s="43"/>
      <c r="N859" s="64"/>
      <c r="O859" s="93"/>
      <c r="P859" s="24"/>
      <c r="Q859" s="93"/>
      <c r="R859" s="93"/>
      <c r="S859" s="93"/>
      <c r="T859" s="93"/>
      <c r="U859" s="93"/>
      <c r="V859" s="93"/>
      <c r="W859" s="77">
        <f>W864+W914+W928+W942+W992+W1049+W937+W860+W1054</f>
        <v>253712381.7</v>
      </c>
      <c r="X859" s="77">
        <f>X864+X914+X928+X942+X992</f>
        <v>249802661.82999998</v>
      </c>
      <c r="Y859" s="25">
        <f>Y864+Y914+Y928+Y942+Y992</f>
        <v>259532214.89</v>
      </c>
    </row>
    <row r="860" spans="1:25" ht="38.25" outlineLevel="2">
      <c r="A860" s="139" t="s">
        <v>775</v>
      </c>
      <c r="B860" s="41" t="s">
        <v>441</v>
      </c>
      <c r="C860" s="41" t="s">
        <v>439</v>
      </c>
      <c r="D860" s="41" t="s">
        <v>710</v>
      </c>
      <c r="E860" s="41" t="s">
        <v>597</v>
      </c>
      <c r="F860" s="41" t="s">
        <v>580</v>
      </c>
      <c r="G860" s="41" t="s">
        <v>776</v>
      </c>
      <c r="H860" s="41"/>
      <c r="I860" s="42"/>
      <c r="J860" s="42"/>
      <c r="K860" s="42"/>
      <c r="L860" s="43"/>
      <c r="M860" s="43"/>
      <c r="N860" s="64"/>
      <c r="O860" s="93"/>
      <c r="P860" s="24"/>
      <c r="Q860" s="93"/>
      <c r="R860" s="93"/>
      <c r="S860" s="93"/>
      <c r="T860" s="93"/>
      <c r="U860" s="93"/>
      <c r="V860" s="93"/>
      <c r="W860" s="77">
        <f>W861</f>
        <v>706900</v>
      </c>
      <c r="X860" s="93"/>
      <c r="Y860" s="25"/>
    </row>
    <row r="861" spans="1:25" ht="51" outlineLevel="2">
      <c r="A861" s="45" t="s">
        <v>405</v>
      </c>
      <c r="B861" s="41" t="s">
        <v>441</v>
      </c>
      <c r="C861" s="41" t="s">
        <v>439</v>
      </c>
      <c r="D861" s="41" t="s">
        <v>710</v>
      </c>
      <c r="E861" s="41" t="s">
        <v>597</v>
      </c>
      <c r="F861" s="41" t="s">
        <v>580</v>
      </c>
      <c r="G861" s="41" t="s">
        <v>776</v>
      </c>
      <c r="H861" s="41" t="s">
        <v>182</v>
      </c>
      <c r="I861" s="42"/>
      <c r="J861" s="42"/>
      <c r="K861" s="42"/>
      <c r="L861" s="43"/>
      <c r="M861" s="43"/>
      <c r="N861" s="64"/>
      <c r="O861" s="93"/>
      <c r="P861" s="24"/>
      <c r="Q861" s="93"/>
      <c r="R861" s="93"/>
      <c r="S861" s="93"/>
      <c r="T861" s="93"/>
      <c r="U861" s="93"/>
      <c r="V861" s="93"/>
      <c r="W861" s="77">
        <f>W862</f>
        <v>706900</v>
      </c>
      <c r="X861" s="93"/>
      <c r="Y861" s="25"/>
    </row>
    <row r="862" spans="1:25" ht="25.5" outlineLevel="2">
      <c r="A862" s="13" t="s">
        <v>37</v>
      </c>
      <c r="B862" s="41" t="s">
        <v>441</v>
      </c>
      <c r="C862" s="41" t="s">
        <v>439</v>
      </c>
      <c r="D862" s="41" t="s">
        <v>710</v>
      </c>
      <c r="E862" s="41" t="s">
        <v>597</v>
      </c>
      <c r="F862" s="41" t="s">
        <v>580</v>
      </c>
      <c r="G862" s="41" t="s">
        <v>776</v>
      </c>
      <c r="H862" s="41" t="s">
        <v>36</v>
      </c>
      <c r="I862" s="42"/>
      <c r="J862" s="42"/>
      <c r="K862" s="42"/>
      <c r="L862" s="43"/>
      <c r="M862" s="43"/>
      <c r="N862" s="64"/>
      <c r="O862" s="93"/>
      <c r="P862" s="24"/>
      <c r="Q862" s="93"/>
      <c r="R862" s="93"/>
      <c r="S862" s="93"/>
      <c r="T862" s="93"/>
      <c r="U862" s="93"/>
      <c r="V862" s="93"/>
      <c r="W862" s="77">
        <f>W863</f>
        <v>706900</v>
      </c>
      <c r="X862" s="93"/>
      <c r="Y862" s="25"/>
    </row>
    <row r="863" spans="1:25" ht="25.5" outlineLevel="2">
      <c r="A863" s="13" t="s">
        <v>758</v>
      </c>
      <c r="B863" s="41" t="s">
        <v>441</v>
      </c>
      <c r="C863" s="41" t="s">
        <v>439</v>
      </c>
      <c r="D863" s="41" t="s">
        <v>710</v>
      </c>
      <c r="E863" s="41" t="s">
        <v>597</v>
      </c>
      <c r="F863" s="41" t="s">
        <v>580</v>
      </c>
      <c r="G863" s="41" t="s">
        <v>776</v>
      </c>
      <c r="H863" s="41" t="s">
        <v>622</v>
      </c>
      <c r="I863" s="42"/>
      <c r="J863" s="42"/>
      <c r="K863" s="42"/>
      <c r="L863" s="43"/>
      <c r="M863" s="43"/>
      <c r="N863" s="64"/>
      <c r="O863" s="93"/>
      <c r="P863" s="24"/>
      <c r="Q863" s="93"/>
      <c r="R863" s="93"/>
      <c r="S863" s="93"/>
      <c r="T863" s="93"/>
      <c r="U863" s="93">
        <v>706900</v>
      </c>
      <c r="V863" s="93"/>
      <c r="W863" s="77">
        <f>L863+K863+J863+I863+M863+N863+O863+P863+Q863+R863+S863+T863+U863</f>
        <v>706900</v>
      </c>
      <c r="X863" s="93"/>
      <c r="Y863" s="25"/>
    </row>
    <row r="864" spans="1:25" ht="38.25" outlineLevel="3">
      <c r="A864" s="13" t="s">
        <v>719</v>
      </c>
      <c r="B864" s="41" t="s">
        <v>441</v>
      </c>
      <c r="C864" s="41" t="s">
        <v>439</v>
      </c>
      <c r="D864" s="41" t="s">
        <v>710</v>
      </c>
      <c r="E864" s="41" t="s">
        <v>597</v>
      </c>
      <c r="F864" s="41" t="s">
        <v>580</v>
      </c>
      <c r="G864" s="41" t="s">
        <v>720</v>
      </c>
      <c r="H864" s="41"/>
      <c r="I864" s="42"/>
      <c r="J864" s="42"/>
      <c r="K864" s="42"/>
      <c r="L864" s="43"/>
      <c r="M864" s="43"/>
      <c r="N864" s="64"/>
      <c r="O864" s="93"/>
      <c r="P864" s="24"/>
      <c r="Q864" s="93"/>
      <c r="R864" s="93"/>
      <c r="S864" s="93"/>
      <c r="T864" s="93"/>
      <c r="U864" s="93"/>
      <c r="V864" s="93"/>
      <c r="W864" s="77">
        <f>W865</f>
        <v>47718547.06000001</v>
      </c>
      <c r="X864" s="75">
        <f>X865</f>
        <v>41719400</v>
      </c>
      <c r="Y864" s="28">
        <f>Y865</f>
        <v>41719400</v>
      </c>
    </row>
    <row r="865" spans="1:25" ht="25.5" outlineLevel="3">
      <c r="A865" s="13" t="s">
        <v>601</v>
      </c>
      <c r="B865" s="41" t="s">
        <v>441</v>
      </c>
      <c r="C865" s="41" t="s">
        <v>439</v>
      </c>
      <c r="D865" s="41" t="s">
        <v>710</v>
      </c>
      <c r="E865" s="41" t="s">
        <v>597</v>
      </c>
      <c r="F865" s="41" t="s">
        <v>580</v>
      </c>
      <c r="G865" s="41" t="s">
        <v>722</v>
      </c>
      <c r="H865" s="41"/>
      <c r="I865" s="42"/>
      <c r="J865" s="42"/>
      <c r="K865" s="42"/>
      <c r="L865" s="43"/>
      <c r="M865" s="43"/>
      <c r="N865" s="64"/>
      <c r="O865" s="93"/>
      <c r="P865" s="24"/>
      <c r="Q865" s="93"/>
      <c r="R865" s="93"/>
      <c r="S865" s="93"/>
      <c r="T865" s="93"/>
      <c r="U865" s="93"/>
      <c r="V865" s="93"/>
      <c r="W865" s="77">
        <f>W866+W870+W874+W878+W882+W886+W890+W894+W898+W902+W906+W910</f>
        <v>47718547.06000001</v>
      </c>
      <c r="X865" s="75">
        <f>X866+X870+X874+X878+X882+X886+X890+X894+X898+X902+X906+X910</f>
        <v>41719400</v>
      </c>
      <c r="Y865" s="28">
        <f>Y866+Y870+Y874+Y878+Y882+Y886+Y890+Y894+Y898+Y902+Y906+Y910</f>
        <v>41719400</v>
      </c>
    </row>
    <row r="866" spans="1:25" ht="51" outlineLevel="4">
      <c r="A866" s="13" t="s">
        <v>721</v>
      </c>
      <c r="B866" s="41" t="s">
        <v>441</v>
      </c>
      <c r="C866" s="41" t="s">
        <v>439</v>
      </c>
      <c r="D866" s="41" t="s">
        <v>710</v>
      </c>
      <c r="E866" s="41" t="s">
        <v>597</v>
      </c>
      <c r="F866" s="41" t="s">
        <v>580</v>
      </c>
      <c r="G866" s="41" t="s">
        <v>722</v>
      </c>
      <c r="H866" s="41"/>
      <c r="I866" s="42"/>
      <c r="J866" s="42"/>
      <c r="K866" s="42"/>
      <c r="L866" s="43"/>
      <c r="M866" s="43"/>
      <c r="N866" s="64"/>
      <c r="O866" s="93"/>
      <c r="P866" s="24"/>
      <c r="Q866" s="93"/>
      <c r="R866" s="93"/>
      <c r="S866" s="93"/>
      <c r="T866" s="93"/>
      <c r="U866" s="93"/>
      <c r="V866" s="93"/>
      <c r="W866" s="77">
        <f>W867</f>
        <v>8146087.24</v>
      </c>
      <c r="X866" s="75">
        <f>X867</f>
        <v>7053800</v>
      </c>
      <c r="Y866" s="28">
        <f>Y867</f>
        <v>7053800</v>
      </c>
    </row>
    <row r="867" spans="1:25" ht="51" outlineLevel="4">
      <c r="A867" s="45" t="s">
        <v>405</v>
      </c>
      <c r="B867" s="41" t="s">
        <v>441</v>
      </c>
      <c r="C867" s="41" t="s">
        <v>439</v>
      </c>
      <c r="D867" s="41" t="s">
        <v>710</v>
      </c>
      <c r="E867" s="41" t="s">
        <v>597</v>
      </c>
      <c r="F867" s="41" t="s">
        <v>580</v>
      </c>
      <c r="G867" s="41" t="s">
        <v>722</v>
      </c>
      <c r="H867" s="41" t="s">
        <v>182</v>
      </c>
      <c r="I867" s="42"/>
      <c r="J867" s="42"/>
      <c r="K867" s="42"/>
      <c r="L867" s="43"/>
      <c r="M867" s="43"/>
      <c r="N867" s="64"/>
      <c r="O867" s="93"/>
      <c r="P867" s="24"/>
      <c r="Q867" s="93"/>
      <c r="R867" s="93"/>
      <c r="S867" s="93"/>
      <c r="T867" s="93"/>
      <c r="U867" s="93"/>
      <c r="V867" s="93"/>
      <c r="W867" s="77">
        <f>W868</f>
        <v>8146087.24</v>
      </c>
      <c r="X867" s="75">
        <f>X869</f>
        <v>7053800</v>
      </c>
      <c r="Y867" s="28">
        <f>Y869</f>
        <v>7053800</v>
      </c>
    </row>
    <row r="868" spans="1:25" ht="25.5" outlineLevel="4">
      <c r="A868" s="13" t="s">
        <v>37</v>
      </c>
      <c r="B868" s="41" t="s">
        <v>441</v>
      </c>
      <c r="C868" s="41" t="s">
        <v>439</v>
      </c>
      <c r="D868" s="41" t="s">
        <v>710</v>
      </c>
      <c r="E868" s="41" t="s">
        <v>597</v>
      </c>
      <c r="F868" s="41" t="s">
        <v>580</v>
      </c>
      <c r="G868" s="41" t="s">
        <v>722</v>
      </c>
      <c r="H868" s="41" t="s">
        <v>36</v>
      </c>
      <c r="I868" s="42"/>
      <c r="J868" s="42"/>
      <c r="K868" s="42"/>
      <c r="L868" s="43"/>
      <c r="M868" s="43"/>
      <c r="N868" s="64"/>
      <c r="O868" s="93"/>
      <c r="P868" s="24"/>
      <c r="Q868" s="93"/>
      <c r="R868" s="93"/>
      <c r="S868" s="93"/>
      <c r="T868" s="93"/>
      <c r="U868" s="93"/>
      <c r="V868" s="93"/>
      <c r="W868" s="77">
        <f>W869</f>
        <v>8146087.24</v>
      </c>
      <c r="X868" s="75"/>
      <c r="Y868" s="28"/>
    </row>
    <row r="869" spans="1:25" ht="63.75" outlineLevel="6">
      <c r="A869" s="13" t="s">
        <v>605</v>
      </c>
      <c r="B869" s="41" t="s">
        <v>441</v>
      </c>
      <c r="C869" s="41" t="s">
        <v>439</v>
      </c>
      <c r="D869" s="41" t="s">
        <v>710</v>
      </c>
      <c r="E869" s="41" t="s">
        <v>597</v>
      </c>
      <c r="F869" s="41" t="s">
        <v>580</v>
      </c>
      <c r="G869" s="41" t="s">
        <v>722</v>
      </c>
      <c r="H869" s="41" t="s">
        <v>606</v>
      </c>
      <c r="I869" s="42">
        <v>7053800</v>
      </c>
      <c r="J869" s="42"/>
      <c r="K869" s="42"/>
      <c r="L869" s="43"/>
      <c r="M869" s="43"/>
      <c r="N869" s="64"/>
      <c r="O869" s="93"/>
      <c r="P869" s="24"/>
      <c r="Q869" s="93"/>
      <c r="R869" s="93">
        <v>383600</v>
      </c>
      <c r="S869" s="93">
        <v>154391</v>
      </c>
      <c r="T869" s="93">
        <v>1100000</v>
      </c>
      <c r="U869" s="93">
        <v>-545703.76</v>
      </c>
      <c r="V869" s="93"/>
      <c r="W869" s="77">
        <f>L869+K869+J869+I869+M869+N869+O869+P869+Q869+R869+S869+T869+U869</f>
        <v>8146087.24</v>
      </c>
      <c r="X869" s="75">
        <v>7053800</v>
      </c>
      <c r="Y869" s="28">
        <v>7053800</v>
      </c>
    </row>
    <row r="870" spans="1:25" ht="38.25" outlineLevel="5">
      <c r="A870" s="13" t="s">
        <v>723</v>
      </c>
      <c r="B870" s="41" t="s">
        <v>441</v>
      </c>
      <c r="C870" s="41" t="s">
        <v>439</v>
      </c>
      <c r="D870" s="41" t="s">
        <v>710</v>
      </c>
      <c r="E870" s="41" t="s">
        <v>597</v>
      </c>
      <c r="F870" s="41" t="s">
        <v>580</v>
      </c>
      <c r="G870" s="41" t="s">
        <v>724</v>
      </c>
      <c r="H870" s="41" t="s">
        <v>177</v>
      </c>
      <c r="I870" s="42"/>
      <c r="J870" s="42"/>
      <c r="K870" s="42"/>
      <c r="L870" s="43"/>
      <c r="M870" s="43"/>
      <c r="N870" s="64"/>
      <c r="O870" s="93"/>
      <c r="P870" s="24"/>
      <c r="Q870" s="93"/>
      <c r="R870" s="93"/>
      <c r="S870" s="93"/>
      <c r="T870" s="93"/>
      <c r="U870" s="93"/>
      <c r="V870" s="93"/>
      <c r="W870" s="77">
        <f>W871</f>
        <v>3636370</v>
      </c>
      <c r="X870" s="75">
        <f>X871</f>
        <v>3413000</v>
      </c>
      <c r="Y870" s="28">
        <f>Y871</f>
        <v>3413000</v>
      </c>
    </row>
    <row r="871" spans="1:25" ht="51" outlineLevel="5">
      <c r="A871" s="45" t="s">
        <v>405</v>
      </c>
      <c r="B871" s="41" t="s">
        <v>441</v>
      </c>
      <c r="C871" s="41" t="s">
        <v>439</v>
      </c>
      <c r="D871" s="41" t="s">
        <v>710</v>
      </c>
      <c r="E871" s="41" t="s">
        <v>597</v>
      </c>
      <c r="F871" s="41" t="s">
        <v>580</v>
      </c>
      <c r="G871" s="41" t="s">
        <v>724</v>
      </c>
      <c r="H871" s="41" t="s">
        <v>182</v>
      </c>
      <c r="I871" s="42"/>
      <c r="J871" s="42"/>
      <c r="K871" s="42"/>
      <c r="L871" s="43"/>
      <c r="M871" s="43"/>
      <c r="N871" s="64"/>
      <c r="O871" s="93"/>
      <c r="P871" s="24"/>
      <c r="Q871" s="93"/>
      <c r="R871" s="93"/>
      <c r="S871" s="93"/>
      <c r="T871" s="93"/>
      <c r="U871" s="93"/>
      <c r="V871" s="93"/>
      <c r="W871" s="77">
        <f>W872</f>
        <v>3636370</v>
      </c>
      <c r="X871" s="75">
        <f>X873</f>
        <v>3413000</v>
      </c>
      <c r="Y871" s="28">
        <f>Y873</f>
        <v>3413000</v>
      </c>
    </row>
    <row r="872" spans="1:25" ht="25.5" outlineLevel="5">
      <c r="A872" s="13" t="s">
        <v>37</v>
      </c>
      <c r="B872" s="41" t="s">
        <v>441</v>
      </c>
      <c r="C872" s="41" t="s">
        <v>439</v>
      </c>
      <c r="D872" s="41" t="s">
        <v>710</v>
      </c>
      <c r="E872" s="41" t="s">
        <v>597</v>
      </c>
      <c r="F872" s="41" t="s">
        <v>580</v>
      </c>
      <c r="G872" s="41" t="s">
        <v>724</v>
      </c>
      <c r="H872" s="41" t="s">
        <v>36</v>
      </c>
      <c r="I872" s="42"/>
      <c r="J872" s="42"/>
      <c r="K872" s="42"/>
      <c r="L872" s="43"/>
      <c r="M872" s="43"/>
      <c r="N872" s="64"/>
      <c r="O872" s="93"/>
      <c r="P872" s="24"/>
      <c r="Q872" s="93"/>
      <c r="R872" s="93"/>
      <c r="S872" s="93"/>
      <c r="T872" s="93"/>
      <c r="U872" s="93"/>
      <c r="V872" s="93"/>
      <c r="W872" s="77">
        <f>W873</f>
        <v>3636370</v>
      </c>
      <c r="X872" s="75"/>
      <c r="Y872" s="28"/>
    </row>
    <row r="873" spans="1:25" ht="63.75" outlineLevel="6">
      <c r="A873" s="13" t="s">
        <v>605</v>
      </c>
      <c r="B873" s="41" t="s">
        <v>441</v>
      </c>
      <c r="C873" s="41" t="s">
        <v>439</v>
      </c>
      <c r="D873" s="41" t="s">
        <v>710</v>
      </c>
      <c r="E873" s="41" t="s">
        <v>597</v>
      </c>
      <c r="F873" s="41" t="s">
        <v>580</v>
      </c>
      <c r="G873" s="41" t="s">
        <v>724</v>
      </c>
      <c r="H873" s="41" t="s">
        <v>606</v>
      </c>
      <c r="I873" s="42">
        <v>3413000</v>
      </c>
      <c r="J873" s="42"/>
      <c r="K873" s="42"/>
      <c r="L873" s="43"/>
      <c r="M873" s="43"/>
      <c r="N873" s="64"/>
      <c r="O873" s="93"/>
      <c r="P873" s="24"/>
      <c r="Q873" s="93"/>
      <c r="R873" s="93"/>
      <c r="S873" s="93">
        <v>199104</v>
      </c>
      <c r="T873" s="93">
        <v>28500</v>
      </c>
      <c r="U873" s="93">
        <v>-4234</v>
      </c>
      <c r="V873" s="93"/>
      <c r="W873" s="77">
        <f>L873+K873+J873+I873+M873+N873+O873+P873+Q873+R873+S873+T873+U873</f>
        <v>3636370</v>
      </c>
      <c r="X873" s="75">
        <v>3413000</v>
      </c>
      <c r="Y873" s="28">
        <v>3413000</v>
      </c>
    </row>
    <row r="874" spans="1:25" ht="38.25" outlineLevel="5">
      <c r="A874" s="13" t="s">
        <v>725</v>
      </c>
      <c r="B874" s="41" t="s">
        <v>441</v>
      </c>
      <c r="C874" s="41" t="s">
        <v>439</v>
      </c>
      <c r="D874" s="41" t="s">
        <v>710</v>
      </c>
      <c r="E874" s="41" t="s">
        <v>597</v>
      </c>
      <c r="F874" s="41" t="s">
        <v>580</v>
      </c>
      <c r="G874" s="41" t="s">
        <v>726</v>
      </c>
      <c r="H874" s="41"/>
      <c r="I874" s="42"/>
      <c r="J874" s="42"/>
      <c r="K874" s="42"/>
      <c r="L874" s="43"/>
      <c r="M874" s="43"/>
      <c r="N874" s="64"/>
      <c r="O874" s="93"/>
      <c r="P874" s="24"/>
      <c r="Q874" s="93"/>
      <c r="R874" s="93"/>
      <c r="S874" s="93"/>
      <c r="T874" s="93"/>
      <c r="U874" s="93"/>
      <c r="V874" s="93"/>
      <c r="W874" s="77">
        <f>W875</f>
        <v>2538651.74</v>
      </c>
      <c r="X874" s="75">
        <f>X875</f>
        <v>2525700</v>
      </c>
      <c r="Y874" s="28">
        <f>Y875</f>
        <v>2525700</v>
      </c>
    </row>
    <row r="875" spans="1:25" ht="51" outlineLevel="5">
      <c r="A875" s="45" t="s">
        <v>405</v>
      </c>
      <c r="B875" s="41" t="s">
        <v>441</v>
      </c>
      <c r="C875" s="41" t="s">
        <v>439</v>
      </c>
      <c r="D875" s="41" t="s">
        <v>710</v>
      </c>
      <c r="E875" s="41" t="s">
        <v>597</v>
      </c>
      <c r="F875" s="41" t="s">
        <v>580</v>
      </c>
      <c r="G875" s="41" t="s">
        <v>726</v>
      </c>
      <c r="H875" s="41" t="s">
        <v>182</v>
      </c>
      <c r="I875" s="42"/>
      <c r="J875" s="42"/>
      <c r="K875" s="42"/>
      <c r="L875" s="43"/>
      <c r="M875" s="43"/>
      <c r="N875" s="64"/>
      <c r="O875" s="93"/>
      <c r="P875" s="24"/>
      <c r="Q875" s="93"/>
      <c r="R875" s="93"/>
      <c r="S875" s="93"/>
      <c r="T875" s="93"/>
      <c r="U875" s="93"/>
      <c r="V875" s="93"/>
      <c r="W875" s="77">
        <f>W876</f>
        <v>2538651.74</v>
      </c>
      <c r="X875" s="75">
        <f>X877</f>
        <v>2525700</v>
      </c>
      <c r="Y875" s="28">
        <f>Y877</f>
        <v>2525700</v>
      </c>
    </row>
    <row r="876" spans="1:25" ht="25.5" outlineLevel="5">
      <c r="A876" s="13" t="s">
        <v>37</v>
      </c>
      <c r="B876" s="41" t="s">
        <v>441</v>
      </c>
      <c r="C876" s="41" t="s">
        <v>439</v>
      </c>
      <c r="D876" s="41" t="s">
        <v>710</v>
      </c>
      <c r="E876" s="41" t="s">
        <v>597</v>
      </c>
      <c r="F876" s="41" t="s">
        <v>580</v>
      </c>
      <c r="G876" s="41" t="s">
        <v>726</v>
      </c>
      <c r="H876" s="41" t="s">
        <v>36</v>
      </c>
      <c r="I876" s="42"/>
      <c r="J876" s="42"/>
      <c r="K876" s="42"/>
      <c r="L876" s="43"/>
      <c r="M876" s="43"/>
      <c r="N876" s="64"/>
      <c r="O876" s="93"/>
      <c r="P876" s="24"/>
      <c r="Q876" s="93"/>
      <c r="R876" s="93"/>
      <c r="S876" s="93"/>
      <c r="T876" s="93"/>
      <c r="U876" s="93"/>
      <c r="V876" s="93"/>
      <c r="W876" s="77">
        <f>W877</f>
        <v>2538651.74</v>
      </c>
      <c r="X876" s="75"/>
      <c r="Y876" s="28"/>
    </row>
    <row r="877" spans="1:25" ht="63.75" outlineLevel="6">
      <c r="A877" s="13" t="s">
        <v>605</v>
      </c>
      <c r="B877" s="41" t="s">
        <v>441</v>
      </c>
      <c r="C877" s="41" t="s">
        <v>439</v>
      </c>
      <c r="D877" s="41" t="s">
        <v>710</v>
      </c>
      <c r="E877" s="41" t="s">
        <v>597</v>
      </c>
      <c r="F877" s="41" t="s">
        <v>580</v>
      </c>
      <c r="G877" s="41" t="s">
        <v>726</v>
      </c>
      <c r="H877" s="41" t="s">
        <v>606</v>
      </c>
      <c r="I877" s="42">
        <v>2525700</v>
      </c>
      <c r="J877" s="42"/>
      <c r="K877" s="42"/>
      <c r="L877" s="43"/>
      <c r="M877" s="43"/>
      <c r="N877" s="64"/>
      <c r="O877" s="93"/>
      <c r="P877" s="24"/>
      <c r="Q877" s="93"/>
      <c r="R877" s="93"/>
      <c r="S877" s="93">
        <v>81991</v>
      </c>
      <c r="T877" s="93"/>
      <c r="U877" s="93">
        <v>-69039.26</v>
      </c>
      <c r="V877" s="93"/>
      <c r="W877" s="77">
        <f>L877+K877+J877+I877+M877+N877+O877+P877+Q877+R877+S877+T877+U877</f>
        <v>2538651.74</v>
      </c>
      <c r="X877" s="75">
        <v>2525700</v>
      </c>
      <c r="Y877" s="28">
        <v>2525700</v>
      </c>
    </row>
    <row r="878" spans="1:25" ht="38.25" outlineLevel="5">
      <c r="A878" s="13" t="s">
        <v>727</v>
      </c>
      <c r="B878" s="41" t="s">
        <v>441</v>
      </c>
      <c r="C878" s="41" t="s">
        <v>439</v>
      </c>
      <c r="D878" s="41" t="s">
        <v>710</v>
      </c>
      <c r="E878" s="41" t="s">
        <v>597</v>
      </c>
      <c r="F878" s="41" t="s">
        <v>580</v>
      </c>
      <c r="G878" s="41" t="s">
        <v>728</v>
      </c>
      <c r="H878" s="41"/>
      <c r="I878" s="42"/>
      <c r="J878" s="42"/>
      <c r="K878" s="42"/>
      <c r="L878" s="43"/>
      <c r="M878" s="43"/>
      <c r="N878" s="64"/>
      <c r="O878" s="93"/>
      <c r="P878" s="24"/>
      <c r="Q878" s="93"/>
      <c r="R878" s="93"/>
      <c r="S878" s="93"/>
      <c r="T878" s="93"/>
      <c r="U878" s="93"/>
      <c r="V878" s="93"/>
      <c r="W878" s="77">
        <f>W879</f>
        <v>4472774.44</v>
      </c>
      <c r="X878" s="75">
        <f>X879</f>
        <v>4220500</v>
      </c>
      <c r="Y878" s="28">
        <f>Y879</f>
        <v>4220500</v>
      </c>
    </row>
    <row r="879" spans="1:25" ht="51" outlineLevel="5">
      <c r="A879" s="45" t="s">
        <v>405</v>
      </c>
      <c r="B879" s="41" t="s">
        <v>441</v>
      </c>
      <c r="C879" s="41" t="s">
        <v>439</v>
      </c>
      <c r="D879" s="41" t="s">
        <v>710</v>
      </c>
      <c r="E879" s="41" t="s">
        <v>597</v>
      </c>
      <c r="F879" s="41" t="s">
        <v>580</v>
      </c>
      <c r="G879" s="41" t="s">
        <v>728</v>
      </c>
      <c r="H879" s="41" t="s">
        <v>182</v>
      </c>
      <c r="I879" s="42"/>
      <c r="J879" s="42"/>
      <c r="K879" s="42"/>
      <c r="L879" s="43"/>
      <c r="M879" s="43"/>
      <c r="N879" s="64"/>
      <c r="O879" s="93"/>
      <c r="P879" s="24"/>
      <c r="Q879" s="93"/>
      <c r="R879" s="93"/>
      <c r="S879" s="93"/>
      <c r="T879" s="93"/>
      <c r="U879" s="93"/>
      <c r="V879" s="93"/>
      <c r="W879" s="77">
        <f>W880</f>
        <v>4472774.44</v>
      </c>
      <c r="X879" s="75">
        <f>X881</f>
        <v>4220500</v>
      </c>
      <c r="Y879" s="28">
        <f>Y881</f>
        <v>4220500</v>
      </c>
    </row>
    <row r="880" spans="1:25" ht="25.5" outlineLevel="5">
      <c r="A880" s="13" t="s">
        <v>37</v>
      </c>
      <c r="B880" s="41" t="s">
        <v>441</v>
      </c>
      <c r="C880" s="41" t="s">
        <v>439</v>
      </c>
      <c r="D880" s="41" t="s">
        <v>710</v>
      </c>
      <c r="E880" s="41" t="s">
        <v>597</v>
      </c>
      <c r="F880" s="41" t="s">
        <v>580</v>
      </c>
      <c r="G880" s="41" t="s">
        <v>728</v>
      </c>
      <c r="H880" s="41" t="s">
        <v>36</v>
      </c>
      <c r="I880" s="42"/>
      <c r="J880" s="42"/>
      <c r="K880" s="42"/>
      <c r="L880" s="43"/>
      <c r="M880" s="43"/>
      <c r="N880" s="64"/>
      <c r="O880" s="93"/>
      <c r="P880" s="24"/>
      <c r="Q880" s="93"/>
      <c r="R880" s="93"/>
      <c r="S880" s="93"/>
      <c r="T880" s="93"/>
      <c r="U880" s="93"/>
      <c r="V880" s="93"/>
      <c r="W880" s="77">
        <f>W881</f>
        <v>4472774.44</v>
      </c>
      <c r="X880" s="75"/>
      <c r="Y880" s="28"/>
    </row>
    <row r="881" spans="1:25" ht="63.75" outlineLevel="6">
      <c r="A881" s="13" t="s">
        <v>605</v>
      </c>
      <c r="B881" s="41" t="s">
        <v>441</v>
      </c>
      <c r="C881" s="41" t="s">
        <v>439</v>
      </c>
      <c r="D881" s="41" t="s">
        <v>710</v>
      </c>
      <c r="E881" s="41" t="s">
        <v>597</v>
      </c>
      <c r="F881" s="41" t="s">
        <v>580</v>
      </c>
      <c r="G881" s="41" t="s">
        <v>728</v>
      </c>
      <c r="H881" s="41" t="s">
        <v>606</v>
      </c>
      <c r="I881" s="42">
        <v>4220500</v>
      </c>
      <c r="J881" s="42"/>
      <c r="K881" s="42"/>
      <c r="L881" s="43"/>
      <c r="M881" s="43"/>
      <c r="N881" s="64"/>
      <c r="O881" s="93"/>
      <c r="P881" s="24"/>
      <c r="Q881" s="93"/>
      <c r="R881" s="93"/>
      <c r="S881" s="93">
        <v>249213</v>
      </c>
      <c r="T881" s="93">
        <v>7500</v>
      </c>
      <c r="U881" s="93">
        <v>-4438.56</v>
      </c>
      <c r="V881" s="93"/>
      <c r="W881" s="77">
        <f>L881+K881+J881+I881+M881+N881+O881+P881+Q881+R881+S881+T881+U881</f>
        <v>4472774.44</v>
      </c>
      <c r="X881" s="75">
        <v>4220500</v>
      </c>
      <c r="Y881" s="28">
        <v>4220500</v>
      </c>
    </row>
    <row r="882" spans="1:25" ht="38.25" outlineLevel="5">
      <c r="A882" s="13" t="s">
        <v>729</v>
      </c>
      <c r="B882" s="41" t="s">
        <v>441</v>
      </c>
      <c r="C882" s="41" t="s">
        <v>439</v>
      </c>
      <c r="D882" s="41" t="s">
        <v>710</v>
      </c>
      <c r="E882" s="41" t="s">
        <v>597</v>
      </c>
      <c r="F882" s="41" t="s">
        <v>580</v>
      </c>
      <c r="G882" s="41" t="s">
        <v>730</v>
      </c>
      <c r="H882" s="41"/>
      <c r="I882" s="42"/>
      <c r="J882" s="42"/>
      <c r="K882" s="42"/>
      <c r="L882" s="43"/>
      <c r="M882" s="43"/>
      <c r="N882" s="64"/>
      <c r="O882" s="93"/>
      <c r="P882" s="24"/>
      <c r="Q882" s="93"/>
      <c r="R882" s="93"/>
      <c r="S882" s="93"/>
      <c r="T882" s="93"/>
      <c r="U882" s="93"/>
      <c r="V882" s="93"/>
      <c r="W882" s="77">
        <f>W883</f>
        <v>2635100.4600000004</v>
      </c>
      <c r="X882" s="75">
        <f>X883</f>
        <v>2329300</v>
      </c>
      <c r="Y882" s="28">
        <f>Y883</f>
        <v>2329300</v>
      </c>
    </row>
    <row r="883" spans="1:25" ht="51" outlineLevel="5">
      <c r="A883" s="45" t="s">
        <v>405</v>
      </c>
      <c r="B883" s="41" t="s">
        <v>441</v>
      </c>
      <c r="C883" s="41" t="s">
        <v>439</v>
      </c>
      <c r="D883" s="41" t="s">
        <v>710</v>
      </c>
      <c r="E883" s="41" t="s">
        <v>597</v>
      </c>
      <c r="F883" s="41" t="s">
        <v>580</v>
      </c>
      <c r="G883" s="41" t="s">
        <v>730</v>
      </c>
      <c r="H883" s="41" t="s">
        <v>182</v>
      </c>
      <c r="I883" s="42"/>
      <c r="J883" s="42"/>
      <c r="K883" s="42"/>
      <c r="L883" s="43"/>
      <c r="M883" s="43"/>
      <c r="N883" s="64"/>
      <c r="O883" s="93"/>
      <c r="P883" s="24"/>
      <c r="Q883" s="93"/>
      <c r="R883" s="93"/>
      <c r="S883" s="93"/>
      <c r="T883" s="93"/>
      <c r="U883" s="93"/>
      <c r="V883" s="93"/>
      <c r="W883" s="77">
        <f>W884</f>
        <v>2635100.4600000004</v>
      </c>
      <c r="X883" s="75">
        <f>X885</f>
        <v>2329300</v>
      </c>
      <c r="Y883" s="28">
        <f>Y885</f>
        <v>2329300</v>
      </c>
    </row>
    <row r="884" spans="1:25" ht="25.5" outlineLevel="5">
      <c r="A884" s="13" t="s">
        <v>37</v>
      </c>
      <c r="B884" s="41" t="s">
        <v>441</v>
      </c>
      <c r="C884" s="41" t="s">
        <v>439</v>
      </c>
      <c r="D884" s="41" t="s">
        <v>710</v>
      </c>
      <c r="E884" s="41" t="s">
        <v>597</v>
      </c>
      <c r="F884" s="41" t="s">
        <v>580</v>
      </c>
      <c r="G884" s="41" t="s">
        <v>730</v>
      </c>
      <c r="H884" s="41" t="s">
        <v>36</v>
      </c>
      <c r="I884" s="42"/>
      <c r="J884" s="42"/>
      <c r="K884" s="42"/>
      <c r="L884" s="43"/>
      <c r="M884" s="43"/>
      <c r="N884" s="64"/>
      <c r="O884" s="93"/>
      <c r="P884" s="24"/>
      <c r="Q884" s="93"/>
      <c r="R884" s="93"/>
      <c r="S884" s="93"/>
      <c r="T884" s="93"/>
      <c r="U884" s="93"/>
      <c r="V884" s="93"/>
      <c r="W884" s="77">
        <f>W885</f>
        <v>2635100.4600000004</v>
      </c>
      <c r="X884" s="75"/>
      <c r="Y884" s="28"/>
    </row>
    <row r="885" spans="1:25" ht="63.75" outlineLevel="6">
      <c r="A885" s="13" t="s">
        <v>605</v>
      </c>
      <c r="B885" s="41" t="s">
        <v>441</v>
      </c>
      <c r="C885" s="41" t="s">
        <v>439</v>
      </c>
      <c r="D885" s="41" t="s">
        <v>710</v>
      </c>
      <c r="E885" s="41" t="s">
        <v>597</v>
      </c>
      <c r="F885" s="41" t="s">
        <v>580</v>
      </c>
      <c r="G885" s="41" t="s">
        <v>730</v>
      </c>
      <c r="H885" s="41" t="s">
        <v>606</v>
      </c>
      <c r="I885" s="42">
        <v>2371100</v>
      </c>
      <c r="J885" s="42"/>
      <c r="K885" s="42"/>
      <c r="L885" s="43"/>
      <c r="M885" s="43"/>
      <c r="N885" s="64"/>
      <c r="O885" s="93"/>
      <c r="P885" s="24"/>
      <c r="Q885" s="93"/>
      <c r="R885" s="93"/>
      <c r="S885" s="93">
        <v>179715</v>
      </c>
      <c r="T885" s="93">
        <v>33683.72</v>
      </c>
      <c r="U885" s="93">
        <v>50601.74</v>
      </c>
      <c r="V885" s="93"/>
      <c r="W885" s="77">
        <f>L885+K885+J885+I885+M885+N885+O885+P885+Q885+R885+S885+T885+U885</f>
        <v>2635100.4600000004</v>
      </c>
      <c r="X885" s="75">
        <v>2329300</v>
      </c>
      <c r="Y885" s="28">
        <v>2329300</v>
      </c>
    </row>
    <row r="886" spans="1:25" ht="38.25" outlineLevel="5">
      <c r="A886" s="13" t="s">
        <v>731</v>
      </c>
      <c r="B886" s="41" t="s">
        <v>441</v>
      </c>
      <c r="C886" s="41" t="s">
        <v>439</v>
      </c>
      <c r="D886" s="41" t="s">
        <v>710</v>
      </c>
      <c r="E886" s="41" t="s">
        <v>597</v>
      </c>
      <c r="F886" s="41" t="s">
        <v>580</v>
      </c>
      <c r="G886" s="41" t="s">
        <v>732</v>
      </c>
      <c r="H886" s="41"/>
      <c r="I886" s="42"/>
      <c r="J886" s="42"/>
      <c r="K886" s="42"/>
      <c r="L886" s="43"/>
      <c r="M886" s="43"/>
      <c r="N886" s="64"/>
      <c r="O886" s="93"/>
      <c r="P886" s="24"/>
      <c r="Q886" s="93"/>
      <c r="R886" s="93"/>
      <c r="S886" s="93"/>
      <c r="T886" s="93"/>
      <c r="U886" s="93"/>
      <c r="V886" s="93"/>
      <c r="W886" s="77">
        <f>W887</f>
        <v>2792619</v>
      </c>
      <c r="X886" s="75">
        <f>X887</f>
        <v>2114700</v>
      </c>
      <c r="Y886" s="28">
        <f>Y887</f>
        <v>2114700</v>
      </c>
    </row>
    <row r="887" spans="1:25" ht="51" outlineLevel="5">
      <c r="A887" s="45" t="s">
        <v>405</v>
      </c>
      <c r="B887" s="41" t="s">
        <v>441</v>
      </c>
      <c r="C887" s="41" t="s">
        <v>439</v>
      </c>
      <c r="D887" s="41" t="s">
        <v>710</v>
      </c>
      <c r="E887" s="41" t="s">
        <v>597</v>
      </c>
      <c r="F887" s="41" t="s">
        <v>580</v>
      </c>
      <c r="G887" s="41" t="s">
        <v>732</v>
      </c>
      <c r="H887" s="41" t="s">
        <v>182</v>
      </c>
      <c r="I887" s="42"/>
      <c r="J887" s="42"/>
      <c r="K887" s="42"/>
      <c r="L887" s="43"/>
      <c r="M887" s="43"/>
      <c r="N887" s="64"/>
      <c r="O887" s="93"/>
      <c r="P887" s="24"/>
      <c r="Q887" s="93"/>
      <c r="R887" s="93"/>
      <c r="S887" s="93"/>
      <c r="T887" s="93"/>
      <c r="U887" s="93"/>
      <c r="V887" s="93"/>
      <c r="W887" s="77">
        <f>W888</f>
        <v>2792619</v>
      </c>
      <c r="X887" s="75">
        <f>X889</f>
        <v>2114700</v>
      </c>
      <c r="Y887" s="28">
        <f>Y889</f>
        <v>2114700</v>
      </c>
    </row>
    <row r="888" spans="1:25" ht="25.5" outlineLevel="5">
      <c r="A888" s="13" t="s">
        <v>37</v>
      </c>
      <c r="B888" s="41" t="s">
        <v>441</v>
      </c>
      <c r="C888" s="41" t="s">
        <v>439</v>
      </c>
      <c r="D888" s="41" t="s">
        <v>710</v>
      </c>
      <c r="E888" s="41" t="s">
        <v>597</v>
      </c>
      <c r="F888" s="41" t="s">
        <v>580</v>
      </c>
      <c r="G888" s="41" t="s">
        <v>732</v>
      </c>
      <c r="H888" s="41" t="s">
        <v>36</v>
      </c>
      <c r="I888" s="42"/>
      <c r="J888" s="42"/>
      <c r="K888" s="42"/>
      <c r="L888" s="43"/>
      <c r="M888" s="43"/>
      <c r="N888" s="64"/>
      <c r="O888" s="93"/>
      <c r="P888" s="24"/>
      <c r="Q888" s="93"/>
      <c r="R888" s="93"/>
      <c r="S888" s="93"/>
      <c r="T888" s="93"/>
      <c r="U888" s="93"/>
      <c r="V888" s="93"/>
      <c r="W888" s="77">
        <f>W889</f>
        <v>2792619</v>
      </c>
      <c r="X888" s="75"/>
      <c r="Y888" s="28"/>
    </row>
    <row r="889" spans="1:25" ht="63.75" outlineLevel="6">
      <c r="A889" s="13" t="s">
        <v>605</v>
      </c>
      <c r="B889" s="41" t="s">
        <v>441</v>
      </c>
      <c r="C889" s="41" t="s">
        <v>439</v>
      </c>
      <c r="D889" s="41" t="s">
        <v>710</v>
      </c>
      <c r="E889" s="41" t="s">
        <v>597</v>
      </c>
      <c r="F889" s="41" t="s">
        <v>580</v>
      </c>
      <c r="G889" s="41" t="s">
        <v>732</v>
      </c>
      <c r="H889" s="41" t="s">
        <v>606</v>
      </c>
      <c r="I889" s="42">
        <v>2114700</v>
      </c>
      <c r="J889" s="42"/>
      <c r="K889" s="42"/>
      <c r="L889" s="43"/>
      <c r="M889" s="43"/>
      <c r="N889" s="64"/>
      <c r="O889" s="93"/>
      <c r="P889" s="24"/>
      <c r="Q889" s="93"/>
      <c r="R889" s="93">
        <v>33930</v>
      </c>
      <c r="S889" s="93">
        <v>643423</v>
      </c>
      <c r="T889" s="93">
        <v>6000</v>
      </c>
      <c r="U889" s="93">
        <v>-5434</v>
      </c>
      <c r="V889" s="93"/>
      <c r="W889" s="77">
        <f>L889+K889+J889+I889+M889+N889+O889+P889+Q889+R889+S889+T889+U889</f>
        <v>2792619</v>
      </c>
      <c r="X889" s="75">
        <v>2114700</v>
      </c>
      <c r="Y889" s="28">
        <v>2114700</v>
      </c>
    </row>
    <row r="890" spans="1:25" ht="38.25" outlineLevel="5">
      <c r="A890" s="13" t="s">
        <v>733</v>
      </c>
      <c r="B890" s="41" t="s">
        <v>441</v>
      </c>
      <c r="C890" s="41" t="s">
        <v>439</v>
      </c>
      <c r="D890" s="41" t="s">
        <v>710</v>
      </c>
      <c r="E890" s="41" t="s">
        <v>597</v>
      </c>
      <c r="F890" s="41" t="s">
        <v>580</v>
      </c>
      <c r="G890" s="41" t="s">
        <v>734</v>
      </c>
      <c r="H890" s="41"/>
      <c r="I890" s="42"/>
      <c r="J890" s="42"/>
      <c r="K890" s="42"/>
      <c r="L890" s="43"/>
      <c r="M890" s="43"/>
      <c r="N890" s="64"/>
      <c r="O890" s="93"/>
      <c r="P890" s="24"/>
      <c r="Q890" s="93"/>
      <c r="R890" s="93"/>
      <c r="S890" s="93"/>
      <c r="T890" s="93"/>
      <c r="U890" s="93"/>
      <c r="V890" s="93"/>
      <c r="W890" s="77">
        <f>W891</f>
        <v>4512423</v>
      </c>
      <c r="X890" s="75">
        <f>X891</f>
        <v>3581400</v>
      </c>
      <c r="Y890" s="28">
        <f>Y891</f>
        <v>3581400</v>
      </c>
    </row>
    <row r="891" spans="1:25" ht="51" outlineLevel="5">
      <c r="A891" s="45" t="s">
        <v>405</v>
      </c>
      <c r="B891" s="41" t="s">
        <v>441</v>
      </c>
      <c r="C891" s="41" t="s">
        <v>439</v>
      </c>
      <c r="D891" s="41" t="s">
        <v>710</v>
      </c>
      <c r="E891" s="41" t="s">
        <v>597</v>
      </c>
      <c r="F891" s="41" t="s">
        <v>580</v>
      </c>
      <c r="G891" s="41" t="s">
        <v>734</v>
      </c>
      <c r="H891" s="41" t="s">
        <v>182</v>
      </c>
      <c r="I891" s="42"/>
      <c r="J891" s="42"/>
      <c r="K891" s="42"/>
      <c r="L891" s="43"/>
      <c r="M891" s="43"/>
      <c r="N891" s="64"/>
      <c r="O891" s="93"/>
      <c r="P891" s="24"/>
      <c r="Q891" s="93"/>
      <c r="R891" s="93"/>
      <c r="S891" s="93"/>
      <c r="T891" s="93"/>
      <c r="U891" s="93"/>
      <c r="V891" s="93"/>
      <c r="W891" s="77">
        <f>W892</f>
        <v>4512423</v>
      </c>
      <c r="X891" s="75">
        <f>X893</f>
        <v>3581400</v>
      </c>
      <c r="Y891" s="28">
        <f>Y893</f>
        <v>3581400</v>
      </c>
    </row>
    <row r="892" spans="1:25" ht="25.5" outlineLevel="5">
      <c r="A892" s="13" t="s">
        <v>37</v>
      </c>
      <c r="B892" s="41" t="s">
        <v>441</v>
      </c>
      <c r="C892" s="41" t="s">
        <v>439</v>
      </c>
      <c r="D892" s="41" t="s">
        <v>710</v>
      </c>
      <c r="E892" s="41" t="s">
        <v>597</v>
      </c>
      <c r="F892" s="41" t="s">
        <v>580</v>
      </c>
      <c r="G892" s="41" t="s">
        <v>734</v>
      </c>
      <c r="H892" s="41" t="s">
        <v>36</v>
      </c>
      <c r="I892" s="42"/>
      <c r="J892" s="42"/>
      <c r="K892" s="42"/>
      <c r="L892" s="43"/>
      <c r="M892" s="43"/>
      <c r="N892" s="64"/>
      <c r="O892" s="93"/>
      <c r="P892" s="24"/>
      <c r="Q892" s="93"/>
      <c r="R892" s="93"/>
      <c r="S892" s="93"/>
      <c r="T892" s="93"/>
      <c r="U892" s="93"/>
      <c r="V892" s="93"/>
      <c r="W892" s="77">
        <f>W893</f>
        <v>4512423</v>
      </c>
      <c r="X892" s="75"/>
      <c r="Y892" s="28"/>
    </row>
    <row r="893" spans="1:25" ht="63.75" outlineLevel="6">
      <c r="A893" s="13" t="s">
        <v>605</v>
      </c>
      <c r="B893" s="41" t="s">
        <v>441</v>
      </c>
      <c r="C893" s="41" t="s">
        <v>439</v>
      </c>
      <c r="D893" s="41" t="s">
        <v>710</v>
      </c>
      <c r="E893" s="41" t="s">
        <v>597</v>
      </c>
      <c r="F893" s="41" t="s">
        <v>580</v>
      </c>
      <c r="G893" s="41" t="s">
        <v>734</v>
      </c>
      <c r="H893" s="41" t="s">
        <v>606</v>
      </c>
      <c r="I893" s="42">
        <v>3623200</v>
      </c>
      <c r="J893" s="42"/>
      <c r="K893" s="42"/>
      <c r="L893" s="43"/>
      <c r="M893" s="43"/>
      <c r="N893" s="64"/>
      <c r="O893" s="93"/>
      <c r="P893" s="24"/>
      <c r="Q893" s="93"/>
      <c r="R893" s="93">
        <v>46300</v>
      </c>
      <c r="S893" s="93">
        <v>595923</v>
      </c>
      <c r="T893" s="93">
        <v>7000</v>
      </c>
      <c r="U893" s="93">
        <v>240000</v>
      </c>
      <c r="V893" s="93"/>
      <c r="W893" s="77">
        <f>L893+K893+J893+I893+M893+N893+O893+P893+Q893+R893+S893+T893+U893</f>
        <v>4512423</v>
      </c>
      <c r="X893" s="75">
        <v>3581400</v>
      </c>
      <c r="Y893" s="28">
        <v>3581400</v>
      </c>
    </row>
    <row r="894" spans="1:25" ht="38.25" outlineLevel="5">
      <c r="A894" s="13" t="s">
        <v>735</v>
      </c>
      <c r="B894" s="41" t="s">
        <v>441</v>
      </c>
      <c r="C894" s="41" t="s">
        <v>439</v>
      </c>
      <c r="D894" s="41" t="s">
        <v>710</v>
      </c>
      <c r="E894" s="41" t="s">
        <v>597</v>
      </c>
      <c r="F894" s="41" t="s">
        <v>580</v>
      </c>
      <c r="G894" s="41" t="s">
        <v>736</v>
      </c>
      <c r="H894" s="41"/>
      <c r="I894" s="42"/>
      <c r="J894" s="42"/>
      <c r="K894" s="42"/>
      <c r="L894" s="43"/>
      <c r="M894" s="43"/>
      <c r="N894" s="64"/>
      <c r="O894" s="93"/>
      <c r="P894" s="24"/>
      <c r="Q894" s="93"/>
      <c r="R894" s="93"/>
      <c r="S894" s="93"/>
      <c r="T894" s="93"/>
      <c r="U894" s="93"/>
      <c r="V894" s="93"/>
      <c r="W894" s="77">
        <f>W895</f>
        <v>4875756.74</v>
      </c>
      <c r="X894" s="75">
        <f>X895</f>
        <v>4519800</v>
      </c>
      <c r="Y894" s="28">
        <f>Y895</f>
        <v>4519800</v>
      </c>
    </row>
    <row r="895" spans="1:25" ht="51" outlineLevel="5">
      <c r="A895" s="45" t="s">
        <v>405</v>
      </c>
      <c r="B895" s="41" t="s">
        <v>441</v>
      </c>
      <c r="C895" s="41" t="s">
        <v>439</v>
      </c>
      <c r="D895" s="41" t="s">
        <v>710</v>
      </c>
      <c r="E895" s="41" t="s">
        <v>597</v>
      </c>
      <c r="F895" s="41" t="s">
        <v>580</v>
      </c>
      <c r="G895" s="41" t="s">
        <v>736</v>
      </c>
      <c r="H895" s="41" t="s">
        <v>182</v>
      </c>
      <c r="I895" s="42"/>
      <c r="J895" s="42"/>
      <c r="K895" s="42"/>
      <c r="L895" s="43"/>
      <c r="M895" s="43"/>
      <c r="N895" s="64"/>
      <c r="O895" s="93"/>
      <c r="P895" s="24"/>
      <c r="Q895" s="93"/>
      <c r="R895" s="93"/>
      <c r="S895" s="93"/>
      <c r="T895" s="93"/>
      <c r="U895" s="93"/>
      <c r="V895" s="93"/>
      <c r="W895" s="77">
        <f>W896</f>
        <v>4875756.74</v>
      </c>
      <c r="X895" s="75">
        <f>X897</f>
        <v>4519800</v>
      </c>
      <c r="Y895" s="28">
        <f>Y897</f>
        <v>4519800</v>
      </c>
    </row>
    <row r="896" spans="1:25" ht="25.5" outlineLevel="5">
      <c r="A896" s="13" t="s">
        <v>37</v>
      </c>
      <c r="B896" s="41" t="s">
        <v>441</v>
      </c>
      <c r="C896" s="41" t="s">
        <v>439</v>
      </c>
      <c r="D896" s="41" t="s">
        <v>710</v>
      </c>
      <c r="E896" s="41" t="s">
        <v>597</v>
      </c>
      <c r="F896" s="41" t="s">
        <v>580</v>
      </c>
      <c r="G896" s="41" t="s">
        <v>736</v>
      </c>
      <c r="H896" s="41" t="s">
        <v>36</v>
      </c>
      <c r="I896" s="42"/>
      <c r="J896" s="42"/>
      <c r="K896" s="42"/>
      <c r="L896" s="43"/>
      <c r="M896" s="43"/>
      <c r="N896" s="64"/>
      <c r="O896" s="93"/>
      <c r="P896" s="24"/>
      <c r="Q896" s="93"/>
      <c r="R896" s="93"/>
      <c r="S896" s="93"/>
      <c r="T896" s="93"/>
      <c r="U896" s="93"/>
      <c r="V896" s="93"/>
      <c r="W896" s="77">
        <f>W897</f>
        <v>4875756.74</v>
      </c>
      <c r="X896" s="75"/>
      <c r="Y896" s="28"/>
    </row>
    <row r="897" spans="1:25" ht="63.75" outlineLevel="6">
      <c r="A897" s="13" t="s">
        <v>605</v>
      </c>
      <c r="B897" s="41" t="s">
        <v>441</v>
      </c>
      <c r="C897" s="41" t="s">
        <v>439</v>
      </c>
      <c r="D897" s="41" t="s">
        <v>710</v>
      </c>
      <c r="E897" s="41" t="s">
        <v>597</v>
      </c>
      <c r="F897" s="41" t="s">
        <v>580</v>
      </c>
      <c r="G897" s="41" t="s">
        <v>736</v>
      </c>
      <c r="H897" s="41" t="s">
        <v>606</v>
      </c>
      <c r="I897" s="42">
        <v>4519800</v>
      </c>
      <c r="J897" s="42"/>
      <c r="K897" s="42"/>
      <c r="L897" s="43"/>
      <c r="M897" s="43"/>
      <c r="N897" s="64"/>
      <c r="O897" s="93"/>
      <c r="P897" s="24"/>
      <c r="Q897" s="93"/>
      <c r="R897" s="93"/>
      <c r="S897" s="93">
        <v>371600</v>
      </c>
      <c r="T897" s="93">
        <v>22500</v>
      </c>
      <c r="U897" s="93">
        <v>-38143.26</v>
      </c>
      <c r="V897" s="93"/>
      <c r="W897" s="77">
        <f>L897+K897+J897+I897+M897+N897+O897+P897+Q897+R897+S897+T897+U897</f>
        <v>4875756.74</v>
      </c>
      <c r="X897" s="75">
        <v>4519800</v>
      </c>
      <c r="Y897" s="28">
        <v>4519800</v>
      </c>
    </row>
    <row r="898" spans="1:25" ht="38.25" outlineLevel="5">
      <c r="A898" s="13" t="s">
        <v>737</v>
      </c>
      <c r="B898" s="41" t="s">
        <v>441</v>
      </c>
      <c r="C898" s="41" t="s">
        <v>439</v>
      </c>
      <c r="D898" s="41" t="s">
        <v>710</v>
      </c>
      <c r="E898" s="41" t="s">
        <v>597</v>
      </c>
      <c r="F898" s="41" t="s">
        <v>580</v>
      </c>
      <c r="G898" s="41" t="s">
        <v>738</v>
      </c>
      <c r="H898" s="41"/>
      <c r="I898" s="42"/>
      <c r="J898" s="42"/>
      <c r="K898" s="42"/>
      <c r="L898" s="43"/>
      <c r="M898" s="43"/>
      <c r="N898" s="64"/>
      <c r="O898" s="93"/>
      <c r="P898" s="24"/>
      <c r="Q898" s="93"/>
      <c r="R898" s="93"/>
      <c r="S898" s="93"/>
      <c r="T898" s="93"/>
      <c r="U898" s="93"/>
      <c r="V898" s="93"/>
      <c r="W898" s="77">
        <f>W899</f>
        <v>2437961.24</v>
      </c>
      <c r="X898" s="75">
        <f>X899</f>
        <v>2283900</v>
      </c>
      <c r="Y898" s="28">
        <f>Y899</f>
        <v>2283900</v>
      </c>
    </row>
    <row r="899" spans="1:25" ht="51" outlineLevel="5">
      <c r="A899" s="45" t="s">
        <v>405</v>
      </c>
      <c r="B899" s="41" t="s">
        <v>441</v>
      </c>
      <c r="C899" s="41" t="s">
        <v>439</v>
      </c>
      <c r="D899" s="41" t="s">
        <v>710</v>
      </c>
      <c r="E899" s="41" t="s">
        <v>597</v>
      </c>
      <c r="F899" s="41" t="s">
        <v>580</v>
      </c>
      <c r="G899" s="41" t="s">
        <v>738</v>
      </c>
      <c r="H899" s="41" t="s">
        <v>182</v>
      </c>
      <c r="I899" s="42"/>
      <c r="J899" s="42"/>
      <c r="K899" s="42"/>
      <c r="L899" s="43"/>
      <c r="M899" s="43"/>
      <c r="N899" s="64"/>
      <c r="O899" s="93"/>
      <c r="P899" s="24"/>
      <c r="Q899" s="93"/>
      <c r="R899" s="93"/>
      <c r="S899" s="93"/>
      <c r="T899" s="93"/>
      <c r="U899" s="93"/>
      <c r="V899" s="93"/>
      <c r="W899" s="77">
        <f>W900</f>
        <v>2437961.24</v>
      </c>
      <c r="X899" s="75">
        <f>X901</f>
        <v>2283900</v>
      </c>
      <c r="Y899" s="28">
        <f>Y901</f>
        <v>2283900</v>
      </c>
    </row>
    <row r="900" spans="1:25" ht="25.5" outlineLevel="5">
      <c r="A900" s="13" t="s">
        <v>37</v>
      </c>
      <c r="B900" s="41" t="s">
        <v>441</v>
      </c>
      <c r="C900" s="41" t="s">
        <v>439</v>
      </c>
      <c r="D900" s="41" t="s">
        <v>710</v>
      </c>
      <c r="E900" s="41" t="s">
        <v>597</v>
      </c>
      <c r="F900" s="41" t="s">
        <v>580</v>
      </c>
      <c r="G900" s="41" t="s">
        <v>738</v>
      </c>
      <c r="H900" s="41" t="s">
        <v>36</v>
      </c>
      <c r="I900" s="42"/>
      <c r="J900" s="42"/>
      <c r="K900" s="42"/>
      <c r="L900" s="43"/>
      <c r="M900" s="43"/>
      <c r="N900" s="64"/>
      <c r="O900" s="93"/>
      <c r="P900" s="24"/>
      <c r="Q900" s="93"/>
      <c r="R900" s="93"/>
      <c r="S900" s="93"/>
      <c r="T900" s="93"/>
      <c r="U900" s="93"/>
      <c r="V900" s="93"/>
      <c r="W900" s="77">
        <f>W901</f>
        <v>2437961.24</v>
      </c>
      <c r="X900" s="75"/>
      <c r="Y900" s="28"/>
    </row>
    <row r="901" spans="1:25" ht="63.75" outlineLevel="6">
      <c r="A901" s="13" t="s">
        <v>605</v>
      </c>
      <c r="B901" s="41" t="s">
        <v>441</v>
      </c>
      <c r="C901" s="41" t="s">
        <v>439</v>
      </c>
      <c r="D901" s="41" t="s">
        <v>710</v>
      </c>
      <c r="E901" s="41" t="s">
        <v>597</v>
      </c>
      <c r="F901" s="41" t="s">
        <v>580</v>
      </c>
      <c r="G901" s="41" t="s">
        <v>738</v>
      </c>
      <c r="H901" s="41" t="s">
        <v>606</v>
      </c>
      <c r="I901" s="42">
        <v>2283900</v>
      </c>
      <c r="J901" s="42"/>
      <c r="K901" s="42"/>
      <c r="L901" s="43"/>
      <c r="M901" s="43"/>
      <c r="N901" s="64"/>
      <c r="O901" s="93"/>
      <c r="P901" s="24"/>
      <c r="Q901" s="93"/>
      <c r="R901" s="93"/>
      <c r="S901" s="93">
        <v>135808</v>
      </c>
      <c r="T901" s="93">
        <v>18600</v>
      </c>
      <c r="U901" s="93">
        <v>-346.76</v>
      </c>
      <c r="V901" s="93"/>
      <c r="W901" s="77">
        <f>L901+K901+J901+I901+M901+N901+O901+P901+Q901+R901+S901+T901+U901</f>
        <v>2437961.24</v>
      </c>
      <c r="X901" s="75">
        <v>2283900</v>
      </c>
      <c r="Y901" s="28">
        <v>2283900</v>
      </c>
    </row>
    <row r="902" spans="1:25" ht="38.25" outlineLevel="5">
      <c r="A902" s="13" t="s">
        <v>739</v>
      </c>
      <c r="B902" s="41" t="s">
        <v>441</v>
      </c>
      <c r="C902" s="41" t="s">
        <v>439</v>
      </c>
      <c r="D902" s="41" t="s">
        <v>710</v>
      </c>
      <c r="E902" s="41" t="s">
        <v>597</v>
      </c>
      <c r="F902" s="41" t="s">
        <v>580</v>
      </c>
      <c r="G902" s="41" t="s">
        <v>740</v>
      </c>
      <c r="H902" s="41"/>
      <c r="I902" s="42"/>
      <c r="J902" s="42"/>
      <c r="K902" s="42"/>
      <c r="L902" s="43"/>
      <c r="M902" s="43"/>
      <c r="N902" s="64"/>
      <c r="O902" s="93"/>
      <c r="P902" s="24"/>
      <c r="Q902" s="93"/>
      <c r="R902" s="93"/>
      <c r="S902" s="93"/>
      <c r="T902" s="93"/>
      <c r="U902" s="93"/>
      <c r="V902" s="93"/>
      <c r="W902" s="77">
        <f>W903</f>
        <v>6275139.72</v>
      </c>
      <c r="X902" s="75">
        <f>X903</f>
        <v>5122000</v>
      </c>
      <c r="Y902" s="28">
        <f>Y903</f>
        <v>5122000</v>
      </c>
    </row>
    <row r="903" spans="1:25" ht="51" outlineLevel="5">
      <c r="A903" s="45" t="s">
        <v>405</v>
      </c>
      <c r="B903" s="41" t="s">
        <v>441</v>
      </c>
      <c r="C903" s="41" t="s">
        <v>439</v>
      </c>
      <c r="D903" s="41" t="s">
        <v>710</v>
      </c>
      <c r="E903" s="41" t="s">
        <v>597</v>
      </c>
      <c r="F903" s="41" t="s">
        <v>580</v>
      </c>
      <c r="G903" s="41" t="s">
        <v>740</v>
      </c>
      <c r="H903" s="41" t="s">
        <v>182</v>
      </c>
      <c r="I903" s="42"/>
      <c r="J903" s="42"/>
      <c r="K903" s="42"/>
      <c r="L903" s="43"/>
      <c r="M903" s="43"/>
      <c r="N903" s="64"/>
      <c r="O903" s="93"/>
      <c r="P903" s="24"/>
      <c r="Q903" s="93"/>
      <c r="R903" s="93"/>
      <c r="S903" s="93"/>
      <c r="T903" s="93"/>
      <c r="U903" s="93"/>
      <c r="V903" s="93"/>
      <c r="W903" s="77">
        <f>W904</f>
        <v>6275139.72</v>
      </c>
      <c r="X903" s="75">
        <f>X905</f>
        <v>5122000</v>
      </c>
      <c r="Y903" s="28">
        <f>Y905</f>
        <v>5122000</v>
      </c>
    </row>
    <row r="904" spans="1:25" ht="25.5" outlineLevel="5">
      <c r="A904" s="13" t="s">
        <v>37</v>
      </c>
      <c r="B904" s="41" t="s">
        <v>441</v>
      </c>
      <c r="C904" s="41" t="s">
        <v>439</v>
      </c>
      <c r="D904" s="41" t="s">
        <v>710</v>
      </c>
      <c r="E904" s="41" t="s">
        <v>597</v>
      </c>
      <c r="F904" s="41" t="s">
        <v>580</v>
      </c>
      <c r="G904" s="41" t="s">
        <v>740</v>
      </c>
      <c r="H904" s="41" t="s">
        <v>36</v>
      </c>
      <c r="I904" s="42"/>
      <c r="J904" s="42"/>
      <c r="K904" s="42"/>
      <c r="L904" s="43"/>
      <c r="M904" s="43"/>
      <c r="N904" s="64"/>
      <c r="O904" s="93"/>
      <c r="P904" s="24"/>
      <c r="Q904" s="93"/>
      <c r="R904" s="93"/>
      <c r="S904" s="93"/>
      <c r="T904" s="93"/>
      <c r="U904" s="93"/>
      <c r="V904" s="93"/>
      <c r="W904" s="77">
        <f>W905</f>
        <v>6275139.72</v>
      </c>
      <c r="X904" s="75"/>
      <c r="Y904" s="28"/>
    </row>
    <row r="905" spans="1:25" ht="63.75" outlineLevel="6">
      <c r="A905" s="13" t="s">
        <v>605</v>
      </c>
      <c r="B905" s="41" t="s">
        <v>441</v>
      </c>
      <c r="C905" s="41" t="s">
        <v>439</v>
      </c>
      <c r="D905" s="41" t="s">
        <v>710</v>
      </c>
      <c r="E905" s="41" t="s">
        <v>597</v>
      </c>
      <c r="F905" s="41" t="s">
        <v>580</v>
      </c>
      <c r="G905" s="41" t="s">
        <v>740</v>
      </c>
      <c r="H905" s="41" t="s">
        <v>606</v>
      </c>
      <c r="I905" s="42">
        <v>5122000</v>
      </c>
      <c r="J905" s="42"/>
      <c r="K905" s="42"/>
      <c r="L905" s="43"/>
      <c r="M905" s="43"/>
      <c r="N905" s="64"/>
      <c r="O905" s="93"/>
      <c r="P905" s="24"/>
      <c r="Q905" s="93"/>
      <c r="R905" s="93"/>
      <c r="S905" s="93">
        <v>781655</v>
      </c>
      <c r="T905" s="93">
        <v>2700</v>
      </c>
      <c r="U905" s="93">
        <v>368784.72</v>
      </c>
      <c r="V905" s="93"/>
      <c r="W905" s="77">
        <f>L905+K905+J905+I905+M905+N905+O905+P905+Q905+R905+S905+T905+U905</f>
        <v>6275139.72</v>
      </c>
      <c r="X905" s="75">
        <v>5122000</v>
      </c>
      <c r="Y905" s="28">
        <v>5122000</v>
      </c>
    </row>
    <row r="906" spans="1:25" ht="38.25" outlineLevel="5">
      <c r="A906" s="13" t="s">
        <v>741</v>
      </c>
      <c r="B906" s="41" t="s">
        <v>441</v>
      </c>
      <c r="C906" s="41" t="s">
        <v>439</v>
      </c>
      <c r="D906" s="41" t="s">
        <v>710</v>
      </c>
      <c r="E906" s="41" t="s">
        <v>597</v>
      </c>
      <c r="F906" s="41" t="s">
        <v>580</v>
      </c>
      <c r="G906" s="41" t="s">
        <v>742</v>
      </c>
      <c r="H906" s="41"/>
      <c r="I906" s="42"/>
      <c r="J906" s="42"/>
      <c r="K906" s="42"/>
      <c r="L906" s="43"/>
      <c r="M906" s="43"/>
      <c r="N906" s="64"/>
      <c r="O906" s="93"/>
      <c r="P906" s="24"/>
      <c r="Q906" s="93"/>
      <c r="R906" s="93"/>
      <c r="S906" s="93"/>
      <c r="T906" s="93"/>
      <c r="U906" s="93"/>
      <c r="V906" s="93"/>
      <c r="W906" s="77">
        <f>W907</f>
        <v>2294491.74</v>
      </c>
      <c r="X906" s="75">
        <f>X907</f>
        <v>1940800</v>
      </c>
      <c r="Y906" s="28">
        <f>Y907</f>
        <v>1940800</v>
      </c>
    </row>
    <row r="907" spans="1:25" ht="51" outlineLevel="5">
      <c r="A907" s="45" t="s">
        <v>405</v>
      </c>
      <c r="B907" s="41" t="s">
        <v>441</v>
      </c>
      <c r="C907" s="41" t="s">
        <v>439</v>
      </c>
      <c r="D907" s="41" t="s">
        <v>710</v>
      </c>
      <c r="E907" s="41" t="s">
        <v>597</v>
      </c>
      <c r="F907" s="41" t="s">
        <v>580</v>
      </c>
      <c r="G907" s="41" t="s">
        <v>742</v>
      </c>
      <c r="H907" s="41" t="s">
        <v>182</v>
      </c>
      <c r="I907" s="42"/>
      <c r="J907" s="42"/>
      <c r="K907" s="42"/>
      <c r="L907" s="43"/>
      <c r="M907" s="43"/>
      <c r="N907" s="64"/>
      <c r="O907" s="93"/>
      <c r="P907" s="24"/>
      <c r="Q907" s="93"/>
      <c r="R907" s="93"/>
      <c r="S907" s="93"/>
      <c r="T907" s="93"/>
      <c r="U907" s="93"/>
      <c r="V907" s="93"/>
      <c r="W907" s="77">
        <f>W908</f>
        <v>2294491.74</v>
      </c>
      <c r="X907" s="75">
        <f>X909</f>
        <v>1940800</v>
      </c>
      <c r="Y907" s="28">
        <f>Y909</f>
        <v>1940800</v>
      </c>
    </row>
    <row r="908" spans="1:25" ht="25.5" outlineLevel="5">
      <c r="A908" s="13" t="s">
        <v>37</v>
      </c>
      <c r="B908" s="41" t="s">
        <v>441</v>
      </c>
      <c r="C908" s="41" t="s">
        <v>439</v>
      </c>
      <c r="D908" s="41" t="s">
        <v>710</v>
      </c>
      <c r="E908" s="41" t="s">
        <v>597</v>
      </c>
      <c r="F908" s="41" t="s">
        <v>580</v>
      </c>
      <c r="G908" s="41" t="s">
        <v>742</v>
      </c>
      <c r="H908" s="41" t="s">
        <v>36</v>
      </c>
      <c r="I908" s="42"/>
      <c r="J908" s="42"/>
      <c r="K908" s="42"/>
      <c r="L908" s="43"/>
      <c r="M908" s="43"/>
      <c r="N908" s="64"/>
      <c r="O908" s="93"/>
      <c r="P908" s="24"/>
      <c r="Q908" s="93"/>
      <c r="R908" s="93"/>
      <c r="S908" s="93"/>
      <c r="T908" s="93"/>
      <c r="U908" s="93"/>
      <c r="V908" s="93"/>
      <c r="W908" s="77">
        <f>W909</f>
        <v>2294491.74</v>
      </c>
      <c r="X908" s="75"/>
      <c r="Y908" s="28"/>
    </row>
    <row r="909" spans="1:25" ht="63.75" outlineLevel="6">
      <c r="A909" s="13" t="s">
        <v>605</v>
      </c>
      <c r="B909" s="41" t="s">
        <v>441</v>
      </c>
      <c r="C909" s="41" t="s">
        <v>439</v>
      </c>
      <c r="D909" s="41" t="s">
        <v>710</v>
      </c>
      <c r="E909" s="41" t="s">
        <v>597</v>
      </c>
      <c r="F909" s="41" t="s">
        <v>580</v>
      </c>
      <c r="G909" s="41" t="s">
        <v>742</v>
      </c>
      <c r="H909" s="41" t="s">
        <v>606</v>
      </c>
      <c r="I909" s="42">
        <v>1955800</v>
      </c>
      <c r="J909" s="42"/>
      <c r="K909" s="42"/>
      <c r="L909" s="43"/>
      <c r="M909" s="43"/>
      <c r="N909" s="64"/>
      <c r="O909" s="93"/>
      <c r="P909" s="24"/>
      <c r="Q909" s="93"/>
      <c r="R909" s="93"/>
      <c r="S909" s="93">
        <v>332560</v>
      </c>
      <c r="T909" s="93">
        <v>11200</v>
      </c>
      <c r="U909" s="93">
        <v>-5068.26</v>
      </c>
      <c r="V909" s="93"/>
      <c r="W909" s="77">
        <f>L909+K909+J909+I909+M909+N909+O909+P909+Q909+R909+S909+T909+U909</f>
        <v>2294491.74</v>
      </c>
      <c r="X909" s="75">
        <v>1940800</v>
      </c>
      <c r="Y909" s="28">
        <v>1940800</v>
      </c>
    </row>
    <row r="910" spans="1:25" ht="38.25" outlineLevel="5">
      <c r="A910" s="13" t="s">
        <v>743</v>
      </c>
      <c r="B910" s="41" t="s">
        <v>441</v>
      </c>
      <c r="C910" s="41" t="s">
        <v>439</v>
      </c>
      <c r="D910" s="41" t="s">
        <v>710</v>
      </c>
      <c r="E910" s="41" t="s">
        <v>597</v>
      </c>
      <c r="F910" s="41" t="s">
        <v>580</v>
      </c>
      <c r="G910" s="41" t="s">
        <v>744</v>
      </c>
      <c r="H910" s="41"/>
      <c r="I910" s="42"/>
      <c r="J910" s="42"/>
      <c r="K910" s="42"/>
      <c r="L910" s="43"/>
      <c r="M910" s="43"/>
      <c r="N910" s="64"/>
      <c r="O910" s="93"/>
      <c r="P910" s="24"/>
      <c r="Q910" s="93"/>
      <c r="R910" s="93"/>
      <c r="S910" s="93"/>
      <c r="T910" s="93"/>
      <c r="U910" s="93"/>
      <c r="V910" s="93"/>
      <c r="W910" s="77">
        <f>W911</f>
        <v>3101171.74</v>
      </c>
      <c r="X910" s="75">
        <f>X911</f>
        <v>2614500</v>
      </c>
      <c r="Y910" s="28">
        <f>Y911</f>
        <v>2614500</v>
      </c>
    </row>
    <row r="911" spans="1:25" ht="51" outlineLevel="5">
      <c r="A911" s="45" t="s">
        <v>405</v>
      </c>
      <c r="B911" s="41" t="s">
        <v>441</v>
      </c>
      <c r="C911" s="41" t="s">
        <v>439</v>
      </c>
      <c r="D911" s="41" t="s">
        <v>710</v>
      </c>
      <c r="E911" s="41" t="s">
        <v>597</v>
      </c>
      <c r="F911" s="41" t="s">
        <v>580</v>
      </c>
      <c r="G911" s="41" t="s">
        <v>744</v>
      </c>
      <c r="H911" s="41" t="s">
        <v>182</v>
      </c>
      <c r="I911" s="42"/>
      <c r="J911" s="42"/>
      <c r="K911" s="42"/>
      <c r="L911" s="43"/>
      <c r="M911" s="43"/>
      <c r="N911" s="64"/>
      <c r="O911" s="93"/>
      <c r="P911" s="24"/>
      <c r="Q911" s="93"/>
      <c r="R911" s="93"/>
      <c r="S911" s="93"/>
      <c r="T911" s="93"/>
      <c r="U911" s="93"/>
      <c r="V911" s="93"/>
      <c r="W911" s="77">
        <f>W912</f>
        <v>3101171.74</v>
      </c>
      <c r="X911" s="75">
        <f>X913</f>
        <v>2614500</v>
      </c>
      <c r="Y911" s="28">
        <f>Y913</f>
        <v>2614500</v>
      </c>
    </row>
    <row r="912" spans="1:25" ht="25.5" outlineLevel="5">
      <c r="A912" s="13" t="s">
        <v>37</v>
      </c>
      <c r="B912" s="41" t="s">
        <v>441</v>
      </c>
      <c r="C912" s="41" t="s">
        <v>439</v>
      </c>
      <c r="D912" s="41" t="s">
        <v>710</v>
      </c>
      <c r="E912" s="41" t="s">
        <v>597</v>
      </c>
      <c r="F912" s="41" t="s">
        <v>580</v>
      </c>
      <c r="G912" s="41" t="s">
        <v>744</v>
      </c>
      <c r="H912" s="41" t="s">
        <v>36</v>
      </c>
      <c r="I912" s="42"/>
      <c r="J912" s="42"/>
      <c r="K912" s="42"/>
      <c r="L912" s="43"/>
      <c r="M912" s="43"/>
      <c r="N912" s="64"/>
      <c r="O912" s="93"/>
      <c r="P912" s="24"/>
      <c r="Q912" s="93"/>
      <c r="R912" s="93"/>
      <c r="S912" s="93"/>
      <c r="T912" s="93"/>
      <c r="U912" s="93"/>
      <c r="V912" s="93"/>
      <c r="W912" s="77">
        <f>W913</f>
        <v>3101171.74</v>
      </c>
      <c r="X912" s="75"/>
      <c r="Y912" s="28"/>
    </row>
    <row r="913" spans="1:25" ht="63.75" outlineLevel="6">
      <c r="A913" s="13" t="s">
        <v>605</v>
      </c>
      <c r="B913" s="41" t="s">
        <v>441</v>
      </c>
      <c r="C913" s="41" t="s">
        <v>439</v>
      </c>
      <c r="D913" s="41" t="s">
        <v>710</v>
      </c>
      <c r="E913" s="41" t="s">
        <v>597</v>
      </c>
      <c r="F913" s="41" t="s">
        <v>580</v>
      </c>
      <c r="G913" s="41" t="s">
        <v>744</v>
      </c>
      <c r="H913" s="41" t="s">
        <v>606</v>
      </c>
      <c r="I913" s="42">
        <v>2674500</v>
      </c>
      <c r="J913" s="42"/>
      <c r="K913" s="42"/>
      <c r="L913" s="43"/>
      <c r="M913" s="43"/>
      <c r="N913" s="64"/>
      <c r="O913" s="93"/>
      <c r="P913" s="24"/>
      <c r="Q913" s="93"/>
      <c r="R913" s="93"/>
      <c r="S913" s="93">
        <v>183711</v>
      </c>
      <c r="T913" s="93"/>
      <c r="U913" s="93">
        <v>242960.74</v>
      </c>
      <c r="V913" s="93"/>
      <c r="W913" s="77">
        <f>L913+K913+J913+I913+M913+N913+O913+P913+Q913+R913+S913+T913+U913</f>
        <v>3101171.74</v>
      </c>
      <c r="X913" s="75">
        <v>2614500</v>
      </c>
      <c r="Y913" s="28">
        <v>2614500</v>
      </c>
    </row>
    <row r="914" spans="1:25" ht="25.5" outlineLevel="3">
      <c r="A914" s="13" t="s">
        <v>599</v>
      </c>
      <c r="B914" s="41" t="s">
        <v>441</v>
      </c>
      <c r="C914" s="41" t="s">
        <v>439</v>
      </c>
      <c r="D914" s="41" t="s">
        <v>710</v>
      </c>
      <c r="E914" s="41" t="s">
        <v>597</v>
      </c>
      <c r="F914" s="41" t="s">
        <v>580</v>
      </c>
      <c r="G914" s="41" t="s">
        <v>600</v>
      </c>
      <c r="H914" s="41"/>
      <c r="I914" s="42"/>
      <c r="J914" s="42"/>
      <c r="K914" s="42"/>
      <c r="L914" s="43"/>
      <c r="M914" s="43"/>
      <c r="N914" s="64"/>
      <c r="O914" s="93"/>
      <c r="P914" s="24"/>
      <c r="Q914" s="93"/>
      <c r="R914" s="93"/>
      <c r="S914" s="93"/>
      <c r="T914" s="93"/>
      <c r="U914" s="93"/>
      <c r="V914" s="93"/>
      <c r="W914" s="77">
        <f aca="true" t="shared" si="58" ref="W914:Y916">W915</f>
        <v>29838863</v>
      </c>
      <c r="X914" s="75">
        <f t="shared" si="58"/>
        <v>35775100</v>
      </c>
      <c r="Y914" s="28">
        <f t="shared" si="58"/>
        <v>35842500</v>
      </c>
    </row>
    <row r="915" spans="1:25" ht="25.5" outlineLevel="4">
      <c r="A915" s="13" t="s">
        <v>601</v>
      </c>
      <c r="B915" s="41" t="s">
        <v>441</v>
      </c>
      <c r="C915" s="41" t="s">
        <v>439</v>
      </c>
      <c r="D915" s="41" t="s">
        <v>710</v>
      </c>
      <c r="E915" s="41" t="s">
        <v>597</v>
      </c>
      <c r="F915" s="41" t="s">
        <v>580</v>
      </c>
      <c r="G915" s="41" t="s">
        <v>602</v>
      </c>
      <c r="H915" s="41"/>
      <c r="I915" s="42"/>
      <c r="J915" s="42"/>
      <c r="K915" s="42"/>
      <c r="L915" s="43"/>
      <c r="M915" s="43"/>
      <c r="N915" s="64"/>
      <c r="O915" s="93"/>
      <c r="P915" s="24"/>
      <c r="Q915" s="93"/>
      <c r="R915" s="93"/>
      <c r="S915" s="93"/>
      <c r="T915" s="93"/>
      <c r="U915" s="93"/>
      <c r="V915" s="93"/>
      <c r="W915" s="77">
        <f>W916+W920+W924</f>
        <v>29838863</v>
      </c>
      <c r="X915" s="77">
        <f>X916+X920+X924</f>
        <v>35775100</v>
      </c>
      <c r="Y915" s="25">
        <f>Y916+Y920+Y924</f>
        <v>35842500</v>
      </c>
    </row>
    <row r="916" spans="1:25" ht="38.25" outlineLevel="5">
      <c r="A916" s="13" t="s">
        <v>745</v>
      </c>
      <c r="B916" s="41" t="s">
        <v>441</v>
      </c>
      <c r="C916" s="41" t="s">
        <v>439</v>
      </c>
      <c r="D916" s="41" t="s">
        <v>710</v>
      </c>
      <c r="E916" s="41" t="s">
        <v>597</v>
      </c>
      <c r="F916" s="41" t="s">
        <v>580</v>
      </c>
      <c r="G916" s="41" t="s">
        <v>746</v>
      </c>
      <c r="H916" s="41"/>
      <c r="I916" s="42"/>
      <c r="J916" s="42"/>
      <c r="K916" s="42"/>
      <c r="L916" s="43"/>
      <c r="M916" s="43"/>
      <c r="N916" s="64"/>
      <c r="O916" s="93"/>
      <c r="P916" s="24"/>
      <c r="Q916" s="93"/>
      <c r="R916" s="93"/>
      <c r="S916" s="93"/>
      <c r="T916" s="93"/>
      <c r="U916" s="93"/>
      <c r="V916" s="93"/>
      <c r="W916" s="77">
        <f t="shared" si="58"/>
        <v>6592395</v>
      </c>
      <c r="X916" s="75">
        <f t="shared" si="58"/>
        <v>6598600</v>
      </c>
      <c r="Y916" s="28">
        <f t="shared" si="58"/>
        <v>6598600</v>
      </c>
    </row>
    <row r="917" spans="1:25" ht="51" outlineLevel="5">
      <c r="A917" s="45" t="s">
        <v>405</v>
      </c>
      <c r="B917" s="41" t="s">
        <v>441</v>
      </c>
      <c r="C917" s="41" t="s">
        <v>439</v>
      </c>
      <c r="D917" s="41" t="s">
        <v>710</v>
      </c>
      <c r="E917" s="41" t="s">
        <v>597</v>
      </c>
      <c r="F917" s="41" t="s">
        <v>580</v>
      </c>
      <c r="G917" s="41" t="s">
        <v>746</v>
      </c>
      <c r="H917" s="41" t="s">
        <v>182</v>
      </c>
      <c r="I917" s="42"/>
      <c r="J917" s="42"/>
      <c r="K917" s="42"/>
      <c r="L917" s="43"/>
      <c r="M917" s="43"/>
      <c r="N917" s="64"/>
      <c r="O917" s="93"/>
      <c r="P917" s="24"/>
      <c r="Q917" s="93"/>
      <c r="R917" s="93"/>
      <c r="S917" s="93"/>
      <c r="T917" s="93"/>
      <c r="U917" s="93"/>
      <c r="V917" s="93"/>
      <c r="W917" s="77">
        <f>W918</f>
        <v>6592395</v>
      </c>
      <c r="X917" s="75">
        <f>X919</f>
        <v>6598600</v>
      </c>
      <c r="Y917" s="28">
        <f>Y919</f>
        <v>6598600</v>
      </c>
    </row>
    <row r="918" spans="1:25" ht="25.5" outlineLevel="5">
      <c r="A918" s="13" t="s">
        <v>37</v>
      </c>
      <c r="B918" s="41" t="s">
        <v>441</v>
      </c>
      <c r="C918" s="41" t="s">
        <v>439</v>
      </c>
      <c r="D918" s="41" t="s">
        <v>710</v>
      </c>
      <c r="E918" s="41" t="s">
        <v>597</v>
      </c>
      <c r="F918" s="41" t="s">
        <v>580</v>
      </c>
      <c r="G918" s="41" t="s">
        <v>746</v>
      </c>
      <c r="H918" s="41" t="s">
        <v>36</v>
      </c>
      <c r="I918" s="42"/>
      <c r="J918" s="42"/>
      <c r="K918" s="42"/>
      <c r="L918" s="43"/>
      <c r="M918" s="43"/>
      <c r="N918" s="64"/>
      <c r="O918" s="93"/>
      <c r="P918" s="24"/>
      <c r="Q918" s="93"/>
      <c r="R918" s="93"/>
      <c r="S918" s="93"/>
      <c r="T918" s="93"/>
      <c r="U918" s="93"/>
      <c r="V918" s="93"/>
      <c r="W918" s="77">
        <f>W919</f>
        <v>6592395</v>
      </c>
      <c r="X918" s="75"/>
      <c r="Y918" s="28"/>
    </row>
    <row r="919" spans="1:25" ht="63.75" outlineLevel="6">
      <c r="A919" s="13" t="s">
        <v>605</v>
      </c>
      <c r="B919" s="41" t="s">
        <v>441</v>
      </c>
      <c r="C919" s="41" t="s">
        <v>439</v>
      </c>
      <c r="D919" s="41" t="s">
        <v>710</v>
      </c>
      <c r="E919" s="41" t="s">
        <v>597</v>
      </c>
      <c r="F919" s="41" t="s">
        <v>580</v>
      </c>
      <c r="G919" s="41" t="s">
        <v>746</v>
      </c>
      <c r="H919" s="41" t="s">
        <v>606</v>
      </c>
      <c r="I919" s="42">
        <v>6598600</v>
      </c>
      <c r="J919" s="42"/>
      <c r="K919" s="42"/>
      <c r="L919" s="43"/>
      <c r="M919" s="43"/>
      <c r="N919" s="64"/>
      <c r="O919" s="93"/>
      <c r="P919" s="24"/>
      <c r="Q919" s="93"/>
      <c r="R919" s="93">
        <v>0</v>
      </c>
      <c r="S919" s="93"/>
      <c r="T919" s="93"/>
      <c r="U919" s="93">
        <v>-6205</v>
      </c>
      <c r="V919" s="93"/>
      <c r="W919" s="77">
        <f>L919+K919+J919+I919+M919+N919+O919+P919+Q919+R919+S919+T919+U919</f>
        <v>6592395</v>
      </c>
      <c r="X919" s="75">
        <v>6598600</v>
      </c>
      <c r="Y919" s="28">
        <v>6598600</v>
      </c>
    </row>
    <row r="920" spans="1:25" ht="38.25" outlineLevel="6">
      <c r="A920" s="13" t="s">
        <v>603</v>
      </c>
      <c r="B920" s="41" t="s">
        <v>441</v>
      </c>
      <c r="C920" s="41" t="s">
        <v>439</v>
      </c>
      <c r="D920" s="41" t="s">
        <v>710</v>
      </c>
      <c r="E920" s="41" t="s">
        <v>597</v>
      </c>
      <c r="F920" s="41" t="s">
        <v>580</v>
      </c>
      <c r="G920" s="41" t="s">
        <v>604</v>
      </c>
      <c r="H920" s="41"/>
      <c r="I920" s="42"/>
      <c r="J920" s="42"/>
      <c r="K920" s="42"/>
      <c r="L920" s="43"/>
      <c r="M920" s="43"/>
      <c r="N920" s="64"/>
      <c r="O920" s="93"/>
      <c r="P920" s="24"/>
      <c r="Q920" s="93"/>
      <c r="R920" s="93"/>
      <c r="S920" s="93"/>
      <c r="T920" s="93"/>
      <c r="U920" s="93"/>
      <c r="V920" s="93"/>
      <c r="W920" s="77">
        <f>W921</f>
        <v>12260361</v>
      </c>
      <c r="X920" s="77">
        <f>X921</f>
        <v>15405900</v>
      </c>
      <c r="Y920" s="25">
        <f>Y921</f>
        <v>15446100</v>
      </c>
    </row>
    <row r="921" spans="1:25" ht="51" outlineLevel="6">
      <c r="A921" s="45" t="s">
        <v>405</v>
      </c>
      <c r="B921" s="41" t="s">
        <v>441</v>
      </c>
      <c r="C921" s="41" t="s">
        <v>439</v>
      </c>
      <c r="D921" s="41" t="s">
        <v>710</v>
      </c>
      <c r="E921" s="41" t="s">
        <v>597</v>
      </c>
      <c r="F921" s="41" t="s">
        <v>580</v>
      </c>
      <c r="G921" s="41" t="s">
        <v>604</v>
      </c>
      <c r="H921" s="41" t="s">
        <v>182</v>
      </c>
      <c r="I921" s="42"/>
      <c r="J921" s="42"/>
      <c r="K921" s="42"/>
      <c r="L921" s="43"/>
      <c r="M921" s="43"/>
      <c r="N921" s="64"/>
      <c r="O921" s="93"/>
      <c r="P921" s="24"/>
      <c r="Q921" s="93"/>
      <c r="R921" s="93"/>
      <c r="S921" s="93"/>
      <c r="T921" s="93"/>
      <c r="U921" s="93"/>
      <c r="V921" s="93"/>
      <c r="W921" s="77">
        <f>W922</f>
        <v>12260361</v>
      </c>
      <c r="X921" s="77">
        <f>X923</f>
        <v>15405900</v>
      </c>
      <c r="Y921" s="25">
        <f>Y923</f>
        <v>15446100</v>
      </c>
    </row>
    <row r="922" spans="1:25" ht="25.5" outlineLevel="6">
      <c r="A922" s="13" t="s">
        <v>37</v>
      </c>
      <c r="B922" s="41" t="s">
        <v>441</v>
      </c>
      <c r="C922" s="41" t="s">
        <v>439</v>
      </c>
      <c r="D922" s="41" t="s">
        <v>710</v>
      </c>
      <c r="E922" s="41" t="s">
        <v>597</v>
      </c>
      <c r="F922" s="41" t="s">
        <v>580</v>
      </c>
      <c r="G922" s="41" t="s">
        <v>604</v>
      </c>
      <c r="H922" s="41" t="s">
        <v>36</v>
      </c>
      <c r="I922" s="42"/>
      <c r="J922" s="42"/>
      <c r="K922" s="42"/>
      <c r="L922" s="43"/>
      <c r="M922" s="43"/>
      <c r="N922" s="64"/>
      <c r="O922" s="93"/>
      <c r="P922" s="24"/>
      <c r="Q922" s="93"/>
      <c r="R922" s="93"/>
      <c r="S922" s="93"/>
      <c r="T922" s="93"/>
      <c r="U922" s="93"/>
      <c r="V922" s="93"/>
      <c r="W922" s="77">
        <f>W923</f>
        <v>12260361</v>
      </c>
      <c r="X922" s="93"/>
      <c r="Y922" s="25"/>
    </row>
    <row r="923" spans="1:25" ht="63.75" outlineLevel="6">
      <c r="A923" s="13" t="s">
        <v>605</v>
      </c>
      <c r="B923" s="41" t="s">
        <v>441</v>
      </c>
      <c r="C923" s="41" t="s">
        <v>439</v>
      </c>
      <c r="D923" s="41" t="s">
        <v>710</v>
      </c>
      <c r="E923" s="41" t="s">
        <v>597</v>
      </c>
      <c r="F923" s="41" t="s">
        <v>580</v>
      </c>
      <c r="G923" s="41" t="s">
        <v>604</v>
      </c>
      <c r="H923" s="41" t="s">
        <v>606</v>
      </c>
      <c r="I923" s="42"/>
      <c r="J923" s="42"/>
      <c r="K923" s="42"/>
      <c r="L923" s="43"/>
      <c r="M923" s="43">
        <v>12478120</v>
      </c>
      <c r="N923" s="64"/>
      <c r="O923" s="93"/>
      <c r="P923" s="24"/>
      <c r="Q923" s="93"/>
      <c r="R923" s="93"/>
      <c r="S923" s="93">
        <v>32241</v>
      </c>
      <c r="T923" s="93"/>
      <c r="U923" s="93">
        <v>-250000</v>
      </c>
      <c r="V923" s="93"/>
      <c r="W923" s="77">
        <f>L923+K923+J923+I923+M923+N923+O923+P923+Q923+R923+S923+T923+U923</f>
        <v>12260361</v>
      </c>
      <c r="X923" s="75">
        <v>15405900</v>
      </c>
      <c r="Y923" s="28">
        <v>15446100</v>
      </c>
    </row>
    <row r="924" spans="1:25" ht="38.25" outlineLevel="6">
      <c r="A924" s="13" t="s">
        <v>611</v>
      </c>
      <c r="B924" s="41" t="s">
        <v>441</v>
      </c>
      <c r="C924" s="41" t="s">
        <v>439</v>
      </c>
      <c r="D924" s="41" t="s">
        <v>710</v>
      </c>
      <c r="E924" s="41" t="s">
        <v>597</v>
      </c>
      <c r="F924" s="41" t="s">
        <v>580</v>
      </c>
      <c r="G924" s="41" t="s">
        <v>612</v>
      </c>
      <c r="H924" s="41"/>
      <c r="I924" s="42"/>
      <c r="J924" s="42"/>
      <c r="K924" s="42"/>
      <c r="L924" s="43"/>
      <c r="M924" s="43"/>
      <c r="N924" s="64"/>
      <c r="O924" s="93"/>
      <c r="P924" s="24"/>
      <c r="Q924" s="93"/>
      <c r="R924" s="93"/>
      <c r="S924" s="93"/>
      <c r="T924" s="93"/>
      <c r="U924" s="93"/>
      <c r="V924" s="93"/>
      <c r="W924" s="77">
        <f>W925</f>
        <v>10986107</v>
      </c>
      <c r="X924" s="77">
        <f>X925</f>
        <v>13770600</v>
      </c>
      <c r="Y924" s="25">
        <f>Y925</f>
        <v>13797800</v>
      </c>
    </row>
    <row r="925" spans="1:25" ht="51" outlineLevel="6">
      <c r="A925" s="45" t="s">
        <v>405</v>
      </c>
      <c r="B925" s="41" t="s">
        <v>441</v>
      </c>
      <c r="C925" s="41" t="s">
        <v>439</v>
      </c>
      <c r="D925" s="41" t="s">
        <v>710</v>
      </c>
      <c r="E925" s="41" t="s">
        <v>597</v>
      </c>
      <c r="F925" s="41" t="s">
        <v>580</v>
      </c>
      <c r="G925" s="41" t="s">
        <v>612</v>
      </c>
      <c r="H925" s="41" t="s">
        <v>182</v>
      </c>
      <c r="I925" s="42"/>
      <c r="J925" s="42"/>
      <c r="K925" s="42"/>
      <c r="L925" s="43"/>
      <c r="M925" s="43"/>
      <c r="N925" s="64"/>
      <c r="O925" s="93"/>
      <c r="P925" s="24"/>
      <c r="Q925" s="93"/>
      <c r="R925" s="93"/>
      <c r="S925" s="93"/>
      <c r="T925" s="93"/>
      <c r="U925" s="93"/>
      <c r="V925" s="93"/>
      <c r="W925" s="77">
        <f>W926</f>
        <v>10986107</v>
      </c>
      <c r="X925" s="77">
        <f>X927</f>
        <v>13770600</v>
      </c>
      <c r="Y925" s="25">
        <f>Y927</f>
        <v>13797800</v>
      </c>
    </row>
    <row r="926" spans="1:25" ht="25.5" outlineLevel="6">
      <c r="A926" s="13" t="s">
        <v>37</v>
      </c>
      <c r="B926" s="41" t="s">
        <v>441</v>
      </c>
      <c r="C926" s="41" t="s">
        <v>439</v>
      </c>
      <c r="D926" s="41" t="s">
        <v>710</v>
      </c>
      <c r="E926" s="41" t="s">
        <v>597</v>
      </c>
      <c r="F926" s="41" t="s">
        <v>580</v>
      </c>
      <c r="G926" s="41" t="s">
        <v>612</v>
      </c>
      <c r="H926" s="41" t="s">
        <v>36</v>
      </c>
      <c r="I926" s="42"/>
      <c r="J926" s="42"/>
      <c r="K926" s="42"/>
      <c r="L926" s="43"/>
      <c r="M926" s="43"/>
      <c r="N926" s="64"/>
      <c r="O926" s="93"/>
      <c r="P926" s="24"/>
      <c r="Q926" s="93"/>
      <c r="R926" s="93"/>
      <c r="S926" s="93"/>
      <c r="T926" s="93"/>
      <c r="U926" s="93"/>
      <c r="V926" s="93"/>
      <c r="W926" s="77">
        <f>W927</f>
        <v>10986107</v>
      </c>
      <c r="X926" s="93"/>
      <c r="Y926" s="25"/>
    </row>
    <row r="927" spans="1:25" ht="63.75" outlineLevel="6">
      <c r="A927" s="13" t="s">
        <v>605</v>
      </c>
      <c r="B927" s="41" t="s">
        <v>441</v>
      </c>
      <c r="C927" s="41" t="s">
        <v>439</v>
      </c>
      <c r="D927" s="41" t="s">
        <v>710</v>
      </c>
      <c r="E927" s="41" t="s">
        <v>597</v>
      </c>
      <c r="F927" s="41" t="s">
        <v>580</v>
      </c>
      <c r="G927" s="41" t="s">
        <v>612</v>
      </c>
      <c r="H927" s="41" t="s">
        <v>606</v>
      </c>
      <c r="I927" s="42"/>
      <c r="J927" s="42"/>
      <c r="K927" s="42"/>
      <c r="L927" s="43"/>
      <c r="M927" s="43">
        <v>10986107</v>
      </c>
      <c r="N927" s="64"/>
      <c r="O927" s="93"/>
      <c r="P927" s="24"/>
      <c r="Q927" s="93"/>
      <c r="R927" s="93"/>
      <c r="S927" s="93"/>
      <c r="T927" s="93"/>
      <c r="U927" s="93"/>
      <c r="V927" s="93"/>
      <c r="W927" s="77">
        <f>L927+K927+J927+I927+M927+N927+O927+P927+Q927+R927+S927+T927+U927</f>
        <v>10986107</v>
      </c>
      <c r="X927" s="75">
        <v>13770600</v>
      </c>
      <c r="Y927" s="28">
        <v>13797800</v>
      </c>
    </row>
    <row r="928" spans="1:25" ht="15" outlineLevel="6">
      <c r="A928" s="13" t="s">
        <v>143</v>
      </c>
      <c r="B928" s="41" t="s">
        <v>441</v>
      </c>
      <c r="C928" s="41" t="s">
        <v>439</v>
      </c>
      <c r="D928" s="41" t="s">
        <v>710</v>
      </c>
      <c r="E928" s="41" t="s">
        <v>597</v>
      </c>
      <c r="F928" s="41" t="s">
        <v>580</v>
      </c>
      <c r="G928" s="41" t="s">
        <v>142</v>
      </c>
      <c r="H928" s="41"/>
      <c r="I928" s="42"/>
      <c r="J928" s="42"/>
      <c r="K928" s="42"/>
      <c r="L928" s="43"/>
      <c r="M928" s="43"/>
      <c r="N928" s="64"/>
      <c r="O928" s="93"/>
      <c r="P928" s="24"/>
      <c r="Q928" s="93"/>
      <c r="R928" s="93"/>
      <c r="S928" s="93"/>
      <c r="T928" s="93"/>
      <c r="U928" s="93"/>
      <c r="V928" s="93"/>
      <c r="W928" s="77">
        <f>W933+W929</f>
        <v>9100100</v>
      </c>
      <c r="X928" s="77">
        <f>X933</f>
        <v>4060100</v>
      </c>
      <c r="Y928" s="25">
        <f>Y933</f>
        <v>4060100</v>
      </c>
    </row>
    <row r="929" spans="1:25" ht="34.5" customHeight="1" outlineLevel="6">
      <c r="A929" s="13" t="s">
        <v>335</v>
      </c>
      <c r="B929" s="41" t="s">
        <v>441</v>
      </c>
      <c r="C929" s="41" t="s">
        <v>439</v>
      </c>
      <c r="D929" s="41" t="s">
        <v>710</v>
      </c>
      <c r="E929" s="41" t="s">
        <v>597</v>
      </c>
      <c r="F929" s="41" t="s">
        <v>580</v>
      </c>
      <c r="G929" s="41" t="s">
        <v>336</v>
      </c>
      <c r="H929" s="41"/>
      <c r="I929" s="42"/>
      <c r="J929" s="42"/>
      <c r="K929" s="42"/>
      <c r="L929" s="43"/>
      <c r="M929" s="43"/>
      <c r="N929" s="64"/>
      <c r="O929" s="93"/>
      <c r="P929" s="24"/>
      <c r="Q929" s="93"/>
      <c r="R929" s="93"/>
      <c r="S929" s="93"/>
      <c r="T929" s="93"/>
      <c r="U929" s="93"/>
      <c r="V929" s="93"/>
      <c r="W929" s="77">
        <f>W930</f>
        <v>5040000</v>
      </c>
      <c r="X929" s="77"/>
      <c r="Y929" s="25"/>
    </row>
    <row r="930" spans="1:25" ht="57" customHeight="1" outlineLevel="6">
      <c r="A930" s="45" t="s">
        <v>405</v>
      </c>
      <c r="B930" s="41" t="s">
        <v>441</v>
      </c>
      <c r="C930" s="41" t="s">
        <v>439</v>
      </c>
      <c r="D930" s="41" t="s">
        <v>710</v>
      </c>
      <c r="E930" s="41" t="s">
        <v>597</v>
      </c>
      <c r="F930" s="41" t="s">
        <v>580</v>
      </c>
      <c r="G930" s="41" t="s">
        <v>336</v>
      </c>
      <c r="H930" s="41" t="s">
        <v>182</v>
      </c>
      <c r="I930" s="42"/>
      <c r="J930" s="42"/>
      <c r="K930" s="42"/>
      <c r="L930" s="43"/>
      <c r="M930" s="43"/>
      <c r="N930" s="64"/>
      <c r="O930" s="93"/>
      <c r="P930" s="24"/>
      <c r="Q930" s="93"/>
      <c r="R930" s="93"/>
      <c r="S930" s="93"/>
      <c r="T930" s="93"/>
      <c r="U930" s="93"/>
      <c r="V930" s="93"/>
      <c r="W930" s="77">
        <f>W931</f>
        <v>5040000</v>
      </c>
      <c r="X930" s="77"/>
      <c r="Y930" s="25"/>
    </row>
    <row r="931" spans="1:25" ht="27.75" customHeight="1" outlineLevel="6">
      <c r="A931" s="13" t="s">
        <v>37</v>
      </c>
      <c r="B931" s="41" t="s">
        <v>441</v>
      </c>
      <c r="C931" s="41" t="s">
        <v>439</v>
      </c>
      <c r="D931" s="41" t="s">
        <v>710</v>
      </c>
      <c r="E931" s="41" t="s">
        <v>597</v>
      </c>
      <c r="F931" s="41" t="s">
        <v>580</v>
      </c>
      <c r="G931" s="41" t="s">
        <v>336</v>
      </c>
      <c r="H931" s="41" t="s">
        <v>36</v>
      </c>
      <c r="I931" s="42"/>
      <c r="J931" s="42"/>
      <c r="K931" s="42"/>
      <c r="L931" s="43"/>
      <c r="M931" s="43"/>
      <c r="N931" s="64"/>
      <c r="O931" s="93"/>
      <c r="P931" s="24"/>
      <c r="Q931" s="93"/>
      <c r="R931" s="93"/>
      <c r="S931" s="93"/>
      <c r="T931" s="93"/>
      <c r="U931" s="93"/>
      <c r="V931" s="93"/>
      <c r="W931" s="77">
        <f>W932</f>
        <v>5040000</v>
      </c>
      <c r="X931" s="77"/>
      <c r="Y931" s="25"/>
    </row>
    <row r="932" spans="1:25" ht="34.5" customHeight="1" outlineLevel="6">
      <c r="A932" s="13" t="s">
        <v>758</v>
      </c>
      <c r="B932" s="41" t="s">
        <v>441</v>
      </c>
      <c r="C932" s="41" t="s">
        <v>439</v>
      </c>
      <c r="D932" s="41" t="s">
        <v>710</v>
      </c>
      <c r="E932" s="41" t="s">
        <v>597</v>
      </c>
      <c r="F932" s="41" t="s">
        <v>580</v>
      </c>
      <c r="G932" s="41" t="s">
        <v>336</v>
      </c>
      <c r="H932" s="41" t="s">
        <v>622</v>
      </c>
      <c r="I932" s="42"/>
      <c r="J932" s="42"/>
      <c r="K932" s="42"/>
      <c r="L932" s="43"/>
      <c r="M932" s="43"/>
      <c r="N932" s="64"/>
      <c r="O932" s="93"/>
      <c r="P932" s="24">
        <v>2520000</v>
      </c>
      <c r="Q932" s="93"/>
      <c r="R932" s="93"/>
      <c r="S932" s="93"/>
      <c r="T932" s="93">
        <v>2520000</v>
      </c>
      <c r="U932" s="93"/>
      <c r="V932" s="93"/>
      <c r="W932" s="77">
        <f>L932+K932+J932+I932+M932+N932+O932+P932+Q932+R932+S932+T932+U932</f>
        <v>5040000</v>
      </c>
      <c r="X932" s="77"/>
      <c r="Y932" s="25"/>
    </row>
    <row r="933" spans="1:25" ht="38.25" outlineLevel="6">
      <c r="A933" s="13" t="s">
        <v>141</v>
      </c>
      <c r="B933" s="41" t="s">
        <v>441</v>
      </c>
      <c r="C933" s="41" t="s">
        <v>439</v>
      </c>
      <c r="D933" s="41" t="s">
        <v>710</v>
      </c>
      <c r="E933" s="41" t="s">
        <v>597</v>
      </c>
      <c r="F933" s="41" t="s">
        <v>580</v>
      </c>
      <c r="G933" s="41" t="s">
        <v>140</v>
      </c>
      <c r="H933" s="41"/>
      <c r="I933" s="42"/>
      <c r="J933" s="42"/>
      <c r="K933" s="42"/>
      <c r="L933" s="43"/>
      <c r="M933" s="43"/>
      <c r="N933" s="64"/>
      <c r="O933" s="93"/>
      <c r="P933" s="24"/>
      <c r="Q933" s="93"/>
      <c r="R933" s="93"/>
      <c r="S933" s="93"/>
      <c r="T933" s="93"/>
      <c r="U933" s="93"/>
      <c r="V933" s="93"/>
      <c r="W933" s="77">
        <f>W934</f>
        <v>4060100</v>
      </c>
      <c r="X933" s="77">
        <f>X934</f>
        <v>4060100</v>
      </c>
      <c r="Y933" s="25">
        <f>Y934</f>
        <v>4060100</v>
      </c>
    </row>
    <row r="934" spans="1:25" ht="51" outlineLevel="6">
      <c r="A934" s="45" t="s">
        <v>405</v>
      </c>
      <c r="B934" s="41" t="s">
        <v>441</v>
      </c>
      <c r="C934" s="41" t="s">
        <v>439</v>
      </c>
      <c r="D934" s="41" t="s">
        <v>710</v>
      </c>
      <c r="E934" s="41" t="s">
        <v>597</v>
      </c>
      <c r="F934" s="41" t="s">
        <v>580</v>
      </c>
      <c r="G934" s="41" t="s">
        <v>140</v>
      </c>
      <c r="H934" s="41" t="s">
        <v>182</v>
      </c>
      <c r="I934" s="42"/>
      <c r="J934" s="42"/>
      <c r="K934" s="42"/>
      <c r="L934" s="43"/>
      <c r="M934" s="43"/>
      <c r="N934" s="64"/>
      <c r="O934" s="93"/>
      <c r="P934" s="24"/>
      <c r="Q934" s="93"/>
      <c r="R934" s="93"/>
      <c r="S934" s="93"/>
      <c r="T934" s="93"/>
      <c r="U934" s="93"/>
      <c r="V934" s="93"/>
      <c r="W934" s="77">
        <f>W935</f>
        <v>4060100</v>
      </c>
      <c r="X934" s="77">
        <f>X936</f>
        <v>4060100</v>
      </c>
      <c r="Y934" s="25">
        <f>Y936</f>
        <v>4060100</v>
      </c>
    </row>
    <row r="935" spans="1:25" ht="25.5" outlineLevel="6">
      <c r="A935" s="13" t="s">
        <v>37</v>
      </c>
      <c r="B935" s="41" t="s">
        <v>441</v>
      </c>
      <c r="C935" s="41" t="s">
        <v>439</v>
      </c>
      <c r="D935" s="41" t="s">
        <v>710</v>
      </c>
      <c r="E935" s="41" t="s">
        <v>597</v>
      </c>
      <c r="F935" s="41" t="s">
        <v>580</v>
      </c>
      <c r="G935" s="41" t="s">
        <v>140</v>
      </c>
      <c r="H935" s="41" t="s">
        <v>36</v>
      </c>
      <c r="I935" s="42"/>
      <c r="J935" s="42"/>
      <c r="K935" s="42"/>
      <c r="L935" s="43"/>
      <c r="M935" s="43"/>
      <c r="N935" s="64"/>
      <c r="O935" s="93"/>
      <c r="P935" s="24"/>
      <c r="Q935" s="93"/>
      <c r="R935" s="93"/>
      <c r="S935" s="93"/>
      <c r="T935" s="93"/>
      <c r="U935" s="93"/>
      <c r="V935" s="93"/>
      <c r="W935" s="77">
        <f>W936</f>
        <v>4060100</v>
      </c>
      <c r="X935" s="93"/>
      <c r="Y935" s="25"/>
    </row>
    <row r="936" spans="1:25" ht="25.5" outlineLevel="6">
      <c r="A936" s="13" t="s">
        <v>621</v>
      </c>
      <c r="B936" s="41" t="s">
        <v>441</v>
      </c>
      <c r="C936" s="41" t="s">
        <v>439</v>
      </c>
      <c r="D936" s="41" t="s">
        <v>710</v>
      </c>
      <c r="E936" s="41" t="s">
        <v>597</v>
      </c>
      <c r="F936" s="41" t="s">
        <v>580</v>
      </c>
      <c r="G936" s="41" t="s">
        <v>140</v>
      </c>
      <c r="H936" s="41" t="s">
        <v>622</v>
      </c>
      <c r="I936" s="42"/>
      <c r="J936" s="42"/>
      <c r="K936" s="42"/>
      <c r="L936" s="43"/>
      <c r="M936" s="43">
        <v>4060100</v>
      </c>
      <c r="N936" s="64"/>
      <c r="O936" s="93"/>
      <c r="P936" s="24"/>
      <c r="Q936" s="93"/>
      <c r="R936" s="93"/>
      <c r="S936" s="93"/>
      <c r="T936" s="93"/>
      <c r="U936" s="93"/>
      <c r="V936" s="93"/>
      <c r="W936" s="77">
        <f>L936+K936+J936+I936+M936+N936+O936+P936+Q936+R936+S936+T936+U936</f>
        <v>4060100</v>
      </c>
      <c r="X936" s="75">
        <v>4060100</v>
      </c>
      <c r="Y936" s="28">
        <v>4060100</v>
      </c>
    </row>
    <row r="937" spans="1:25" ht="25.5" outlineLevel="6">
      <c r="A937" s="13" t="s">
        <v>337</v>
      </c>
      <c r="B937" s="41" t="s">
        <v>441</v>
      </c>
      <c r="C937" s="41" t="s">
        <v>439</v>
      </c>
      <c r="D937" s="41" t="s">
        <v>710</v>
      </c>
      <c r="E937" s="41" t="s">
        <v>597</v>
      </c>
      <c r="F937" s="41" t="s">
        <v>580</v>
      </c>
      <c r="G937" s="41" t="s">
        <v>338</v>
      </c>
      <c r="H937" s="41"/>
      <c r="I937" s="42"/>
      <c r="J937" s="42"/>
      <c r="K937" s="42"/>
      <c r="L937" s="43"/>
      <c r="M937" s="43"/>
      <c r="N937" s="64"/>
      <c r="O937" s="93"/>
      <c r="P937" s="24"/>
      <c r="Q937" s="93"/>
      <c r="R937" s="93"/>
      <c r="S937" s="93"/>
      <c r="T937" s="93"/>
      <c r="U937" s="93"/>
      <c r="V937" s="93"/>
      <c r="W937" s="77">
        <f>W938</f>
        <v>454546.5</v>
      </c>
      <c r="X937" s="75"/>
      <c r="Y937" s="28"/>
    </row>
    <row r="938" spans="1:25" ht="63.75" outlineLevel="6">
      <c r="A938" s="13" t="s">
        <v>331</v>
      </c>
      <c r="B938" s="41" t="s">
        <v>441</v>
      </c>
      <c r="C938" s="41" t="s">
        <v>439</v>
      </c>
      <c r="D938" s="41" t="s">
        <v>710</v>
      </c>
      <c r="E938" s="41" t="s">
        <v>597</v>
      </c>
      <c r="F938" s="41" t="s">
        <v>580</v>
      </c>
      <c r="G938" s="41" t="s">
        <v>332</v>
      </c>
      <c r="H938" s="41"/>
      <c r="I938" s="42"/>
      <c r="J938" s="42"/>
      <c r="K938" s="42"/>
      <c r="L938" s="43"/>
      <c r="M938" s="43"/>
      <c r="N938" s="64"/>
      <c r="O938" s="93"/>
      <c r="P938" s="24"/>
      <c r="Q938" s="93"/>
      <c r="R938" s="93"/>
      <c r="S938" s="93"/>
      <c r="T938" s="93"/>
      <c r="U938" s="93"/>
      <c r="V938" s="93"/>
      <c r="W938" s="77">
        <f>W939</f>
        <v>454546.5</v>
      </c>
      <c r="X938" s="75"/>
      <c r="Y938" s="28"/>
    </row>
    <row r="939" spans="1:25" ht="51" outlineLevel="6">
      <c r="A939" s="45" t="s">
        <v>405</v>
      </c>
      <c r="B939" s="41" t="s">
        <v>441</v>
      </c>
      <c r="C939" s="41" t="s">
        <v>439</v>
      </c>
      <c r="D939" s="41" t="s">
        <v>710</v>
      </c>
      <c r="E939" s="41" t="s">
        <v>597</v>
      </c>
      <c r="F939" s="41" t="s">
        <v>580</v>
      </c>
      <c r="G939" s="41" t="s">
        <v>332</v>
      </c>
      <c r="H939" s="41" t="s">
        <v>182</v>
      </c>
      <c r="I939" s="42"/>
      <c r="J939" s="42"/>
      <c r="K939" s="42"/>
      <c r="L939" s="43"/>
      <c r="M939" s="43"/>
      <c r="N939" s="64"/>
      <c r="O939" s="93"/>
      <c r="P939" s="24"/>
      <c r="Q939" s="93"/>
      <c r="R939" s="93"/>
      <c r="S939" s="93"/>
      <c r="T939" s="93"/>
      <c r="U939" s="93"/>
      <c r="V939" s="93"/>
      <c r="W939" s="77">
        <f>W940</f>
        <v>454546.5</v>
      </c>
      <c r="X939" s="75"/>
      <c r="Y939" s="28"/>
    </row>
    <row r="940" spans="1:25" ht="25.5" outlineLevel="6">
      <c r="A940" s="13" t="s">
        <v>37</v>
      </c>
      <c r="B940" s="41" t="s">
        <v>441</v>
      </c>
      <c r="C940" s="41" t="s">
        <v>439</v>
      </c>
      <c r="D940" s="41" t="s">
        <v>710</v>
      </c>
      <c r="E940" s="41" t="s">
        <v>597</v>
      </c>
      <c r="F940" s="41" t="s">
        <v>580</v>
      </c>
      <c r="G940" s="41" t="s">
        <v>332</v>
      </c>
      <c r="H940" s="41" t="s">
        <v>36</v>
      </c>
      <c r="I940" s="42"/>
      <c r="J940" s="42"/>
      <c r="K940" s="42"/>
      <c r="L940" s="43"/>
      <c r="M940" s="43"/>
      <c r="N940" s="64"/>
      <c r="O940" s="93"/>
      <c r="P940" s="24"/>
      <c r="Q940" s="93"/>
      <c r="R940" s="93"/>
      <c r="S940" s="93"/>
      <c r="T940" s="93"/>
      <c r="U940" s="93"/>
      <c r="V940" s="93"/>
      <c r="W940" s="77">
        <f>W941</f>
        <v>454546.5</v>
      </c>
      <c r="X940" s="75"/>
      <c r="Y940" s="28"/>
    </row>
    <row r="941" spans="1:25" ht="25.5" outlineLevel="6">
      <c r="A941" s="13" t="s">
        <v>621</v>
      </c>
      <c r="B941" s="41" t="s">
        <v>441</v>
      </c>
      <c r="C941" s="41" t="s">
        <v>439</v>
      </c>
      <c r="D941" s="41" t="s">
        <v>710</v>
      </c>
      <c r="E941" s="41" t="s">
        <v>597</v>
      </c>
      <c r="F941" s="41" t="s">
        <v>580</v>
      </c>
      <c r="G941" s="41" t="s">
        <v>332</v>
      </c>
      <c r="H941" s="41" t="s">
        <v>622</v>
      </c>
      <c r="I941" s="42"/>
      <c r="J941" s="42"/>
      <c r="K941" s="42"/>
      <c r="L941" s="43"/>
      <c r="M941" s="43"/>
      <c r="N941" s="64"/>
      <c r="O941" s="93"/>
      <c r="P941" s="24"/>
      <c r="Q941" s="93"/>
      <c r="R941" s="93"/>
      <c r="S941" s="93">
        <v>454546.5</v>
      </c>
      <c r="T941" s="93"/>
      <c r="U941" s="93"/>
      <c r="V941" s="93"/>
      <c r="W941" s="77">
        <f>L941+K941+J941+I941+M941+N941+O941+P941+Q941+R941+S941+T941+U941</f>
        <v>454546.5</v>
      </c>
      <c r="X941" s="75"/>
      <c r="Y941" s="28"/>
    </row>
    <row r="942" spans="1:25" ht="25.5" outlineLevel="3">
      <c r="A942" s="13" t="s">
        <v>684</v>
      </c>
      <c r="B942" s="41" t="s">
        <v>441</v>
      </c>
      <c r="C942" s="41" t="s">
        <v>439</v>
      </c>
      <c r="D942" s="41" t="s">
        <v>710</v>
      </c>
      <c r="E942" s="41" t="s">
        <v>597</v>
      </c>
      <c r="F942" s="41" t="s">
        <v>580</v>
      </c>
      <c r="G942" s="41" t="s">
        <v>685</v>
      </c>
      <c r="H942" s="41"/>
      <c r="I942" s="42"/>
      <c r="J942" s="42"/>
      <c r="K942" s="42"/>
      <c r="L942" s="43"/>
      <c r="M942" s="43"/>
      <c r="N942" s="64"/>
      <c r="O942" s="93"/>
      <c r="P942" s="24"/>
      <c r="Q942" s="93"/>
      <c r="R942" s="93"/>
      <c r="S942" s="93"/>
      <c r="T942" s="93"/>
      <c r="U942" s="93"/>
      <c r="V942" s="93"/>
      <c r="W942" s="77">
        <f>W943</f>
        <v>3907486</v>
      </c>
      <c r="X942" s="75">
        <v>4036700</v>
      </c>
      <c r="Y942" s="28">
        <v>4036700</v>
      </c>
    </row>
    <row r="943" spans="1:25" ht="38.25" outlineLevel="4">
      <c r="A943" s="13" t="s">
        <v>747</v>
      </c>
      <c r="B943" s="41" t="s">
        <v>441</v>
      </c>
      <c r="C943" s="41" t="s">
        <v>439</v>
      </c>
      <c r="D943" s="41" t="s">
        <v>710</v>
      </c>
      <c r="E943" s="41" t="s">
        <v>597</v>
      </c>
      <c r="F943" s="41" t="s">
        <v>580</v>
      </c>
      <c r="G943" s="41" t="s">
        <v>748</v>
      </c>
      <c r="H943" s="41"/>
      <c r="I943" s="42"/>
      <c r="J943" s="42"/>
      <c r="K943" s="42"/>
      <c r="L943" s="43"/>
      <c r="M943" s="43"/>
      <c r="N943" s="64"/>
      <c r="O943" s="93"/>
      <c r="P943" s="24"/>
      <c r="Q943" s="93"/>
      <c r="R943" s="93"/>
      <c r="S943" s="93"/>
      <c r="T943" s="93"/>
      <c r="U943" s="93"/>
      <c r="V943" s="93"/>
      <c r="W943" s="77">
        <f>W944+W948+W952+W956+W960+W964+W968+W972+W976+W980+W984+W988</f>
        <v>3907486</v>
      </c>
      <c r="X943" s="75">
        <f>X944+X948+X952+X956+X960+X964+X968+X972+X976+X980+X984+X988</f>
        <v>4036700</v>
      </c>
      <c r="Y943" s="28">
        <f>Y944+Y948+Y952+Y956+Y960+Y964+Y968+Y972+Y976+Y980+Y984+Y988</f>
        <v>4036700</v>
      </c>
    </row>
    <row r="944" spans="1:25" ht="51" outlineLevel="4">
      <c r="A944" s="13" t="s">
        <v>184</v>
      </c>
      <c r="B944" s="41" t="s">
        <v>441</v>
      </c>
      <c r="C944" s="41" t="s">
        <v>439</v>
      </c>
      <c r="D944" s="41" t="s">
        <v>710</v>
      </c>
      <c r="E944" s="41" t="s">
        <v>597</v>
      </c>
      <c r="F944" s="41" t="s">
        <v>580</v>
      </c>
      <c r="G944" s="41" t="s">
        <v>748</v>
      </c>
      <c r="H944" s="41"/>
      <c r="I944" s="42"/>
      <c r="J944" s="42"/>
      <c r="K944" s="42"/>
      <c r="L944" s="43"/>
      <c r="M944" s="43"/>
      <c r="N944" s="64"/>
      <c r="O944" s="93"/>
      <c r="P944" s="24"/>
      <c r="Q944" s="93"/>
      <c r="R944" s="93"/>
      <c r="S944" s="93"/>
      <c r="T944" s="93"/>
      <c r="U944" s="93"/>
      <c r="V944" s="93"/>
      <c r="W944" s="77">
        <f>W945</f>
        <v>88989.47</v>
      </c>
      <c r="X944" s="75">
        <f>X945</f>
        <v>189700</v>
      </c>
      <c r="Y944" s="28">
        <f>Y945</f>
        <v>189700</v>
      </c>
    </row>
    <row r="945" spans="1:25" ht="51" outlineLevel="4">
      <c r="A945" s="45" t="s">
        <v>405</v>
      </c>
      <c r="B945" s="41" t="s">
        <v>441</v>
      </c>
      <c r="C945" s="41" t="s">
        <v>439</v>
      </c>
      <c r="D945" s="41" t="s">
        <v>710</v>
      </c>
      <c r="E945" s="41" t="s">
        <v>597</v>
      </c>
      <c r="F945" s="41" t="s">
        <v>580</v>
      </c>
      <c r="G945" s="41" t="s">
        <v>748</v>
      </c>
      <c r="H945" s="41" t="s">
        <v>182</v>
      </c>
      <c r="I945" s="42"/>
      <c r="J945" s="42"/>
      <c r="K945" s="42"/>
      <c r="L945" s="43"/>
      <c r="M945" s="43"/>
      <c r="N945" s="64"/>
      <c r="O945" s="93"/>
      <c r="P945" s="24"/>
      <c r="Q945" s="93"/>
      <c r="R945" s="93"/>
      <c r="S945" s="93"/>
      <c r="T945" s="93"/>
      <c r="U945" s="93"/>
      <c r="V945" s="93"/>
      <c r="W945" s="77">
        <f>W946</f>
        <v>88989.47</v>
      </c>
      <c r="X945" s="75">
        <f>X947</f>
        <v>189700</v>
      </c>
      <c r="Y945" s="28">
        <f>Y947</f>
        <v>189700</v>
      </c>
    </row>
    <row r="946" spans="1:25" ht="25.5" outlineLevel="4">
      <c r="A946" s="13" t="s">
        <v>37</v>
      </c>
      <c r="B946" s="41" t="s">
        <v>441</v>
      </c>
      <c r="C946" s="41" t="s">
        <v>439</v>
      </c>
      <c r="D946" s="41" t="s">
        <v>710</v>
      </c>
      <c r="E946" s="41" t="s">
        <v>597</v>
      </c>
      <c r="F946" s="41" t="s">
        <v>580</v>
      </c>
      <c r="G946" s="41" t="s">
        <v>748</v>
      </c>
      <c r="H946" s="41" t="s">
        <v>36</v>
      </c>
      <c r="I946" s="42"/>
      <c r="J946" s="42"/>
      <c r="K946" s="42"/>
      <c r="L946" s="43"/>
      <c r="M946" s="43"/>
      <c r="N946" s="64"/>
      <c r="O946" s="93"/>
      <c r="P946" s="24"/>
      <c r="Q946" s="93"/>
      <c r="R946" s="93"/>
      <c r="S946" s="93"/>
      <c r="T946" s="93"/>
      <c r="U946" s="93"/>
      <c r="V946" s="93"/>
      <c r="W946" s="77">
        <f>W947</f>
        <v>88989.47</v>
      </c>
      <c r="X946" s="75"/>
      <c r="Y946" s="28"/>
    </row>
    <row r="947" spans="1:25" ht="25.5" outlineLevel="6">
      <c r="A947" s="13" t="s">
        <v>621</v>
      </c>
      <c r="B947" s="41" t="s">
        <v>441</v>
      </c>
      <c r="C947" s="41" t="s">
        <v>439</v>
      </c>
      <c r="D947" s="41" t="s">
        <v>710</v>
      </c>
      <c r="E947" s="41" t="s">
        <v>597</v>
      </c>
      <c r="F947" s="41" t="s">
        <v>580</v>
      </c>
      <c r="G947" s="41" t="s">
        <v>748</v>
      </c>
      <c r="H947" s="41" t="s">
        <v>622</v>
      </c>
      <c r="I947" s="42">
        <v>189700</v>
      </c>
      <c r="J947" s="42"/>
      <c r="K947" s="42"/>
      <c r="L947" s="43"/>
      <c r="M947" s="43"/>
      <c r="N947" s="64"/>
      <c r="O947" s="93"/>
      <c r="P947" s="24"/>
      <c r="Q947" s="93">
        <v>-5000</v>
      </c>
      <c r="R947" s="93"/>
      <c r="S947" s="93"/>
      <c r="T947" s="93">
        <v>-31340</v>
      </c>
      <c r="U947" s="93">
        <v>-64370.53</v>
      </c>
      <c r="V947" s="93"/>
      <c r="W947" s="77">
        <f>L947+K947+J947+I947+M947+N947+O947+P947+Q947+R947+S947+T947+U947</f>
        <v>88989.47</v>
      </c>
      <c r="X947" s="75">
        <v>189700</v>
      </c>
      <c r="Y947" s="28">
        <v>189700</v>
      </c>
    </row>
    <row r="948" spans="1:25" ht="51" outlineLevel="5">
      <c r="A948" s="13" t="s">
        <v>749</v>
      </c>
      <c r="B948" s="41" t="s">
        <v>441</v>
      </c>
      <c r="C948" s="41" t="s">
        <v>439</v>
      </c>
      <c r="D948" s="41" t="s">
        <v>710</v>
      </c>
      <c r="E948" s="41" t="s">
        <v>597</v>
      </c>
      <c r="F948" s="41" t="s">
        <v>580</v>
      </c>
      <c r="G948" s="41" t="s">
        <v>750</v>
      </c>
      <c r="H948" s="41"/>
      <c r="I948" s="42"/>
      <c r="J948" s="42"/>
      <c r="K948" s="42"/>
      <c r="L948" s="43"/>
      <c r="M948" s="43"/>
      <c r="N948" s="64"/>
      <c r="O948" s="93"/>
      <c r="P948" s="24"/>
      <c r="Q948" s="93"/>
      <c r="R948" s="93"/>
      <c r="S948" s="93"/>
      <c r="T948" s="93"/>
      <c r="U948" s="93"/>
      <c r="V948" s="93"/>
      <c r="W948" s="77">
        <f>W949</f>
        <v>465844</v>
      </c>
      <c r="X948" s="75">
        <f>X949</f>
        <v>481600</v>
      </c>
      <c r="Y948" s="28">
        <f>Y949</f>
        <v>481600</v>
      </c>
    </row>
    <row r="949" spans="1:25" ht="51" outlineLevel="5">
      <c r="A949" s="45" t="s">
        <v>405</v>
      </c>
      <c r="B949" s="41" t="s">
        <v>441</v>
      </c>
      <c r="C949" s="41" t="s">
        <v>439</v>
      </c>
      <c r="D949" s="41" t="s">
        <v>710</v>
      </c>
      <c r="E949" s="41" t="s">
        <v>597</v>
      </c>
      <c r="F949" s="41" t="s">
        <v>580</v>
      </c>
      <c r="G949" s="41" t="s">
        <v>750</v>
      </c>
      <c r="H949" s="41" t="s">
        <v>182</v>
      </c>
      <c r="I949" s="42"/>
      <c r="J949" s="42"/>
      <c r="K949" s="42"/>
      <c r="L949" s="43"/>
      <c r="M949" s="43"/>
      <c r="N949" s="64"/>
      <c r="O949" s="93"/>
      <c r="P949" s="24"/>
      <c r="Q949" s="93"/>
      <c r="R949" s="93"/>
      <c r="S949" s="93"/>
      <c r="T949" s="93"/>
      <c r="U949" s="93"/>
      <c r="V949" s="93"/>
      <c r="W949" s="77">
        <f>W950</f>
        <v>465844</v>
      </c>
      <c r="X949" s="75">
        <f>X951</f>
        <v>481600</v>
      </c>
      <c r="Y949" s="28">
        <f>Y951</f>
        <v>481600</v>
      </c>
    </row>
    <row r="950" spans="1:25" ht="25.5" outlineLevel="5">
      <c r="A950" s="13" t="s">
        <v>37</v>
      </c>
      <c r="B950" s="41" t="s">
        <v>441</v>
      </c>
      <c r="C950" s="41" t="s">
        <v>439</v>
      </c>
      <c r="D950" s="41" t="s">
        <v>710</v>
      </c>
      <c r="E950" s="41" t="s">
        <v>597</v>
      </c>
      <c r="F950" s="41" t="s">
        <v>580</v>
      </c>
      <c r="G950" s="41" t="s">
        <v>750</v>
      </c>
      <c r="H950" s="41" t="s">
        <v>36</v>
      </c>
      <c r="I950" s="42"/>
      <c r="J950" s="42"/>
      <c r="K950" s="42"/>
      <c r="L950" s="43"/>
      <c r="M950" s="43"/>
      <c r="N950" s="64"/>
      <c r="O950" s="93"/>
      <c r="P950" s="24"/>
      <c r="Q950" s="93"/>
      <c r="R950" s="93"/>
      <c r="S950" s="93"/>
      <c r="T950" s="93"/>
      <c r="U950" s="93"/>
      <c r="V950" s="93"/>
      <c r="W950" s="77">
        <f>W951</f>
        <v>465844</v>
      </c>
      <c r="X950" s="75"/>
      <c r="Y950" s="28"/>
    </row>
    <row r="951" spans="1:25" ht="25.5" outlineLevel="6">
      <c r="A951" s="13" t="s">
        <v>621</v>
      </c>
      <c r="B951" s="41" t="s">
        <v>441</v>
      </c>
      <c r="C951" s="41" t="s">
        <v>439</v>
      </c>
      <c r="D951" s="41" t="s">
        <v>710</v>
      </c>
      <c r="E951" s="41" t="s">
        <v>597</v>
      </c>
      <c r="F951" s="41" t="s">
        <v>580</v>
      </c>
      <c r="G951" s="41" t="s">
        <v>750</v>
      </c>
      <c r="H951" s="41" t="s">
        <v>622</v>
      </c>
      <c r="I951" s="42">
        <v>481600</v>
      </c>
      <c r="J951" s="42"/>
      <c r="K951" s="42"/>
      <c r="L951" s="43"/>
      <c r="M951" s="43"/>
      <c r="N951" s="64"/>
      <c r="O951" s="93"/>
      <c r="P951" s="24"/>
      <c r="Q951" s="93">
        <v>-21756</v>
      </c>
      <c r="R951" s="93"/>
      <c r="S951" s="93"/>
      <c r="T951" s="93">
        <v>6000</v>
      </c>
      <c r="U951" s="93"/>
      <c r="V951" s="93"/>
      <c r="W951" s="77">
        <f>L951+K951+J951+I951+M951+N951+O951+P951+Q951+R951+S951+T951+U951</f>
        <v>465844</v>
      </c>
      <c r="X951" s="75">
        <v>481600</v>
      </c>
      <c r="Y951" s="28">
        <v>481600</v>
      </c>
    </row>
    <row r="952" spans="1:25" ht="38.25" outlineLevel="5">
      <c r="A952" s="13" t="s">
        <v>751</v>
      </c>
      <c r="B952" s="41" t="s">
        <v>441</v>
      </c>
      <c r="C952" s="41" t="s">
        <v>439</v>
      </c>
      <c r="D952" s="41" t="s">
        <v>710</v>
      </c>
      <c r="E952" s="41" t="s">
        <v>597</v>
      </c>
      <c r="F952" s="41" t="s">
        <v>580</v>
      </c>
      <c r="G952" s="41" t="s">
        <v>752</v>
      </c>
      <c r="H952" s="41"/>
      <c r="I952" s="42"/>
      <c r="J952" s="42"/>
      <c r="K952" s="42"/>
      <c r="L952" s="43"/>
      <c r="M952" s="43"/>
      <c r="N952" s="64"/>
      <c r="O952" s="93"/>
      <c r="P952" s="24"/>
      <c r="Q952" s="93"/>
      <c r="R952" s="93"/>
      <c r="S952" s="93"/>
      <c r="T952" s="93"/>
      <c r="U952" s="93"/>
      <c r="V952" s="93"/>
      <c r="W952" s="77">
        <f>W953</f>
        <v>379976</v>
      </c>
      <c r="X952" s="75">
        <f>X953</f>
        <v>383000</v>
      </c>
      <c r="Y952" s="28">
        <f>Y953</f>
        <v>383000</v>
      </c>
    </row>
    <row r="953" spans="1:25" ht="51" outlineLevel="5">
      <c r="A953" s="45" t="s">
        <v>405</v>
      </c>
      <c r="B953" s="41" t="s">
        <v>441</v>
      </c>
      <c r="C953" s="41" t="s">
        <v>439</v>
      </c>
      <c r="D953" s="41" t="s">
        <v>710</v>
      </c>
      <c r="E953" s="41" t="s">
        <v>597</v>
      </c>
      <c r="F953" s="41" t="s">
        <v>580</v>
      </c>
      <c r="G953" s="41" t="s">
        <v>752</v>
      </c>
      <c r="H953" s="41" t="s">
        <v>182</v>
      </c>
      <c r="I953" s="42"/>
      <c r="J953" s="42"/>
      <c r="K953" s="42"/>
      <c r="L953" s="43"/>
      <c r="M953" s="43"/>
      <c r="N953" s="64"/>
      <c r="O953" s="93"/>
      <c r="P953" s="24"/>
      <c r="Q953" s="93"/>
      <c r="R953" s="93"/>
      <c r="S953" s="93"/>
      <c r="T953" s="93"/>
      <c r="U953" s="93"/>
      <c r="V953" s="93"/>
      <c r="W953" s="77">
        <f>W954</f>
        <v>379976</v>
      </c>
      <c r="X953" s="75">
        <f>X955</f>
        <v>383000</v>
      </c>
      <c r="Y953" s="28">
        <f>Y955</f>
        <v>383000</v>
      </c>
    </row>
    <row r="954" spans="1:25" ht="25.5" outlineLevel="5">
      <c r="A954" s="13" t="s">
        <v>37</v>
      </c>
      <c r="B954" s="41" t="s">
        <v>441</v>
      </c>
      <c r="C954" s="41" t="s">
        <v>439</v>
      </c>
      <c r="D954" s="41" t="s">
        <v>710</v>
      </c>
      <c r="E954" s="41" t="s">
        <v>597</v>
      </c>
      <c r="F954" s="41" t="s">
        <v>580</v>
      </c>
      <c r="G954" s="41" t="s">
        <v>752</v>
      </c>
      <c r="H954" s="41" t="s">
        <v>36</v>
      </c>
      <c r="I954" s="42"/>
      <c r="J954" s="42"/>
      <c r="K954" s="42"/>
      <c r="L954" s="43"/>
      <c r="M954" s="43"/>
      <c r="N954" s="64"/>
      <c r="O954" s="93"/>
      <c r="P954" s="24"/>
      <c r="Q954" s="93"/>
      <c r="R954" s="93"/>
      <c r="S954" s="93"/>
      <c r="T954" s="93"/>
      <c r="U954" s="93"/>
      <c r="V954" s="93"/>
      <c r="W954" s="77">
        <f>W955</f>
        <v>379976</v>
      </c>
      <c r="X954" s="75"/>
      <c r="Y954" s="28"/>
    </row>
    <row r="955" spans="1:25" ht="25.5" outlineLevel="6">
      <c r="A955" s="13" t="s">
        <v>621</v>
      </c>
      <c r="B955" s="41" t="s">
        <v>441</v>
      </c>
      <c r="C955" s="41" t="s">
        <v>439</v>
      </c>
      <c r="D955" s="41" t="s">
        <v>710</v>
      </c>
      <c r="E955" s="41" t="s">
        <v>597</v>
      </c>
      <c r="F955" s="41" t="s">
        <v>580</v>
      </c>
      <c r="G955" s="41" t="s">
        <v>752</v>
      </c>
      <c r="H955" s="41" t="s">
        <v>622</v>
      </c>
      <c r="I955" s="42">
        <v>383000</v>
      </c>
      <c r="J955" s="42"/>
      <c r="K955" s="42"/>
      <c r="L955" s="43"/>
      <c r="M955" s="43"/>
      <c r="N955" s="64"/>
      <c r="O955" s="93"/>
      <c r="P955" s="24"/>
      <c r="Q955" s="93">
        <v>-9024</v>
      </c>
      <c r="R955" s="93"/>
      <c r="S955" s="93"/>
      <c r="T955" s="93">
        <v>6000</v>
      </c>
      <c r="U955" s="93"/>
      <c r="V955" s="93"/>
      <c r="W955" s="77">
        <f>L955+K955+J955+I955+M955+N955+O955+P955+Q955+R955+S955+T955+U955</f>
        <v>379976</v>
      </c>
      <c r="X955" s="75">
        <v>383000</v>
      </c>
      <c r="Y955" s="28">
        <v>383000</v>
      </c>
    </row>
    <row r="956" spans="1:25" ht="38.25" outlineLevel="5">
      <c r="A956" s="13" t="s">
        <v>753</v>
      </c>
      <c r="B956" s="41" t="s">
        <v>441</v>
      </c>
      <c r="C956" s="41" t="s">
        <v>439</v>
      </c>
      <c r="D956" s="41" t="s">
        <v>710</v>
      </c>
      <c r="E956" s="41" t="s">
        <v>597</v>
      </c>
      <c r="F956" s="41" t="s">
        <v>580</v>
      </c>
      <c r="G956" s="41" t="s">
        <v>754</v>
      </c>
      <c r="H956" s="41"/>
      <c r="I956" s="42"/>
      <c r="J956" s="42"/>
      <c r="K956" s="42"/>
      <c r="L956" s="43"/>
      <c r="M956" s="43"/>
      <c r="N956" s="64"/>
      <c r="O956" s="93"/>
      <c r="P956" s="24"/>
      <c r="Q956" s="93"/>
      <c r="R956" s="93"/>
      <c r="S956" s="93"/>
      <c r="T956" s="93"/>
      <c r="U956" s="93"/>
      <c r="V956" s="93"/>
      <c r="W956" s="77">
        <f>W957</f>
        <v>552720</v>
      </c>
      <c r="X956" s="75">
        <f>X957</f>
        <v>575400</v>
      </c>
      <c r="Y956" s="28">
        <f>Y957</f>
        <v>575400</v>
      </c>
    </row>
    <row r="957" spans="1:25" ht="51" outlineLevel="5">
      <c r="A957" s="45" t="s">
        <v>405</v>
      </c>
      <c r="B957" s="41" t="s">
        <v>441</v>
      </c>
      <c r="C957" s="41" t="s">
        <v>439</v>
      </c>
      <c r="D957" s="41" t="s">
        <v>710</v>
      </c>
      <c r="E957" s="41" t="s">
        <v>597</v>
      </c>
      <c r="F957" s="41" t="s">
        <v>580</v>
      </c>
      <c r="G957" s="41" t="s">
        <v>754</v>
      </c>
      <c r="H957" s="41" t="s">
        <v>182</v>
      </c>
      <c r="I957" s="42"/>
      <c r="J957" s="42"/>
      <c r="K957" s="42"/>
      <c r="L957" s="43"/>
      <c r="M957" s="43"/>
      <c r="N957" s="64"/>
      <c r="O957" s="93"/>
      <c r="P957" s="24"/>
      <c r="Q957" s="93"/>
      <c r="R957" s="93"/>
      <c r="S957" s="93"/>
      <c r="T957" s="93"/>
      <c r="U957" s="93"/>
      <c r="V957" s="93"/>
      <c r="W957" s="77">
        <f>W958</f>
        <v>552720</v>
      </c>
      <c r="X957" s="75">
        <f>X959</f>
        <v>575400</v>
      </c>
      <c r="Y957" s="28">
        <f>Y959</f>
        <v>575400</v>
      </c>
    </row>
    <row r="958" spans="1:25" ht="25.5" outlineLevel="5">
      <c r="A958" s="13" t="s">
        <v>37</v>
      </c>
      <c r="B958" s="41" t="s">
        <v>441</v>
      </c>
      <c r="C958" s="41" t="s">
        <v>439</v>
      </c>
      <c r="D958" s="41" t="s">
        <v>710</v>
      </c>
      <c r="E958" s="41" t="s">
        <v>597</v>
      </c>
      <c r="F958" s="41" t="s">
        <v>580</v>
      </c>
      <c r="G958" s="41" t="s">
        <v>754</v>
      </c>
      <c r="H958" s="41" t="s">
        <v>36</v>
      </c>
      <c r="I958" s="42"/>
      <c r="J958" s="42"/>
      <c r="K958" s="42"/>
      <c r="L958" s="43"/>
      <c r="M958" s="43"/>
      <c r="N958" s="64"/>
      <c r="O958" s="93"/>
      <c r="P958" s="24"/>
      <c r="Q958" s="93"/>
      <c r="R958" s="93"/>
      <c r="S958" s="93"/>
      <c r="T958" s="93"/>
      <c r="U958" s="93"/>
      <c r="V958" s="93"/>
      <c r="W958" s="77">
        <f>W959</f>
        <v>552720</v>
      </c>
      <c r="X958" s="75"/>
      <c r="Y958" s="28"/>
    </row>
    <row r="959" spans="1:25" ht="25.5" outlineLevel="6">
      <c r="A959" s="13" t="s">
        <v>621</v>
      </c>
      <c r="B959" s="41" t="s">
        <v>441</v>
      </c>
      <c r="C959" s="41" t="s">
        <v>439</v>
      </c>
      <c r="D959" s="41" t="s">
        <v>710</v>
      </c>
      <c r="E959" s="41" t="s">
        <v>597</v>
      </c>
      <c r="F959" s="41" t="s">
        <v>580</v>
      </c>
      <c r="G959" s="41" t="s">
        <v>754</v>
      </c>
      <c r="H959" s="41" t="s">
        <v>622</v>
      </c>
      <c r="I959" s="42">
        <v>575400</v>
      </c>
      <c r="J959" s="42"/>
      <c r="K959" s="42"/>
      <c r="L959" s="43"/>
      <c r="M959" s="43"/>
      <c r="N959" s="64"/>
      <c r="O959" s="93"/>
      <c r="P959" s="24"/>
      <c r="Q959" s="93">
        <v>-22680</v>
      </c>
      <c r="R959" s="93"/>
      <c r="S959" s="93"/>
      <c r="T959" s="93"/>
      <c r="U959" s="93"/>
      <c r="V959" s="93"/>
      <c r="W959" s="77">
        <f>L959+K959+J959+I959+M959+N959+O959+P959+Q959+R959+S959+T959+U959</f>
        <v>552720</v>
      </c>
      <c r="X959" s="75">
        <v>575400</v>
      </c>
      <c r="Y959" s="28">
        <v>575400</v>
      </c>
    </row>
    <row r="960" spans="1:25" ht="38.25" outlineLevel="5">
      <c r="A960" s="13" t="s">
        <v>755</v>
      </c>
      <c r="B960" s="41" t="s">
        <v>441</v>
      </c>
      <c r="C960" s="41" t="s">
        <v>439</v>
      </c>
      <c r="D960" s="41" t="s">
        <v>710</v>
      </c>
      <c r="E960" s="41" t="s">
        <v>597</v>
      </c>
      <c r="F960" s="41" t="s">
        <v>580</v>
      </c>
      <c r="G960" s="41" t="s">
        <v>756</v>
      </c>
      <c r="H960" s="41"/>
      <c r="I960" s="42"/>
      <c r="J960" s="42"/>
      <c r="K960" s="42"/>
      <c r="L960" s="43"/>
      <c r="M960" s="43"/>
      <c r="N960" s="64"/>
      <c r="O960" s="93"/>
      <c r="P960" s="24"/>
      <c r="Q960" s="93"/>
      <c r="R960" s="93"/>
      <c r="S960" s="93"/>
      <c r="T960" s="93"/>
      <c r="U960" s="93"/>
      <c r="V960" s="93"/>
      <c r="W960" s="77">
        <f>W961</f>
        <v>293728</v>
      </c>
      <c r="X960" s="75">
        <f>X961</f>
        <v>305600</v>
      </c>
      <c r="Y960" s="28">
        <f>Y961</f>
        <v>305600</v>
      </c>
    </row>
    <row r="961" spans="1:25" ht="51" outlineLevel="5">
      <c r="A961" s="45" t="s">
        <v>405</v>
      </c>
      <c r="B961" s="41" t="s">
        <v>441</v>
      </c>
      <c r="C961" s="41" t="s">
        <v>439</v>
      </c>
      <c r="D961" s="41" t="s">
        <v>710</v>
      </c>
      <c r="E961" s="41" t="s">
        <v>597</v>
      </c>
      <c r="F961" s="41" t="s">
        <v>580</v>
      </c>
      <c r="G961" s="41" t="s">
        <v>756</v>
      </c>
      <c r="H961" s="41" t="s">
        <v>182</v>
      </c>
      <c r="I961" s="42"/>
      <c r="J961" s="42"/>
      <c r="K961" s="42"/>
      <c r="L961" s="43"/>
      <c r="M961" s="43"/>
      <c r="N961" s="64"/>
      <c r="O961" s="93"/>
      <c r="P961" s="24"/>
      <c r="Q961" s="93"/>
      <c r="R961" s="93"/>
      <c r="S961" s="93"/>
      <c r="T961" s="93"/>
      <c r="U961" s="93"/>
      <c r="V961" s="93"/>
      <c r="W961" s="77">
        <f>W962</f>
        <v>293728</v>
      </c>
      <c r="X961" s="75">
        <f>X963</f>
        <v>305600</v>
      </c>
      <c r="Y961" s="28">
        <f>Y963</f>
        <v>305600</v>
      </c>
    </row>
    <row r="962" spans="1:25" ht="25.5" outlineLevel="5">
      <c r="A962" s="13" t="s">
        <v>37</v>
      </c>
      <c r="B962" s="41" t="s">
        <v>441</v>
      </c>
      <c r="C962" s="41" t="s">
        <v>439</v>
      </c>
      <c r="D962" s="41" t="s">
        <v>710</v>
      </c>
      <c r="E962" s="41" t="s">
        <v>597</v>
      </c>
      <c r="F962" s="41" t="s">
        <v>580</v>
      </c>
      <c r="G962" s="41" t="s">
        <v>756</v>
      </c>
      <c r="H962" s="41" t="s">
        <v>36</v>
      </c>
      <c r="I962" s="42"/>
      <c r="J962" s="42"/>
      <c r="K962" s="42"/>
      <c r="L962" s="43"/>
      <c r="M962" s="43"/>
      <c r="N962" s="64"/>
      <c r="O962" s="93"/>
      <c r="P962" s="24"/>
      <c r="Q962" s="93"/>
      <c r="R962" s="93"/>
      <c r="S962" s="93"/>
      <c r="T962" s="93"/>
      <c r="U962" s="93"/>
      <c r="V962" s="93"/>
      <c r="W962" s="77">
        <f>W963</f>
        <v>293728</v>
      </c>
      <c r="X962" s="75"/>
      <c r="Y962" s="28"/>
    </row>
    <row r="963" spans="1:25" ht="25.5" outlineLevel="6">
      <c r="A963" s="13" t="s">
        <v>621</v>
      </c>
      <c r="B963" s="41" t="s">
        <v>441</v>
      </c>
      <c r="C963" s="41" t="s">
        <v>439</v>
      </c>
      <c r="D963" s="41" t="s">
        <v>710</v>
      </c>
      <c r="E963" s="41" t="s">
        <v>597</v>
      </c>
      <c r="F963" s="41" t="s">
        <v>580</v>
      </c>
      <c r="G963" s="41" t="s">
        <v>756</v>
      </c>
      <c r="H963" s="41" t="s">
        <v>622</v>
      </c>
      <c r="I963" s="42">
        <v>305600</v>
      </c>
      <c r="J963" s="42"/>
      <c r="K963" s="42"/>
      <c r="L963" s="43"/>
      <c r="M963" s="43"/>
      <c r="N963" s="64"/>
      <c r="O963" s="93"/>
      <c r="P963" s="24"/>
      <c r="Q963" s="93">
        <v>-11872</v>
      </c>
      <c r="R963" s="93"/>
      <c r="S963" s="93"/>
      <c r="T963" s="93"/>
      <c r="U963" s="93"/>
      <c r="V963" s="93"/>
      <c r="W963" s="77">
        <f>L963+K963+J963+I963+M963+N963+O963+P963+Q963+R963+S963+T963+U963</f>
        <v>293728</v>
      </c>
      <c r="X963" s="75">
        <v>305600</v>
      </c>
      <c r="Y963" s="28">
        <v>305600</v>
      </c>
    </row>
    <row r="964" spans="1:25" ht="38.25" outlineLevel="5">
      <c r="A964" s="13" t="s">
        <v>58</v>
      </c>
      <c r="B964" s="41" t="s">
        <v>441</v>
      </c>
      <c r="C964" s="41" t="s">
        <v>439</v>
      </c>
      <c r="D964" s="41" t="s">
        <v>710</v>
      </c>
      <c r="E964" s="41" t="s">
        <v>597</v>
      </c>
      <c r="F964" s="41" t="s">
        <v>580</v>
      </c>
      <c r="G964" s="41" t="s">
        <v>59</v>
      </c>
      <c r="H964" s="41"/>
      <c r="I964" s="42"/>
      <c r="J964" s="42"/>
      <c r="K964" s="42"/>
      <c r="L964" s="43"/>
      <c r="M964" s="43"/>
      <c r="N964" s="64"/>
      <c r="O964" s="93"/>
      <c r="P964" s="24"/>
      <c r="Q964" s="93"/>
      <c r="R964" s="93"/>
      <c r="S964" s="93"/>
      <c r="T964" s="93"/>
      <c r="U964" s="93"/>
      <c r="V964" s="93"/>
      <c r="W964" s="77">
        <f>W965</f>
        <v>123388</v>
      </c>
      <c r="X964" s="75">
        <f>X965</f>
        <v>126800</v>
      </c>
      <c r="Y964" s="28">
        <f>Y965</f>
        <v>126800</v>
      </c>
    </row>
    <row r="965" spans="1:25" ht="51" outlineLevel="5">
      <c r="A965" s="45" t="s">
        <v>405</v>
      </c>
      <c r="B965" s="41" t="s">
        <v>441</v>
      </c>
      <c r="C965" s="41" t="s">
        <v>439</v>
      </c>
      <c r="D965" s="41" t="s">
        <v>710</v>
      </c>
      <c r="E965" s="41" t="s">
        <v>597</v>
      </c>
      <c r="F965" s="41" t="s">
        <v>580</v>
      </c>
      <c r="G965" s="41" t="s">
        <v>59</v>
      </c>
      <c r="H965" s="41" t="s">
        <v>182</v>
      </c>
      <c r="I965" s="42"/>
      <c r="J965" s="42"/>
      <c r="K965" s="42"/>
      <c r="L965" s="43"/>
      <c r="M965" s="43"/>
      <c r="N965" s="64"/>
      <c r="O965" s="93"/>
      <c r="P965" s="24"/>
      <c r="Q965" s="93"/>
      <c r="R965" s="93"/>
      <c r="S965" s="93"/>
      <c r="T965" s="93"/>
      <c r="U965" s="93"/>
      <c r="V965" s="93"/>
      <c r="W965" s="77">
        <f>W966</f>
        <v>123388</v>
      </c>
      <c r="X965" s="75">
        <f>X967</f>
        <v>126800</v>
      </c>
      <c r="Y965" s="28">
        <f>Y967</f>
        <v>126800</v>
      </c>
    </row>
    <row r="966" spans="1:25" ht="25.5" outlineLevel="5">
      <c r="A966" s="13" t="s">
        <v>37</v>
      </c>
      <c r="B966" s="41" t="s">
        <v>441</v>
      </c>
      <c r="C966" s="41" t="s">
        <v>439</v>
      </c>
      <c r="D966" s="41" t="s">
        <v>710</v>
      </c>
      <c r="E966" s="41" t="s">
        <v>597</v>
      </c>
      <c r="F966" s="41" t="s">
        <v>580</v>
      </c>
      <c r="G966" s="41" t="s">
        <v>59</v>
      </c>
      <c r="H966" s="41" t="s">
        <v>36</v>
      </c>
      <c r="I966" s="42"/>
      <c r="J966" s="42"/>
      <c r="K966" s="42"/>
      <c r="L966" s="43"/>
      <c r="M966" s="43"/>
      <c r="N966" s="64"/>
      <c r="O966" s="93"/>
      <c r="P966" s="24"/>
      <c r="Q966" s="93"/>
      <c r="R966" s="93"/>
      <c r="S966" s="93"/>
      <c r="T966" s="93"/>
      <c r="U966" s="93"/>
      <c r="V966" s="93"/>
      <c r="W966" s="77">
        <f>W967</f>
        <v>123388</v>
      </c>
      <c r="X966" s="75"/>
      <c r="Y966" s="28"/>
    </row>
    <row r="967" spans="1:25" ht="25.5" outlineLevel="6">
      <c r="A967" s="13" t="s">
        <v>621</v>
      </c>
      <c r="B967" s="41" t="s">
        <v>441</v>
      </c>
      <c r="C967" s="41" t="s">
        <v>439</v>
      </c>
      <c r="D967" s="41" t="s">
        <v>710</v>
      </c>
      <c r="E967" s="41" t="s">
        <v>597</v>
      </c>
      <c r="F967" s="41" t="s">
        <v>580</v>
      </c>
      <c r="G967" s="41" t="s">
        <v>59</v>
      </c>
      <c r="H967" s="41" t="s">
        <v>622</v>
      </c>
      <c r="I967" s="42">
        <v>126800</v>
      </c>
      <c r="J967" s="42"/>
      <c r="K967" s="42"/>
      <c r="L967" s="43"/>
      <c r="M967" s="43"/>
      <c r="N967" s="64"/>
      <c r="O967" s="93"/>
      <c r="P967" s="24"/>
      <c r="Q967" s="93">
        <v>-3412</v>
      </c>
      <c r="R967" s="93"/>
      <c r="S967" s="93"/>
      <c r="T967" s="93"/>
      <c r="U967" s="93"/>
      <c r="V967" s="93"/>
      <c r="W967" s="77">
        <f>L967+K967+J967+I967+M967+N967+O967+P967+Q967+R967+S967+T967+U967</f>
        <v>123388</v>
      </c>
      <c r="X967" s="75">
        <v>126800</v>
      </c>
      <c r="Y967" s="28">
        <v>126800</v>
      </c>
    </row>
    <row r="968" spans="1:25" ht="51" outlineLevel="5">
      <c r="A968" s="13" t="s">
        <v>60</v>
      </c>
      <c r="B968" s="41" t="s">
        <v>441</v>
      </c>
      <c r="C968" s="41" t="s">
        <v>439</v>
      </c>
      <c r="D968" s="41" t="s">
        <v>710</v>
      </c>
      <c r="E968" s="41" t="s">
        <v>597</v>
      </c>
      <c r="F968" s="41" t="s">
        <v>580</v>
      </c>
      <c r="G968" s="41" t="s">
        <v>61</v>
      </c>
      <c r="H968" s="41"/>
      <c r="I968" s="42"/>
      <c r="J968" s="42"/>
      <c r="K968" s="42"/>
      <c r="L968" s="43"/>
      <c r="M968" s="43"/>
      <c r="N968" s="64"/>
      <c r="O968" s="93"/>
      <c r="P968" s="24"/>
      <c r="Q968" s="93"/>
      <c r="R968" s="93"/>
      <c r="S968" s="93"/>
      <c r="T968" s="93"/>
      <c r="U968" s="93"/>
      <c r="V968" s="93"/>
      <c r="W968" s="77">
        <f>W969</f>
        <v>245032</v>
      </c>
      <c r="X968" s="75">
        <f>X969</f>
        <v>252400</v>
      </c>
      <c r="Y968" s="28">
        <f>Y969</f>
        <v>252400</v>
      </c>
    </row>
    <row r="969" spans="1:25" ht="51" outlineLevel="5">
      <c r="A969" s="45" t="s">
        <v>405</v>
      </c>
      <c r="B969" s="41" t="s">
        <v>441</v>
      </c>
      <c r="C969" s="41" t="s">
        <v>439</v>
      </c>
      <c r="D969" s="41" t="s">
        <v>710</v>
      </c>
      <c r="E969" s="41" t="s">
        <v>597</v>
      </c>
      <c r="F969" s="41" t="s">
        <v>580</v>
      </c>
      <c r="G969" s="41" t="s">
        <v>61</v>
      </c>
      <c r="H969" s="41" t="s">
        <v>182</v>
      </c>
      <c r="I969" s="42"/>
      <c r="J969" s="42"/>
      <c r="K969" s="42"/>
      <c r="L969" s="43"/>
      <c r="M969" s="43"/>
      <c r="N969" s="64"/>
      <c r="O969" s="93"/>
      <c r="P969" s="24"/>
      <c r="Q969" s="93"/>
      <c r="R969" s="93"/>
      <c r="S969" s="93"/>
      <c r="T969" s="93"/>
      <c r="U969" s="93"/>
      <c r="V969" s="93"/>
      <c r="W969" s="77">
        <f>W970</f>
        <v>245032</v>
      </c>
      <c r="X969" s="75">
        <f>X971</f>
        <v>252400</v>
      </c>
      <c r="Y969" s="28">
        <f>Y971</f>
        <v>252400</v>
      </c>
    </row>
    <row r="970" spans="1:25" ht="25.5" outlineLevel="5">
      <c r="A970" s="13" t="s">
        <v>37</v>
      </c>
      <c r="B970" s="41" t="s">
        <v>441</v>
      </c>
      <c r="C970" s="41" t="s">
        <v>439</v>
      </c>
      <c r="D970" s="41" t="s">
        <v>710</v>
      </c>
      <c r="E970" s="41" t="s">
        <v>597</v>
      </c>
      <c r="F970" s="41" t="s">
        <v>580</v>
      </c>
      <c r="G970" s="41" t="s">
        <v>61</v>
      </c>
      <c r="H970" s="41" t="s">
        <v>36</v>
      </c>
      <c r="I970" s="42"/>
      <c r="J970" s="42"/>
      <c r="K970" s="42"/>
      <c r="L970" s="43"/>
      <c r="M970" s="43"/>
      <c r="N970" s="64"/>
      <c r="O970" s="93"/>
      <c r="P970" s="24"/>
      <c r="Q970" s="93"/>
      <c r="R970" s="93"/>
      <c r="S970" s="93"/>
      <c r="T970" s="93"/>
      <c r="U970" s="93"/>
      <c r="V970" s="93"/>
      <c r="W970" s="77">
        <f>W971</f>
        <v>245032</v>
      </c>
      <c r="X970" s="75"/>
      <c r="Y970" s="28"/>
    </row>
    <row r="971" spans="1:25" ht="25.5" outlineLevel="6">
      <c r="A971" s="13" t="s">
        <v>621</v>
      </c>
      <c r="B971" s="41" t="s">
        <v>441</v>
      </c>
      <c r="C971" s="41" t="s">
        <v>439</v>
      </c>
      <c r="D971" s="41" t="s">
        <v>710</v>
      </c>
      <c r="E971" s="41" t="s">
        <v>597</v>
      </c>
      <c r="F971" s="41" t="s">
        <v>580</v>
      </c>
      <c r="G971" s="41" t="s">
        <v>61</v>
      </c>
      <c r="H971" s="41" t="s">
        <v>622</v>
      </c>
      <c r="I971" s="42">
        <v>252400</v>
      </c>
      <c r="J971" s="42"/>
      <c r="K971" s="42"/>
      <c r="L971" s="43"/>
      <c r="M971" s="43"/>
      <c r="N971" s="64"/>
      <c r="O971" s="93"/>
      <c r="P971" s="24"/>
      <c r="Q971" s="93">
        <v>-7368</v>
      </c>
      <c r="R971" s="93"/>
      <c r="S971" s="93"/>
      <c r="T971" s="93"/>
      <c r="U971" s="93"/>
      <c r="V971" s="93"/>
      <c r="W971" s="77">
        <f>L971+K971+J971+I971+M971+N971+O971+P971+Q971+R971+S971+T971+U971</f>
        <v>245032</v>
      </c>
      <c r="X971" s="75">
        <v>252400</v>
      </c>
      <c r="Y971" s="28">
        <v>252400</v>
      </c>
    </row>
    <row r="972" spans="1:25" ht="38.25" outlineLevel="5">
      <c r="A972" s="13" t="s">
        <v>62</v>
      </c>
      <c r="B972" s="41" t="s">
        <v>441</v>
      </c>
      <c r="C972" s="41" t="s">
        <v>439</v>
      </c>
      <c r="D972" s="41" t="s">
        <v>710</v>
      </c>
      <c r="E972" s="41" t="s">
        <v>597</v>
      </c>
      <c r="F972" s="41" t="s">
        <v>580</v>
      </c>
      <c r="G972" s="41" t="s">
        <v>63</v>
      </c>
      <c r="H972" s="41"/>
      <c r="I972" s="42"/>
      <c r="J972" s="42"/>
      <c r="K972" s="42"/>
      <c r="L972" s="43"/>
      <c r="M972" s="43"/>
      <c r="N972" s="64"/>
      <c r="O972" s="93"/>
      <c r="P972" s="24"/>
      <c r="Q972" s="93"/>
      <c r="R972" s="93"/>
      <c r="S972" s="93"/>
      <c r="T972" s="93"/>
      <c r="U972" s="93"/>
      <c r="V972" s="93"/>
      <c r="W972" s="77">
        <f>W973</f>
        <v>341728</v>
      </c>
      <c r="X972" s="75">
        <f>X973</f>
        <v>354200</v>
      </c>
      <c r="Y972" s="28">
        <f>Y973</f>
        <v>354200</v>
      </c>
    </row>
    <row r="973" spans="1:25" ht="51" outlineLevel="5">
      <c r="A973" s="45" t="s">
        <v>405</v>
      </c>
      <c r="B973" s="41" t="s">
        <v>441</v>
      </c>
      <c r="C973" s="41" t="s">
        <v>439</v>
      </c>
      <c r="D973" s="41" t="s">
        <v>710</v>
      </c>
      <c r="E973" s="41" t="s">
        <v>597</v>
      </c>
      <c r="F973" s="41" t="s">
        <v>580</v>
      </c>
      <c r="G973" s="41" t="s">
        <v>63</v>
      </c>
      <c r="H973" s="41" t="s">
        <v>182</v>
      </c>
      <c r="I973" s="42"/>
      <c r="J973" s="42"/>
      <c r="K973" s="42"/>
      <c r="L973" s="43"/>
      <c r="M973" s="43"/>
      <c r="N973" s="64"/>
      <c r="O973" s="93"/>
      <c r="P973" s="24"/>
      <c r="Q973" s="93"/>
      <c r="R973" s="93"/>
      <c r="S973" s="93"/>
      <c r="T973" s="93"/>
      <c r="U973" s="93"/>
      <c r="V973" s="93"/>
      <c r="W973" s="77">
        <f>W974</f>
        <v>341728</v>
      </c>
      <c r="X973" s="75">
        <f>X975</f>
        <v>354200</v>
      </c>
      <c r="Y973" s="28">
        <f>Y975</f>
        <v>354200</v>
      </c>
    </row>
    <row r="974" spans="1:25" ht="25.5" outlineLevel="5">
      <c r="A974" s="13" t="s">
        <v>37</v>
      </c>
      <c r="B974" s="41" t="s">
        <v>441</v>
      </c>
      <c r="C974" s="41" t="s">
        <v>439</v>
      </c>
      <c r="D974" s="41" t="s">
        <v>710</v>
      </c>
      <c r="E974" s="41" t="s">
        <v>597</v>
      </c>
      <c r="F974" s="41" t="s">
        <v>580</v>
      </c>
      <c r="G974" s="41" t="s">
        <v>63</v>
      </c>
      <c r="H974" s="41" t="s">
        <v>36</v>
      </c>
      <c r="I974" s="42"/>
      <c r="J974" s="42"/>
      <c r="K974" s="42"/>
      <c r="L974" s="43"/>
      <c r="M974" s="43"/>
      <c r="N974" s="64"/>
      <c r="O974" s="93"/>
      <c r="P974" s="24"/>
      <c r="Q974" s="93"/>
      <c r="R974" s="93"/>
      <c r="S974" s="93"/>
      <c r="T974" s="93"/>
      <c r="U974" s="93"/>
      <c r="V974" s="93"/>
      <c r="W974" s="77">
        <f>W975</f>
        <v>341728</v>
      </c>
      <c r="X974" s="75"/>
      <c r="Y974" s="28"/>
    </row>
    <row r="975" spans="1:25" ht="25.5" outlineLevel="6">
      <c r="A975" s="13" t="s">
        <v>621</v>
      </c>
      <c r="B975" s="41" t="s">
        <v>441</v>
      </c>
      <c r="C975" s="41" t="s">
        <v>439</v>
      </c>
      <c r="D975" s="41" t="s">
        <v>710</v>
      </c>
      <c r="E975" s="41" t="s">
        <v>597</v>
      </c>
      <c r="F975" s="41" t="s">
        <v>580</v>
      </c>
      <c r="G975" s="41" t="s">
        <v>63</v>
      </c>
      <c r="H975" s="41" t="s">
        <v>622</v>
      </c>
      <c r="I975" s="42">
        <v>354200</v>
      </c>
      <c r="J975" s="42"/>
      <c r="K975" s="42"/>
      <c r="L975" s="43"/>
      <c r="M975" s="43"/>
      <c r="N975" s="64"/>
      <c r="O975" s="93"/>
      <c r="P975" s="24"/>
      <c r="Q975" s="93">
        <v>-12472</v>
      </c>
      <c r="R975" s="93"/>
      <c r="S975" s="93"/>
      <c r="T975" s="93"/>
      <c r="U975" s="93"/>
      <c r="V975" s="93"/>
      <c r="W975" s="77">
        <f>L975+K975+J975+I975+M975+N975+O975+P975+Q975+R975+S975+T975+U975</f>
        <v>341728</v>
      </c>
      <c r="X975" s="75">
        <v>354200</v>
      </c>
      <c r="Y975" s="28">
        <v>354200</v>
      </c>
    </row>
    <row r="976" spans="1:25" ht="38.25" outlineLevel="5">
      <c r="A976" s="13" t="s">
        <v>64</v>
      </c>
      <c r="B976" s="41" t="s">
        <v>441</v>
      </c>
      <c r="C976" s="41" t="s">
        <v>439</v>
      </c>
      <c r="D976" s="41" t="s">
        <v>710</v>
      </c>
      <c r="E976" s="41" t="s">
        <v>597</v>
      </c>
      <c r="F976" s="41" t="s">
        <v>580</v>
      </c>
      <c r="G976" s="41" t="s">
        <v>65</v>
      </c>
      <c r="H976" s="41"/>
      <c r="I976" s="42"/>
      <c r="J976" s="42"/>
      <c r="K976" s="42"/>
      <c r="L976" s="43"/>
      <c r="M976" s="43"/>
      <c r="N976" s="64"/>
      <c r="O976" s="93"/>
      <c r="P976" s="24"/>
      <c r="Q976" s="93"/>
      <c r="R976" s="93"/>
      <c r="S976" s="93"/>
      <c r="T976" s="93"/>
      <c r="U976" s="93"/>
      <c r="V976" s="93"/>
      <c r="W976" s="77">
        <f>W977</f>
        <v>314188</v>
      </c>
      <c r="X976" s="75">
        <f>X977</f>
        <v>325200</v>
      </c>
      <c r="Y976" s="28">
        <f>Y977</f>
        <v>325200</v>
      </c>
    </row>
    <row r="977" spans="1:25" ht="51" outlineLevel="5">
      <c r="A977" s="45" t="s">
        <v>405</v>
      </c>
      <c r="B977" s="41" t="s">
        <v>441</v>
      </c>
      <c r="C977" s="41" t="s">
        <v>439</v>
      </c>
      <c r="D977" s="41" t="s">
        <v>710</v>
      </c>
      <c r="E977" s="41" t="s">
        <v>597</v>
      </c>
      <c r="F977" s="41" t="s">
        <v>580</v>
      </c>
      <c r="G977" s="41" t="s">
        <v>65</v>
      </c>
      <c r="H977" s="41" t="s">
        <v>182</v>
      </c>
      <c r="I977" s="42"/>
      <c r="J977" s="42"/>
      <c r="K977" s="42"/>
      <c r="L977" s="43"/>
      <c r="M977" s="43"/>
      <c r="N977" s="64"/>
      <c r="O977" s="93"/>
      <c r="P977" s="24"/>
      <c r="Q977" s="93"/>
      <c r="R977" s="93"/>
      <c r="S977" s="93"/>
      <c r="T977" s="93"/>
      <c r="U977" s="93"/>
      <c r="V977" s="93"/>
      <c r="W977" s="77">
        <f>W978</f>
        <v>314188</v>
      </c>
      <c r="X977" s="75">
        <f>X979</f>
        <v>325200</v>
      </c>
      <c r="Y977" s="28">
        <f>Y979</f>
        <v>325200</v>
      </c>
    </row>
    <row r="978" spans="1:25" ht="25.5" outlineLevel="5">
      <c r="A978" s="13" t="s">
        <v>37</v>
      </c>
      <c r="B978" s="41" t="s">
        <v>441</v>
      </c>
      <c r="C978" s="41" t="s">
        <v>439</v>
      </c>
      <c r="D978" s="41" t="s">
        <v>710</v>
      </c>
      <c r="E978" s="41" t="s">
        <v>597</v>
      </c>
      <c r="F978" s="41" t="s">
        <v>580</v>
      </c>
      <c r="G978" s="41" t="s">
        <v>65</v>
      </c>
      <c r="H978" s="41" t="s">
        <v>36</v>
      </c>
      <c r="I978" s="42"/>
      <c r="J978" s="42"/>
      <c r="K978" s="42"/>
      <c r="L978" s="43"/>
      <c r="M978" s="43"/>
      <c r="N978" s="64"/>
      <c r="O978" s="93"/>
      <c r="P978" s="24"/>
      <c r="Q978" s="93"/>
      <c r="R978" s="93"/>
      <c r="S978" s="93"/>
      <c r="T978" s="93"/>
      <c r="U978" s="93"/>
      <c r="V978" s="93"/>
      <c r="W978" s="77">
        <f>W979</f>
        <v>314188</v>
      </c>
      <c r="X978" s="75"/>
      <c r="Y978" s="28"/>
    </row>
    <row r="979" spans="1:25" ht="25.5" outlineLevel="6">
      <c r="A979" s="13" t="s">
        <v>621</v>
      </c>
      <c r="B979" s="41" t="s">
        <v>441</v>
      </c>
      <c r="C979" s="41" t="s">
        <v>439</v>
      </c>
      <c r="D979" s="41" t="s">
        <v>710</v>
      </c>
      <c r="E979" s="41" t="s">
        <v>597</v>
      </c>
      <c r="F979" s="41" t="s">
        <v>580</v>
      </c>
      <c r="G979" s="41" t="s">
        <v>65</v>
      </c>
      <c r="H979" s="41" t="s">
        <v>622</v>
      </c>
      <c r="I979" s="42">
        <v>325200</v>
      </c>
      <c r="J979" s="42"/>
      <c r="K979" s="42"/>
      <c r="L979" s="43"/>
      <c r="M979" s="43"/>
      <c r="N979" s="64"/>
      <c r="O979" s="93"/>
      <c r="P979" s="24"/>
      <c r="Q979" s="93">
        <v>-11012</v>
      </c>
      <c r="R979" s="93"/>
      <c r="S979" s="93"/>
      <c r="T979" s="93"/>
      <c r="U979" s="93"/>
      <c r="V979" s="93"/>
      <c r="W979" s="77">
        <f>L979+K979+J979+I979+M979+N979+O979+P979+Q979+R979+S979+T979+U979</f>
        <v>314188</v>
      </c>
      <c r="X979" s="75">
        <v>325200</v>
      </c>
      <c r="Y979" s="28">
        <v>325200</v>
      </c>
    </row>
    <row r="980" spans="1:25" ht="38.25" outlineLevel="5">
      <c r="A980" s="13" t="s">
        <v>66</v>
      </c>
      <c r="B980" s="41" t="s">
        <v>441</v>
      </c>
      <c r="C980" s="41" t="s">
        <v>439</v>
      </c>
      <c r="D980" s="41" t="s">
        <v>710</v>
      </c>
      <c r="E980" s="41" t="s">
        <v>597</v>
      </c>
      <c r="F980" s="41" t="s">
        <v>580</v>
      </c>
      <c r="G980" s="41" t="s">
        <v>67</v>
      </c>
      <c r="H980" s="41" t="s">
        <v>177</v>
      </c>
      <c r="I980" s="42"/>
      <c r="J980" s="42"/>
      <c r="K980" s="42"/>
      <c r="L980" s="43"/>
      <c r="M980" s="43"/>
      <c r="N980" s="64"/>
      <c r="O980" s="93"/>
      <c r="P980" s="24"/>
      <c r="Q980" s="93"/>
      <c r="R980" s="93"/>
      <c r="S980" s="93"/>
      <c r="T980" s="93"/>
      <c r="U980" s="93"/>
      <c r="V980" s="93"/>
      <c r="W980" s="77">
        <f>W981</f>
        <v>661180.53</v>
      </c>
      <c r="X980" s="75">
        <f>X981</f>
        <v>602900</v>
      </c>
      <c r="Y980" s="28">
        <f>Y981</f>
        <v>602900</v>
      </c>
    </row>
    <row r="981" spans="1:25" ht="51" outlineLevel="5">
      <c r="A981" s="45" t="s">
        <v>405</v>
      </c>
      <c r="B981" s="41" t="s">
        <v>441</v>
      </c>
      <c r="C981" s="41" t="s">
        <v>439</v>
      </c>
      <c r="D981" s="41" t="s">
        <v>710</v>
      </c>
      <c r="E981" s="41" t="s">
        <v>597</v>
      </c>
      <c r="F981" s="41" t="s">
        <v>580</v>
      </c>
      <c r="G981" s="41" t="s">
        <v>67</v>
      </c>
      <c r="H981" s="41" t="s">
        <v>182</v>
      </c>
      <c r="I981" s="42"/>
      <c r="J981" s="42"/>
      <c r="K981" s="42"/>
      <c r="L981" s="43"/>
      <c r="M981" s="43"/>
      <c r="N981" s="64"/>
      <c r="O981" s="93"/>
      <c r="P981" s="24"/>
      <c r="Q981" s="93"/>
      <c r="R981" s="93"/>
      <c r="S981" s="93"/>
      <c r="T981" s="93"/>
      <c r="U981" s="93"/>
      <c r="V981" s="93"/>
      <c r="W981" s="77">
        <f>W982</f>
        <v>661180.53</v>
      </c>
      <c r="X981" s="75">
        <f>X983</f>
        <v>602900</v>
      </c>
      <c r="Y981" s="28">
        <f>Y983</f>
        <v>602900</v>
      </c>
    </row>
    <row r="982" spans="1:25" ht="25.5" outlineLevel="5">
      <c r="A982" s="13" t="s">
        <v>37</v>
      </c>
      <c r="B982" s="41" t="s">
        <v>441</v>
      </c>
      <c r="C982" s="41" t="s">
        <v>439</v>
      </c>
      <c r="D982" s="41" t="s">
        <v>710</v>
      </c>
      <c r="E982" s="41" t="s">
        <v>597</v>
      </c>
      <c r="F982" s="41" t="s">
        <v>580</v>
      </c>
      <c r="G982" s="41" t="s">
        <v>67</v>
      </c>
      <c r="H982" s="41" t="s">
        <v>36</v>
      </c>
      <c r="I982" s="42"/>
      <c r="J982" s="42"/>
      <c r="K982" s="42"/>
      <c r="L982" s="43"/>
      <c r="M982" s="43"/>
      <c r="N982" s="64"/>
      <c r="O982" s="93"/>
      <c r="P982" s="24"/>
      <c r="Q982" s="93"/>
      <c r="R982" s="93"/>
      <c r="S982" s="93"/>
      <c r="T982" s="93"/>
      <c r="U982" s="93"/>
      <c r="V982" s="93"/>
      <c r="W982" s="77">
        <f>W983</f>
        <v>661180.53</v>
      </c>
      <c r="X982" s="75"/>
      <c r="Y982" s="28"/>
    </row>
    <row r="983" spans="1:25" ht="25.5" outlineLevel="6">
      <c r="A983" s="13" t="s">
        <v>621</v>
      </c>
      <c r="B983" s="41" t="s">
        <v>441</v>
      </c>
      <c r="C983" s="41" t="s">
        <v>439</v>
      </c>
      <c r="D983" s="41" t="s">
        <v>710</v>
      </c>
      <c r="E983" s="41" t="s">
        <v>597</v>
      </c>
      <c r="F983" s="41" t="s">
        <v>580</v>
      </c>
      <c r="G983" s="41" t="s">
        <v>67</v>
      </c>
      <c r="H983" s="41" t="s">
        <v>622</v>
      </c>
      <c r="I983" s="42">
        <v>602900</v>
      </c>
      <c r="J983" s="42"/>
      <c r="K983" s="42"/>
      <c r="L983" s="43"/>
      <c r="M983" s="43"/>
      <c r="N983" s="64"/>
      <c r="O983" s="93"/>
      <c r="P983" s="24"/>
      <c r="Q983" s="93">
        <v>-21430</v>
      </c>
      <c r="R983" s="93"/>
      <c r="S983" s="93"/>
      <c r="T983" s="93">
        <v>15340</v>
      </c>
      <c r="U983" s="93">
        <v>64370.53</v>
      </c>
      <c r="V983" s="93"/>
      <c r="W983" s="77">
        <f>L983+K983+J983+I983+M983+N983+O983+P983+Q983+R983+S983+T983+U983</f>
        <v>661180.53</v>
      </c>
      <c r="X983" s="75">
        <v>602900</v>
      </c>
      <c r="Y983" s="28">
        <v>602900</v>
      </c>
    </row>
    <row r="984" spans="1:25" ht="38.25" outlineLevel="5">
      <c r="A984" s="13" t="s">
        <v>68</v>
      </c>
      <c r="B984" s="41" t="s">
        <v>441</v>
      </c>
      <c r="C984" s="41" t="s">
        <v>439</v>
      </c>
      <c r="D984" s="41" t="s">
        <v>710</v>
      </c>
      <c r="E984" s="41" t="s">
        <v>597</v>
      </c>
      <c r="F984" s="41" t="s">
        <v>580</v>
      </c>
      <c r="G984" s="41" t="s">
        <v>69</v>
      </c>
      <c r="H984" s="41"/>
      <c r="I984" s="42"/>
      <c r="J984" s="42"/>
      <c r="K984" s="42"/>
      <c r="L984" s="43"/>
      <c r="M984" s="43"/>
      <c r="N984" s="64"/>
      <c r="O984" s="93"/>
      <c r="P984" s="24"/>
      <c r="Q984" s="93"/>
      <c r="R984" s="93"/>
      <c r="S984" s="93"/>
      <c r="T984" s="93"/>
      <c r="U984" s="93"/>
      <c r="V984" s="93"/>
      <c r="W984" s="77">
        <f>W985</f>
        <v>169612</v>
      </c>
      <c r="X984" s="75">
        <f>X985</f>
        <v>168800</v>
      </c>
      <c r="Y984" s="28">
        <f>Y985</f>
        <v>168800</v>
      </c>
    </row>
    <row r="985" spans="1:25" ht="51" outlineLevel="5">
      <c r="A985" s="45" t="s">
        <v>405</v>
      </c>
      <c r="B985" s="41" t="s">
        <v>441</v>
      </c>
      <c r="C985" s="41" t="s">
        <v>439</v>
      </c>
      <c r="D985" s="41" t="s">
        <v>710</v>
      </c>
      <c r="E985" s="41" t="s">
        <v>597</v>
      </c>
      <c r="F985" s="41" t="s">
        <v>580</v>
      </c>
      <c r="G985" s="41" t="s">
        <v>69</v>
      </c>
      <c r="H985" s="41" t="s">
        <v>182</v>
      </c>
      <c r="I985" s="42"/>
      <c r="J985" s="42"/>
      <c r="K985" s="42"/>
      <c r="L985" s="43"/>
      <c r="M985" s="43"/>
      <c r="N985" s="64"/>
      <c r="O985" s="93"/>
      <c r="P985" s="24"/>
      <c r="Q985" s="93"/>
      <c r="R985" s="93"/>
      <c r="S985" s="93"/>
      <c r="T985" s="93"/>
      <c r="U985" s="93"/>
      <c r="V985" s="93"/>
      <c r="W985" s="77">
        <f>W986</f>
        <v>169612</v>
      </c>
      <c r="X985" s="75">
        <f>X987</f>
        <v>168800</v>
      </c>
      <c r="Y985" s="28">
        <f>Y987</f>
        <v>168800</v>
      </c>
    </row>
    <row r="986" spans="1:25" ht="25.5" outlineLevel="5">
      <c r="A986" s="13" t="s">
        <v>37</v>
      </c>
      <c r="B986" s="41" t="s">
        <v>441</v>
      </c>
      <c r="C986" s="41" t="s">
        <v>439</v>
      </c>
      <c r="D986" s="41" t="s">
        <v>710</v>
      </c>
      <c r="E986" s="41" t="s">
        <v>597</v>
      </c>
      <c r="F986" s="41" t="s">
        <v>580</v>
      </c>
      <c r="G986" s="41" t="s">
        <v>69</v>
      </c>
      <c r="H986" s="41" t="s">
        <v>36</v>
      </c>
      <c r="I986" s="42"/>
      <c r="J986" s="42"/>
      <c r="K986" s="42"/>
      <c r="L986" s="43"/>
      <c r="M986" s="43"/>
      <c r="N986" s="64"/>
      <c r="O986" s="93"/>
      <c r="P986" s="24"/>
      <c r="Q986" s="93"/>
      <c r="R986" s="93"/>
      <c r="S986" s="93"/>
      <c r="T986" s="93"/>
      <c r="U986" s="93"/>
      <c r="V986" s="93"/>
      <c r="W986" s="77">
        <f>W987</f>
        <v>169612</v>
      </c>
      <c r="X986" s="75"/>
      <c r="Y986" s="28"/>
    </row>
    <row r="987" spans="1:25" ht="25.5" outlineLevel="6">
      <c r="A987" s="13" t="s">
        <v>621</v>
      </c>
      <c r="B987" s="41" t="s">
        <v>441</v>
      </c>
      <c r="C987" s="41" t="s">
        <v>439</v>
      </c>
      <c r="D987" s="41" t="s">
        <v>710</v>
      </c>
      <c r="E987" s="41" t="s">
        <v>597</v>
      </c>
      <c r="F987" s="41" t="s">
        <v>580</v>
      </c>
      <c r="G987" s="41" t="s">
        <v>69</v>
      </c>
      <c r="H987" s="41" t="s">
        <v>622</v>
      </c>
      <c r="I987" s="42">
        <v>168800</v>
      </c>
      <c r="J987" s="42"/>
      <c r="K987" s="42"/>
      <c r="L987" s="43"/>
      <c r="M987" s="43"/>
      <c r="N987" s="64"/>
      <c r="O987" s="93"/>
      <c r="P987" s="24"/>
      <c r="Q987" s="93">
        <v>-3188</v>
      </c>
      <c r="R987" s="93"/>
      <c r="S987" s="93"/>
      <c r="T987" s="93">
        <v>4000</v>
      </c>
      <c r="U987" s="93"/>
      <c r="V987" s="93"/>
      <c r="W987" s="77">
        <f>L987+K987+J987+I987+M987+N987+O987+P987+Q987+R987+S987+T987+U987</f>
        <v>169612</v>
      </c>
      <c r="X987" s="75">
        <v>168800</v>
      </c>
      <c r="Y987" s="28">
        <v>168800</v>
      </c>
    </row>
    <row r="988" spans="1:25" ht="38.25" outlineLevel="5">
      <c r="A988" s="13" t="s">
        <v>70</v>
      </c>
      <c r="B988" s="41" t="s">
        <v>441</v>
      </c>
      <c r="C988" s="41" t="s">
        <v>439</v>
      </c>
      <c r="D988" s="41" t="s">
        <v>710</v>
      </c>
      <c r="E988" s="41" t="s">
        <v>597</v>
      </c>
      <c r="F988" s="41" t="s">
        <v>580</v>
      </c>
      <c r="G988" s="41" t="s">
        <v>71</v>
      </c>
      <c r="H988" s="41"/>
      <c r="I988" s="42"/>
      <c r="J988" s="42"/>
      <c r="K988" s="42"/>
      <c r="L988" s="43"/>
      <c r="M988" s="43"/>
      <c r="N988" s="64"/>
      <c r="O988" s="93"/>
      <c r="P988" s="24"/>
      <c r="Q988" s="93"/>
      <c r="R988" s="93"/>
      <c r="S988" s="93"/>
      <c r="T988" s="93"/>
      <c r="U988" s="93"/>
      <c r="V988" s="93"/>
      <c r="W988" s="77">
        <f>W989</f>
        <v>271100</v>
      </c>
      <c r="X988" s="75">
        <f>X989</f>
        <v>271100</v>
      </c>
      <c r="Y988" s="28">
        <f>Y989</f>
        <v>271100</v>
      </c>
    </row>
    <row r="989" spans="1:25" ht="51" outlineLevel="5">
      <c r="A989" s="45" t="s">
        <v>405</v>
      </c>
      <c r="B989" s="41" t="s">
        <v>441</v>
      </c>
      <c r="C989" s="41" t="s">
        <v>439</v>
      </c>
      <c r="D989" s="41" t="s">
        <v>710</v>
      </c>
      <c r="E989" s="41" t="s">
        <v>597</v>
      </c>
      <c r="F989" s="41" t="s">
        <v>580</v>
      </c>
      <c r="G989" s="41" t="s">
        <v>71</v>
      </c>
      <c r="H989" s="41" t="s">
        <v>182</v>
      </c>
      <c r="I989" s="42"/>
      <c r="J989" s="42"/>
      <c r="K989" s="42"/>
      <c r="L989" s="43"/>
      <c r="M989" s="43"/>
      <c r="N989" s="64"/>
      <c r="O989" s="93"/>
      <c r="P989" s="24"/>
      <c r="Q989" s="93"/>
      <c r="R989" s="93"/>
      <c r="S989" s="93"/>
      <c r="T989" s="93"/>
      <c r="U989" s="93"/>
      <c r="V989" s="93"/>
      <c r="W989" s="77">
        <f>W990</f>
        <v>271100</v>
      </c>
      <c r="X989" s="75">
        <f>X991</f>
        <v>271100</v>
      </c>
      <c r="Y989" s="28">
        <f>Y991</f>
        <v>271100</v>
      </c>
    </row>
    <row r="990" spans="1:25" ht="25.5" outlineLevel="5">
      <c r="A990" s="13" t="s">
        <v>37</v>
      </c>
      <c r="B990" s="41" t="s">
        <v>441</v>
      </c>
      <c r="C990" s="41" t="s">
        <v>439</v>
      </c>
      <c r="D990" s="41" t="s">
        <v>710</v>
      </c>
      <c r="E990" s="41" t="s">
        <v>597</v>
      </c>
      <c r="F990" s="41" t="s">
        <v>580</v>
      </c>
      <c r="G990" s="41" t="s">
        <v>71</v>
      </c>
      <c r="H990" s="41" t="s">
        <v>36</v>
      </c>
      <c r="I990" s="42"/>
      <c r="J990" s="42"/>
      <c r="K990" s="42"/>
      <c r="L990" s="43"/>
      <c r="M990" s="43"/>
      <c r="N990" s="64"/>
      <c r="O990" s="93"/>
      <c r="P990" s="24"/>
      <c r="Q990" s="93"/>
      <c r="R990" s="93"/>
      <c r="S990" s="93"/>
      <c r="T990" s="93"/>
      <c r="U990" s="93"/>
      <c r="V990" s="93"/>
      <c r="W990" s="77">
        <f>W991</f>
        <v>271100</v>
      </c>
      <c r="X990" s="75"/>
      <c r="Y990" s="28"/>
    </row>
    <row r="991" spans="1:25" ht="25.5" outlineLevel="6">
      <c r="A991" s="13" t="s">
        <v>621</v>
      </c>
      <c r="B991" s="41" t="s">
        <v>441</v>
      </c>
      <c r="C991" s="41" t="s">
        <v>439</v>
      </c>
      <c r="D991" s="41" t="s">
        <v>710</v>
      </c>
      <c r="E991" s="41" t="s">
        <v>597</v>
      </c>
      <c r="F991" s="41" t="s">
        <v>580</v>
      </c>
      <c r="G991" s="41" t="s">
        <v>71</v>
      </c>
      <c r="H991" s="41" t="s">
        <v>622</v>
      </c>
      <c r="I991" s="42">
        <v>271100</v>
      </c>
      <c r="J991" s="42"/>
      <c r="K991" s="42"/>
      <c r="L991" s="43"/>
      <c r="M991" s="43"/>
      <c r="N991" s="64"/>
      <c r="O991" s="93"/>
      <c r="P991" s="24"/>
      <c r="Q991" s="93"/>
      <c r="R991" s="93"/>
      <c r="S991" s="93"/>
      <c r="T991" s="93"/>
      <c r="U991" s="93"/>
      <c r="V991" s="93"/>
      <c r="W991" s="77">
        <f>L991+K991+J991+I991+M991+N991+O991+P991+Q991+R991+S991+T991+U991</f>
        <v>271100</v>
      </c>
      <c r="X991" s="75">
        <v>271100</v>
      </c>
      <c r="Y991" s="28">
        <v>271100</v>
      </c>
    </row>
    <row r="992" spans="1:25" ht="15" outlineLevel="3">
      <c r="A992" s="13" t="s">
        <v>478</v>
      </c>
      <c r="B992" s="41" t="s">
        <v>441</v>
      </c>
      <c r="C992" s="41" t="s">
        <v>439</v>
      </c>
      <c r="D992" s="41" t="s">
        <v>710</v>
      </c>
      <c r="E992" s="41" t="s">
        <v>597</v>
      </c>
      <c r="F992" s="41" t="s">
        <v>580</v>
      </c>
      <c r="G992" s="41" t="s">
        <v>479</v>
      </c>
      <c r="H992" s="41"/>
      <c r="I992" s="42"/>
      <c r="J992" s="42"/>
      <c r="K992" s="42"/>
      <c r="L992" s="43"/>
      <c r="M992" s="43"/>
      <c r="N992" s="64"/>
      <c r="O992" s="93"/>
      <c r="P992" s="24"/>
      <c r="Q992" s="93"/>
      <c r="R992" s="93"/>
      <c r="S992" s="93"/>
      <c r="T992" s="93"/>
      <c r="U992" s="93"/>
      <c r="V992" s="93"/>
      <c r="W992" s="77">
        <f>W993</f>
        <v>161239039.14</v>
      </c>
      <c r="X992" s="75">
        <f>X993</f>
        <v>164211361.82999998</v>
      </c>
      <c r="Y992" s="28">
        <f>Y993</f>
        <v>173873514.89</v>
      </c>
    </row>
    <row r="993" spans="1:25" ht="127.5" outlineLevel="4">
      <c r="A993" s="13" t="s">
        <v>480</v>
      </c>
      <c r="B993" s="41" t="s">
        <v>441</v>
      </c>
      <c r="C993" s="41" t="s">
        <v>439</v>
      </c>
      <c r="D993" s="41" t="s">
        <v>710</v>
      </c>
      <c r="E993" s="41" t="s">
        <v>597</v>
      </c>
      <c r="F993" s="41" t="s">
        <v>580</v>
      </c>
      <c r="G993" s="41" t="s">
        <v>481</v>
      </c>
      <c r="H993" s="41"/>
      <c r="I993" s="42"/>
      <c r="J993" s="42"/>
      <c r="K993" s="42"/>
      <c r="L993" s="43"/>
      <c r="M993" s="43"/>
      <c r="N993" s="64"/>
      <c r="O993" s="93"/>
      <c r="P993" s="24"/>
      <c r="Q993" s="93"/>
      <c r="R993" s="93"/>
      <c r="S993" s="93"/>
      <c r="T993" s="93"/>
      <c r="U993" s="93"/>
      <c r="V993" s="93"/>
      <c r="W993" s="77">
        <f>W994+W999</f>
        <v>161239039.14</v>
      </c>
      <c r="X993" s="75">
        <f>X994+X999</f>
        <v>164211361.82999998</v>
      </c>
      <c r="Y993" s="28">
        <f>Y994+Y999</f>
        <v>173873514.89</v>
      </c>
    </row>
    <row r="994" spans="1:25" ht="63.75" outlineLevel="5">
      <c r="A994" s="13" t="s">
        <v>72</v>
      </c>
      <c r="B994" s="41" t="s">
        <v>441</v>
      </c>
      <c r="C994" s="41" t="s">
        <v>439</v>
      </c>
      <c r="D994" s="41" t="s">
        <v>710</v>
      </c>
      <c r="E994" s="41" t="s">
        <v>597</v>
      </c>
      <c r="F994" s="41" t="s">
        <v>580</v>
      </c>
      <c r="G994" s="41" t="s">
        <v>73</v>
      </c>
      <c r="H994" s="41"/>
      <c r="I994" s="42"/>
      <c r="J994" s="42"/>
      <c r="K994" s="42"/>
      <c r="L994" s="43"/>
      <c r="M994" s="43"/>
      <c r="N994" s="64"/>
      <c r="O994" s="93"/>
      <c r="P994" s="24"/>
      <c r="Q994" s="93"/>
      <c r="R994" s="93"/>
      <c r="S994" s="93"/>
      <c r="T994" s="93"/>
      <c r="U994" s="93"/>
      <c r="V994" s="93"/>
      <c r="W994" s="77">
        <f>W995+W1005+W1009+W1013+W1017+W1021+W1025+W1029+W1033+W1037+W1041+W1045</f>
        <v>160041244.14</v>
      </c>
      <c r="X994" s="75">
        <f>X995+X1005+X1009+X1013+X1017+X1021+X1025+X1029+X1033+X1037+X1041+X1045</f>
        <v>163261961.82999998</v>
      </c>
      <c r="Y994" s="28">
        <f>Y995+Y1005+Y1009+Y1013+Y1017+Y1021+Y1025+Y1029+Y1033+Y1037+Y1041+Y1045</f>
        <v>172924114.89</v>
      </c>
    </row>
    <row r="995" spans="1:25" ht="76.5" outlineLevel="5">
      <c r="A995" s="13" t="s">
        <v>185</v>
      </c>
      <c r="B995" s="41" t="s">
        <v>441</v>
      </c>
      <c r="C995" s="41" t="s">
        <v>439</v>
      </c>
      <c r="D995" s="41" t="s">
        <v>710</v>
      </c>
      <c r="E995" s="41" t="s">
        <v>597</v>
      </c>
      <c r="F995" s="41" t="s">
        <v>580</v>
      </c>
      <c r="G995" s="41" t="s">
        <v>73</v>
      </c>
      <c r="H995" s="41"/>
      <c r="I995" s="42"/>
      <c r="J995" s="42"/>
      <c r="K995" s="42"/>
      <c r="L995" s="43"/>
      <c r="M995" s="43"/>
      <c r="N995" s="64"/>
      <c r="O995" s="93"/>
      <c r="P995" s="24"/>
      <c r="Q995" s="93"/>
      <c r="R995" s="93"/>
      <c r="S995" s="93"/>
      <c r="T995" s="93"/>
      <c r="U995" s="93"/>
      <c r="V995" s="93"/>
      <c r="W995" s="77">
        <f>W996</f>
        <v>4178561.8899999997</v>
      </c>
      <c r="X995" s="75">
        <f>X996</f>
        <v>9186100</v>
      </c>
      <c r="Y995" s="28">
        <f>Y996</f>
        <v>9729500</v>
      </c>
    </row>
    <row r="996" spans="1:25" ht="51" outlineLevel="5">
      <c r="A996" s="45" t="s">
        <v>405</v>
      </c>
      <c r="B996" s="41" t="s">
        <v>441</v>
      </c>
      <c r="C996" s="41" t="s">
        <v>439</v>
      </c>
      <c r="D996" s="41" t="s">
        <v>710</v>
      </c>
      <c r="E996" s="41" t="s">
        <v>597</v>
      </c>
      <c r="F996" s="41" t="s">
        <v>580</v>
      </c>
      <c r="G996" s="41" t="s">
        <v>73</v>
      </c>
      <c r="H996" s="41" t="s">
        <v>182</v>
      </c>
      <c r="I996" s="42"/>
      <c r="J996" s="42"/>
      <c r="K996" s="42"/>
      <c r="L996" s="43"/>
      <c r="M996" s="43"/>
      <c r="N996" s="64"/>
      <c r="O996" s="93"/>
      <c r="P996" s="24"/>
      <c r="Q996" s="93"/>
      <c r="R996" s="93"/>
      <c r="S996" s="93"/>
      <c r="T996" s="93"/>
      <c r="U996" s="93"/>
      <c r="V996" s="93"/>
      <c r="W996" s="77">
        <f>W997</f>
        <v>4178561.8899999997</v>
      </c>
      <c r="X996" s="75">
        <f>X998</f>
        <v>9186100</v>
      </c>
      <c r="Y996" s="28">
        <f>Y998</f>
        <v>9729500</v>
      </c>
    </row>
    <row r="997" spans="1:25" ht="25.5" outlineLevel="5">
      <c r="A997" s="13" t="s">
        <v>37</v>
      </c>
      <c r="B997" s="41" t="s">
        <v>441</v>
      </c>
      <c r="C997" s="41" t="s">
        <v>439</v>
      </c>
      <c r="D997" s="41" t="s">
        <v>710</v>
      </c>
      <c r="E997" s="41" t="s">
        <v>597</v>
      </c>
      <c r="F997" s="41" t="s">
        <v>580</v>
      </c>
      <c r="G997" s="41" t="s">
        <v>73</v>
      </c>
      <c r="H997" s="41" t="s">
        <v>36</v>
      </c>
      <c r="I997" s="42"/>
      <c r="J997" s="42"/>
      <c r="K997" s="42"/>
      <c r="L997" s="43"/>
      <c r="M997" s="43"/>
      <c r="N997" s="64"/>
      <c r="O997" s="93"/>
      <c r="P997" s="24"/>
      <c r="Q997" s="93"/>
      <c r="R997" s="93"/>
      <c r="S997" s="93"/>
      <c r="T997" s="93"/>
      <c r="U997" s="93"/>
      <c r="V997" s="93"/>
      <c r="W997" s="77">
        <f>W998</f>
        <v>4178561.8899999997</v>
      </c>
      <c r="X997" s="75"/>
      <c r="Y997" s="28"/>
    </row>
    <row r="998" spans="1:25" ht="63.75" outlineLevel="6">
      <c r="A998" s="13" t="s">
        <v>605</v>
      </c>
      <c r="B998" s="41" t="s">
        <v>441</v>
      </c>
      <c r="C998" s="41" t="s">
        <v>439</v>
      </c>
      <c r="D998" s="41" t="s">
        <v>710</v>
      </c>
      <c r="E998" s="41" t="s">
        <v>597</v>
      </c>
      <c r="F998" s="41" t="s">
        <v>580</v>
      </c>
      <c r="G998" s="41" t="s">
        <v>73</v>
      </c>
      <c r="H998" s="41" t="s">
        <v>606</v>
      </c>
      <c r="I998" s="42">
        <v>9015100</v>
      </c>
      <c r="J998" s="42"/>
      <c r="K998" s="42"/>
      <c r="L998" s="43"/>
      <c r="M998" s="43"/>
      <c r="N998" s="64"/>
      <c r="O998" s="93"/>
      <c r="P998" s="24"/>
      <c r="Q998" s="93"/>
      <c r="R998" s="93"/>
      <c r="S998" s="93">
        <v>-52638</v>
      </c>
      <c r="T998" s="93"/>
      <c r="U998" s="93">
        <v>-4783900.11</v>
      </c>
      <c r="V998" s="93"/>
      <c r="W998" s="77">
        <f>L998+K998+J998+I998+M998+N998+O998+P998+Q998+R998+S998+T998+U998</f>
        <v>4178561.8899999997</v>
      </c>
      <c r="X998" s="75">
        <v>9186100</v>
      </c>
      <c r="Y998" s="28">
        <v>9729500</v>
      </c>
    </row>
    <row r="999" spans="1:25" ht="153" outlineLevel="5">
      <c r="A999" s="13" t="s">
        <v>715</v>
      </c>
      <c r="B999" s="41" t="s">
        <v>441</v>
      </c>
      <c r="C999" s="41" t="s">
        <v>439</v>
      </c>
      <c r="D999" s="41" t="s">
        <v>710</v>
      </c>
      <c r="E999" s="41" t="s">
        <v>597</v>
      </c>
      <c r="F999" s="41" t="s">
        <v>580</v>
      </c>
      <c r="G999" s="41" t="s">
        <v>716</v>
      </c>
      <c r="H999" s="41"/>
      <c r="I999" s="42"/>
      <c r="J999" s="42"/>
      <c r="K999" s="42"/>
      <c r="L999" s="43">
        <f>L1000+L1002</f>
        <v>0</v>
      </c>
      <c r="M999" s="43"/>
      <c r="N999" s="64"/>
      <c r="O999" s="93"/>
      <c r="P999" s="24"/>
      <c r="Q999" s="93"/>
      <c r="R999" s="93"/>
      <c r="S999" s="93"/>
      <c r="T999" s="93"/>
      <c r="U999" s="93"/>
      <c r="V999" s="93"/>
      <c r="W999" s="77">
        <f>W1000+W1002</f>
        <v>1197795</v>
      </c>
      <c r="X999" s="75">
        <f>X1000+X1002</f>
        <v>949400</v>
      </c>
      <c r="Y999" s="43">
        <f>Y1000+Y1002</f>
        <v>949400</v>
      </c>
    </row>
    <row r="1000" spans="1:25" ht="25.5" hidden="1" outlineLevel="5">
      <c r="A1000" s="45" t="s">
        <v>406</v>
      </c>
      <c r="B1000" s="41" t="s">
        <v>441</v>
      </c>
      <c r="C1000" s="41" t="s">
        <v>439</v>
      </c>
      <c r="D1000" s="41" t="s">
        <v>710</v>
      </c>
      <c r="E1000" s="41" t="s">
        <v>597</v>
      </c>
      <c r="F1000" s="41" t="s">
        <v>580</v>
      </c>
      <c r="G1000" s="41" t="s">
        <v>716</v>
      </c>
      <c r="H1000" s="41" t="s">
        <v>183</v>
      </c>
      <c r="I1000" s="42"/>
      <c r="J1000" s="42"/>
      <c r="K1000" s="42"/>
      <c r="L1000" s="43">
        <f>L1001</f>
        <v>-949400</v>
      </c>
      <c r="M1000" s="43"/>
      <c r="N1000" s="64"/>
      <c r="O1000" s="93"/>
      <c r="P1000" s="24"/>
      <c r="Q1000" s="93"/>
      <c r="R1000" s="93"/>
      <c r="S1000" s="93"/>
      <c r="T1000" s="93"/>
      <c r="U1000" s="93"/>
      <c r="V1000" s="93"/>
      <c r="W1000" s="77">
        <f>W1001</f>
        <v>0</v>
      </c>
      <c r="X1000" s="75">
        <f>X1001</f>
        <v>0</v>
      </c>
      <c r="Y1000" s="28">
        <f>Y1001</f>
        <v>0</v>
      </c>
    </row>
    <row r="1001" spans="1:25" ht="51" hidden="1" outlineLevel="6">
      <c r="A1001" s="13" t="s">
        <v>717</v>
      </c>
      <c r="B1001" s="41" t="s">
        <v>441</v>
      </c>
      <c r="C1001" s="41" t="s">
        <v>439</v>
      </c>
      <c r="D1001" s="41" t="s">
        <v>710</v>
      </c>
      <c r="E1001" s="41" t="s">
        <v>597</v>
      </c>
      <c r="F1001" s="41" t="s">
        <v>580</v>
      </c>
      <c r="G1001" s="41" t="s">
        <v>716</v>
      </c>
      <c r="H1001" s="41" t="s">
        <v>718</v>
      </c>
      <c r="I1001" s="42">
        <v>949400</v>
      </c>
      <c r="J1001" s="42"/>
      <c r="K1001" s="42"/>
      <c r="L1001" s="43">
        <v>-949400</v>
      </c>
      <c r="M1001" s="43"/>
      <c r="N1001" s="64"/>
      <c r="O1001" s="93"/>
      <c r="P1001" s="24"/>
      <c r="Q1001" s="93"/>
      <c r="R1001" s="93"/>
      <c r="S1001" s="93"/>
      <c r="T1001" s="93"/>
      <c r="U1001" s="93"/>
      <c r="V1001" s="93"/>
      <c r="W1001" s="77">
        <f>L1001+K1001+J1001+I1001</f>
        <v>0</v>
      </c>
      <c r="X1001" s="75">
        <v>0</v>
      </c>
      <c r="Y1001" s="28">
        <v>0</v>
      </c>
    </row>
    <row r="1002" spans="1:25" ht="51" outlineLevel="6">
      <c r="A1002" s="45" t="s">
        <v>405</v>
      </c>
      <c r="B1002" s="41" t="s">
        <v>441</v>
      </c>
      <c r="C1002" s="41" t="s">
        <v>439</v>
      </c>
      <c r="D1002" s="41" t="s">
        <v>710</v>
      </c>
      <c r="E1002" s="41" t="s">
        <v>597</v>
      </c>
      <c r="F1002" s="41" t="s">
        <v>580</v>
      </c>
      <c r="G1002" s="41" t="s">
        <v>716</v>
      </c>
      <c r="H1002" s="41" t="s">
        <v>182</v>
      </c>
      <c r="I1002" s="42"/>
      <c r="J1002" s="42"/>
      <c r="K1002" s="42"/>
      <c r="L1002" s="43">
        <f>L1004</f>
        <v>949400</v>
      </c>
      <c r="M1002" s="43"/>
      <c r="N1002" s="64"/>
      <c r="O1002" s="93"/>
      <c r="P1002" s="24"/>
      <c r="Q1002" s="93"/>
      <c r="R1002" s="93"/>
      <c r="S1002" s="93"/>
      <c r="T1002" s="93"/>
      <c r="U1002" s="93"/>
      <c r="V1002" s="93"/>
      <c r="W1002" s="77">
        <f>W1003</f>
        <v>1197795</v>
      </c>
      <c r="X1002" s="75">
        <f>X1004</f>
        <v>949400</v>
      </c>
      <c r="Y1002" s="43">
        <f>Y1004</f>
        <v>949400</v>
      </c>
    </row>
    <row r="1003" spans="1:25" ht="25.5" outlineLevel="6">
      <c r="A1003" s="13" t="s">
        <v>37</v>
      </c>
      <c r="B1003" s="41" t="s">
        <v>441</v>
      </c>
      <c r="C1003" s="41" t="s">
        <v>439</v>
      </c>
      <c r="D1003" s="41" t="s">
        <v>710</v>
      </c>
      <c r="E1003" s="41" t="s">
        <v>597</v>
      </c>
      <c r="F1003" s="41" t="s">
        <v>580</v>
      </c>
      <c r="G1003" s="41" t="s">
        <v>716</v>
      </c>
      <c r="H1003" s="41" t="s">
        <v>36</v>
      </c>
      <c r="I1003" s="42"/>
      <c r="J1003" s="42"/>
      <c r="K1003" s="42"/>
      <c r="L1003" s="43"/>
      <c r="M1003" s="43"/>
      <c r="N1003" s="64"/>
      <c r="O1003" s="93"/>
      <c r="P1003" s="24"/>
      <c r="Q1003" s="93"/>
      <c r="R1003" s="93"/>
      <c r="S1003" s="93"/>
      <c r="T1003" s="93"/>
      <c r="U1003" s="93"/>
      <c r="V1003" s="93"/>
      <c r="W1003" s="77">
        <f>W1004</f>
        <v>1197795</v>
      </c>
      <c r="X1003" s="75"/>
      <c r="Y1003" s="65"/>
    </row>
    <row r="1004" spans="1:25" ht="63.75" outlineLevel="6">
      <c r="A1004" s="13" t="s">
        <v>605</v>
      </c>
      <c r="B1004" s="41" t="s">
        <v>441</v>
      </c>
      <c r="C1004" s="41" t="s">
        <v>439</v>
      </c>
      <c r="D1004" s="41" t="s">
        <v>710</v>
      </c>
      <c r="E1004" s="41" t="s">
        <v>597</v>
      </c>
      <c r="F1004" s="41" t="s">
        <v>580</v>
      </c>
      <c r="G1004" s="41" t="s">
        <v>716</v>
      </c>
      <c r="H1004" s="41" t="s">
        <v>606</v>
      </c>
      <c r="I1004" s="42"/>
      <c r="J1004" s="42"/>
      <c r="K1004" s="42"/>
      <c r="L1004" s="43">
        <v>949400</v>
      </c>
      <c r="M1004" s="43"/>
      <c r="N1004" s="64"/>
      <c r="O1004" s="93"/>
      <c r="P1004" s="24"/>
      <c r="Q1004" s="93"/>
      <c r="R1004" s="93"/>
      <c r="S1004" s="93"/>
      <c r="T1004" s="93"/>
      <c r="U1004" s="93">
        <v>248395</v>
      </c>
      <c r="V1004" s="93"/>
      <c r="W1004" s="77">
        <f>L1004+K1004+J1004+I1004+M1004+N1004+O1004+P1004+Q1004+R1004+S1004+T1004+U1004</f>
        <v>1197795</v>
      </c>
      <c r="X1004" s="75">
        <v>949400</v>
      </c>
      <c r="Y1004" s="28">
        <v>949400</v>
      </c>
    </row>
    <row r="1005" spans="1:25" ht="63.75" outlineLevel="5">
      <c r="A1005" s="13" t="s">
        <v>74</v>
      </c>
      <c r="B1005" s="41" t="s">
        <v>441</v>
      </c>
      <c r="C1005" s="41" t="s">
        <v>439</v>
      </c>
      <c r="D1005" s="41" t="s">
        <v>710</v>
      </c>
      <c r="E1005" s="41" t="s">
        <v>597</v>
      </c>
      <c r="F1005" s="41" t="s">
        <v>580</v>
      </c>
      <c r="G1005" s="41" t="s">
        <v>75</v>
      </c>
      <c r="H1005" s="41"/>
      <c r="I1005" s="42"/>
      <c r="J1005" s="42"/>
      <c r="K1005" s="42"/>
      <c r="L1005" s="43"/>
      <c r="M1005" s="43"/>
      <c r="N1005" s="64"/>
      <c r="O1005" s="93"/>
      <c r="P1005" s="24"/>
      <c r="Q1005" s="93"/>
      <c r="R1005" s="93"/>
      <c r="S1005" s="93"/>
      <c r="T1005" s="93"/>
      <c r="U1005" s="93"/>
      <c r="V1005" s="93"/>
      <c r="W1005" s="77">
        <f>W1006</f>
        <v>6790400</v>
      </c>
      <c r="X1005" s="75">
        <f>X1006</f>
        <v>6926200</v>
      </c>
      <c r="Y1005" s="28">
        <f>Y1006</f>
        <v>7336100</v>
      </c>
    </row>
    <row r="1006" spans="1:25" ht="51" outlineLevel="5">
      <c r="A1006" s="45" t="s">
        <v>405</v>
      </c>
      <c r="B1006" s="41" t="s">
        <v>441</v>
      </c>
      <c r="C1006" s="41" t="s">
        <v>439</v>
      </c>
      <c r="D1006" s="41" t="s">
        <v>710</v>
      </c>
      <c r="E1006" s="41" t="s">
        <v>597</v>
      </c>
      <c r="F1006" s="41" t="s">
        <v>580</v>
      </c>
      <c r="G1006" s="41" t="s">
        <v>75</v>
      </c>
      <c r="H1006" s="41" t="s">
        <v>182</v>
      </c>
      <c r="I1006" s="42"/>
      <c r="J1006" s="42"/>
      <c r="K1006" s="42"/>
      <c r="L1006" s="43"/>
      <c r="M1006" s="43"/>
      <c r="N1006" s="64"/>
      <c r="O1006" s="93"/>
      <c r="P1006" s="24"/>
      <c r="Q1006" s="93"/>
      <c r="R1006" s="93"/>
      <c r="S1006" s="93"/>
      <c r="T1006" s="93"/>
      <c r="U1006" s="93"/>
      <c r="V1006" s="93"/>
      <c r="W1006" s="77">
        <f>W1007</f>
        <v>6790400</v>
      </c>
      <c r="X1006" s="75">
        <f>X1008</f>
        <v>6926200</v>
      </c>
      <c r="Y1006" s="28">
        <f>Y1008</f>
        <v>7336100</v>
      </c>
    </row>
    <row r="1007" spans="1:25" ht="25.5" outlineLevel="5">
      <c r="A1007" s="13" t="s">
        <v>37</v>
      </c>
      <c r="B1007" s="41" t="s">
        <v>441</v>
      </c>
      <c r="C1007" s="41" t="s">
        <v>439</v>
      </c>
      <c r="D1007" s="41" t="s">
        <v>710</v>
      </c>
      <c r="E1007" s="41" t="s">
        <v>597</v>
      </c>
      <c r="F1007" s="41" t="s">
        <v>580</v>
      </c>
      <c r="G1007" s="41" t="s">
        <v>75</v>
      </c>
      <c r="H1007" s="41" t="s">
        <v>36</v>
      </c>
      <c r="I1007" s="42"/>
      <c r="J1007" s="42"/>
      <c r="K1007" s="42"/>
      <c r="L1007" s="43"/>
      <c r="M1007" s="43"/>
      <c r="N1007" s="64"/>
      <c r="O1007" s="93"/>
      <c r="P1007" s="24"/>
      <c r="Q1007" s="93"/>
      <c r="R1007" s="93"/>
      <c r="S1007" s="93"/>
      <c r="T1007" s="93"/>
      <c r="U1007" s="93"/>
      <c r="V1007" s="93"/>
      <c r="W1007" s="77">
        <f>W1008</f>
        <v>6790400</v>
      </c>
      <c r="X1007" s="75"/>
      <c r="Y1007" s="28"/>
    </row>
    <row r="1008" spans="1:31" ht="63.75" outlineLevel="6">
      <c r="A1008" s="13" t="s">
        <v>605</v>
      </c>
      <c r="B1008" s="41" t="s">
        <v>441</v>
      </c>
      <c r="C1008" s="41" t="s">
        <v>439</v>
      </c>
      <c r="D1008" s="41" t="s">
        <v>710</v>
      </c>
      <c r="E1008" s="41" t="s">
        <v>597</v>
      </c>
      <c r="F1008" s="41" t="s">
        <v>580</v>
      </c>
      <c r="G1008" s="41" t="s">
        <v>75</v>
      </c>
      <c r="H1008" s="41" t="s">
        <v>606</v>
      </c>
      <c r="I1008" s="42">
        <v>6790400</v>
      </c>
      <c r="J1008" s="42"/>
      <c r="K1008" s="42"/>
      <c r="L1008" s="43"/>
      <c r="M1008" s="43"/>
      <c r="N1008" s="64"/>
      <c r="O1008" s="93"/>
      <c r="P1008" s="24"/>
      <c r="Q1008" s="93"/>
      <c r="R1008" s="93"/>
      <c r="S1008" s="93"/>
      <c r="T1008" s="93"/>
      <c r="U1008" s="93"/>
      <c r="V1008" s="93"/>
      <c r="W1008" s="77">
        <f>L1008+K1008+J1008+I1008+M1008+N1008+O1008+P1008+Q1008+R1008+S1008+T1008+U1008</f>
        <v>6790400</v>
      </c>
      <c r="X1008" s="75">
        <v>6926200</v>
      </c>
      <c r="Y1008" s="28">
        <v>7336100</v>
      </c>
      <c r="AE1008" s="7"/>
    </row>
    <row r="1009" spans="1:25" ht="63.75" outlineLevel="5">
      <c r="A1009" s="13" t="s">
        <v>76</v>
      </c>
      <c r="B1009" s="41" t="s">
        <v>441</v>
      </c>
      <c r="C1009" s="41" t="s">
        <v>439</v>
      </c>
      <c r="D1009" s="41" t="s">
        <v>710</v>
      </c>
      <c r="E1009" s="41" t="s">
        <v>597</v>
      </c>
      <c r="F1009" s="41" t="s">
        <v>580</v>
      </c>
      <c r="G1009" s="41" t="s">
        <v>77</v>
      </c>
      <c r="H1009" s="41"/>
      <c r="I1009" s="42"/>
      <c r="J1009" s="42"/>
      <c r="K1009" s="42"/>
      <c r="L1009" s="43"/>
      <c r="M1009" s="43"/>
      <c r="N1009" s="64"/>
      <c r="O1009" s="93"/>
      <c r="P1009" s="24"/>
      <c r="Q1009" s="93"/>
      <c r="R1009" s="93"/>
      <c r="S1009" s="93"/>
      <c r="T1009" s="93"/>
      <c r="U1009" s="93"/>
      <c r="V1009" s="93"/>
      <c r="W1009" s="77">
        <f>W1010</f>
        <v>9461400</v>
      </c>
      <c r="X1009" s="75">
        <f>X1010</f>
        <v>9650600</v>
      </c>
      <c r="Y1009" s="28">
        <f>Y1010</f>
        <v>10221700</v>
      </c>
    </row>
    <row r="1010" spans="1:25" ht="51" outlineLevel="5">
      <c r="A1010" s="45" t="s">
        <v>405</v>
      </c>
      <c r="B1010" s="41" t="s">
        <v>441</v>
      </c>
      <c r="C1010" s="41" t="s">
        <v>439</v>
      </c>
      <c r="D1010" s="41" t="s">
        <v>710</v>
      </c>
      <c r="E1010" s="41" t="s">
        <v>597</v>
      </c>
      <c r="F1010" s="41" t="s">
        <v>580</v>
      </c>
      <c r="G1010" s="41" t="s">
        <v>77</v>
      </c>
      <c r="H1010" s="41" t="s">
        <v>182</v>
      </c>
      <c r="I1010" s="42"/>
      <c r="J1010" s="42"/>
      <c r="K1010" s="42"/>
      <c r="L1010" s="43"/>
      <c r="M1010" s="43"/>
      <c r="N1010" s="64"/>
      <c r="O1010" s="93"/>
      <c r="P1010" s="24"/>
      <c r="Q1010" s="93"/>
      <c r="R1010" s="93"/>
      <c r="S1010" s="93"/>
      <c r="T1010" s="93"/>
      <c r="U1010" s="93"/>
      <c r="V1010" s="93"/>
      <c r="W1010" s="77">
        <f>W1011</f>
        <v>9461400</v>
      </c>
      <c r="X1010" s="75">
        <f>X1012</f>
        <v>9650600</v>
      </c>
      <c r="Y1010" s="28">
        <f>Y1012</f>
        <v>10221700</v>
      </c>
    </row>
    <row r="1011" spans="1:25" ht="25.5" outlineLevel="5">
      <c r="A1011" s="13" t="s">
        <v>37</v>
      </c>
      <c r="B1011" s="41" t="s">
        <v>441</v>
      </c>
      <c r="C1011" s="41" t="s">
        <v>439</v>
      </c>
      <c r="D1011" s="41" t="s">
        <v>710</v>
      </c>
      <c r="E1011" s="41" t="s">
        <v>597</v>
      </c>
      <c r="F1011" s="41" t="s">
        <v>580</v>
      </c>
      <c r="G1011" s="41" t="s">
        <v>77</v>
      </c>
      <c r="H1011" s="41" t="s">
        <v>36</v>
      </c>
      <c r="I1011" s="42"/>
      <c r="J1011" s="42"/>
      <c r="K1011" s="42"/>
      <c r="L1011" s="43"/>
      <c r="M1011" s="43"/>
      <c r="N1011" s="64"/>
      <c r="O1011" s="93"/>
      <c r="P1011" s="24"/>
      <c r="Q1011" s="93"/>
      <c r="R1011" s="93"/>
      <c r="S1011" s="93"/>
      <c r="T1011" s="93"/>
      <c r="U1011" s="93"/>
      <c r="V1011" s="93"/>
      <c r="W1011" s="77">
        <f>W1012</f>
        <v>9461400</v>
      </c>
      <c r="X1011" s="75"/>
      <c r="Y1011" s="28"/>
    </row>
    <row r="1012" spans="1:25" ht="63.75" outlineLevel="6">
      <c r="A1012" s="13" t="s">
        <v>605</v>
      </c>
      <c r="B1012" s="41" t="s">
        <v>441</v>
      </c>
      <c r="C1012" s="41" t="s">
        <v>439</v>
      </c>
      <c r="D1012" s="41" t="s">
        <v>710</v>
      </c>
      <c r="E1012" s="41" t="s">
        <v>597</v>
      </c>
      <c r="F1012" s="41" t="s">
        <v>580</v>
      </c>
      <c r="G1012" s="41" t="s">
        <v>77</v>
      </c>
      <c r="H1012" s="41" t="s">
        <v>606</v>
      </c>
      <c r="I1012" s="42">
        <v>9461400</v>
      </c>
      <c r="J1012" s="42"/>
      <c r="K1012" s="42"/>
      <c r="L1012" s="43"/>
      <c r="M1012" s="43"/>
      <c r="N1012" s="64"/>
      <c r="O1012" s="93"/>
      <c r="P1012" s="24"/>
      <c r="Q1012" s="93"/>
      <c r="R1012" s="93"/>
      <c r="S1012" s="93"/>
      <c r="T1012" s="93"/>
      <c r="U1012" s="93"/>
      <c r="V1012" s="93"/>
      <c r="W1012" s="77">
        <f>L1012+K1012+J1012+I1012+M1012+N1012+O1012+P1012+Q1012+R1012+S1012+T1012+U1012</f>
        <v>9461400</v>
      </c>
      <c r="X1012" s="75">
        <v>9650600</v>
      </c>
      <c r="Y1012" s="28">
        <v>10221700</v>
      </c>
    </row>
    <row r="1013" spans="1:25" ht="63.75" outlineLevel="5">
      <c r="A1013" s="13" t="s">
        <v>78</v>
      </c>
      <c r="B1013" s="41" t="s">
        <v>441</v>
      </c>
      <c r="C1013" s="41" t="s">
        <v>439</v>
      </c>
      <c r="D1013" s="41" t="s">
        <v>710</v>
      </c>
      <c r="E1013" s="41" t="s">
        <v>597</v>
      </c>
      <c r="F1013" s="41" t="s">
        <v>580</v>
      </c>
      <c r="G1013" s="41" t="s">
        <v>79</v>
      </c>
      <c r="H1013" s="41"/>
      <c r="I1013" s="42"/>
      <c r="J1013" s="42"/>
      <c r="K1013" s="42"/>
      <c r="L1013" s="43"/>
      <c r="M1013" s="43"/>
      <c r="N1013" s="64"/>
      <c r="O1013" s="93"/>
      <c r="P1013" s="24"/>
      <c r="Q1013" s="93"/>
      <c r="R1013" s="93"/>
      <c r="S1013" s="93"/>
      <c r="T1013" s="93"/>
      <c r="U1013" s="93"/>
      <c r="V1013" s="93"/>
      <c r="W1013" s="77">
        <f>W1014</f>
        <v>20808600</v>
      </c>
      <c r="X1013" s="75">
        <f>X1014</f>
        <v>21224700</v>
      </c>
      <c r="Y1013" s="28">
        <f>Y1014</f>
        <v>22480700</v>
      </c>
    </row>
    <row r="1014" spans="1:25" ht="51" outlineLevel="5">
      <c r="A1014" s="45" t="s">
        <v>405</v>
      </c>
      <c r="B1014" s="41" t="s">
        <v>441</v>
      </c>
      <c r="C1014" s="41" t="s">
        <v>439</v>
      </c>
      <c r="D1014" s="41" t="s">
        <v>710</v>
      </c>
      <c r="E1014" s="41" t="s">
        <v>597</v>
      </c>
      <c r="F1014" s="41" t="s">
        <v>580</v>
      </c>
      <c r="G1014" s="41" t="s">
        <v>79</v>
      </c>
      <c r="H1014" s="41" t="s">
        <v>182</v>
      </c>
      <c r="I1014" s="42"/>
      <c r="J1014" s="42"/>
      <c r="K1014" s="42"/>
      <c r="L1014" s="43"/>
      <c r="M1014" s="43"/>
      <c r="N1014" s="64"/>
      <c r="O1014" s="93"/>
      <c r="P1014" s="24"/>
      <c r="Q1014" s="93"/>
      <c r="R1014" s="93"/>
      <c r="S1014" s="93"/>
      <c r="T1014" s="93"/>
      <c r="U1014" s="93"/>
      <c r="V1014" s="93"/>
      <c r="W1014" s="77">
        <f>W1015</f>
        <v>20808600</v>
      </c>
      <c r="X1014" s="75">
        <f>X1016</f>
        <v>21224700</v>
      </c>
      <c r="Y1014" s="28">
        <f>Y1016</f>
        <v>22480700</v>
      </c>
    </row>
    <row r="1015" spans="1:25" ht="25.5" outlineLevel="5">
      <c r="A1015" s="13" t="s">
        <v>37</v>
      </c>
      <c r="B1015" s="41" t="s">
        <v>441</v>
      </c>
      <c r="C1015" s="41" t="s">
        <v>439</v>
      </c>
      <c r="D1015" s="41" t="s">
        <v>710</v>
      </c>
      <c r="E1015" s="41" t="s">
        <v>597</v>
      </c>
      <c r="F1015" s="41" t="s">
        <v>580</v>
      </c>
      <c r="G1015" s="41" t="s">
        <v>79</v>
      </c>
      <c r="H1015" s="41" t="s">
        <v>36</v>
      </c>
      <c r="I1015" s="42"/>
      <c r="J1015" s="42"/>
      <c r="K1015" s="42"/>
      <c r="L1015" s="43"/>
      <c r="M1015" s="43"/>
      <c r="N1015" s="64"/>
      <c r="O1015" s="93"/>
      <c r="P1015" s="24"/>
      <c r="Q1015" s="93"/>
      <c r="R1015" s="93"/>
      <c r="S1015" s="93"/>
      <c r="T1015" s="93"/>
      <c r="U1015" s="93"/>
      <c r="V1015" s="93"/>
      <c r="W1015" s="77">
        <f>W1016</f>
        <v>20808600</v>
      </c>
      <c r="X1015" s="75"/>
      <c r="Y1015" s="28"/>
    </row>
    <row r="1016" spans="1:25" ht="63.75" outlineLevel="6">
      <c r="A1016" s="13" t="s">
        <v>605</v>
      </c>
      <c r="B1016" s="41" t="s">
        <v>441</v>
      </c>
      <c r="C1016" s="41" t="s">
        <v>439</v>
      </c>
      <c r="D1016" s="41" t="s">
        <v>710</v>
      </c>
      <c r="E1016" s="41" t="s">
        <v>597</v>
      </c>
      <c r="F1016" s="41" t="s">
        <v>580</v>
      </c>
      <c r="G1016" s="41" t="s">
        <v>79</v>
      </c>
      <c r="H1016" s="41" t="s">
        <v>606</v>
      </c>
      <c r="I1016" s="42">
        <v>20808600</v>
      </c>
      <c r="J1016" s="42"/>
      <c r="K1016" s="42"/>
      <c r="L1016" s="43"/>
      <c r="M1016" s="43"/>
      <c r="N1016" s="64"/>
      <c r="O1016" s="93"/>
      <c r="P1016" s="24"/>
      <c r="Q1016" s="93"/>
      <c r="R1016" s="93"/>
      <c r="S1016" s="93"/>
      <c r="T1016" s="93"/>
      <c r="U1016" s="93"/>
      <c r="V1016" s="93"/>
      <c r="W1016" s="77">
        <f>L1016+K1016+J1016+I1016+M1016+N1016+O1016+P1016+Q1016+R1016+S1016+T1016+U1016</f>
        <v>20808600</v>
      </c>
      <c r="X1016" s="75">
        <v>21224700</v>
      </c>
      <c r="Y1016" s="28">
        <v>22480700</v>
      </c>
    </row>
    <row r="1017" spans="1:25" ht="63.75" outlineLevel="5">
      <c r="A1017" s="13" t="s">
        <v>80</v>
      </c>
      <c r="B1017" s="41" t="s">
        <v>441</v>
      </c>
      <c r="C1017" s="41" t="s">
        <v>439</v>
      </c>
      <c r="D1017" s="41" t="s">
        <v>710</v>
      </c>
      <c r="E1017" s="41" t="s">
        <v>597</v>
      </c>
      <c r="F1017" s="41" t="s">
        <v>580</v>
      </c>
      <c r="G1017" s="41" t="s">
        <v>81</v>
      </c>
      <c r="H1017" s="41"/>
      <c r="I1017" s="42"/>
      <c r="J1017" s="42"/>
      <c r="K1017" s="42"/>
      <c r="L1017" s="43"/>
      <c r="M1017" s="43"/>
      <c r="N1017" s="64"/>
      <c r="O1017" s="93"/>
      <c r="P1017" s="24"/>
      <c r="Q1017" s="93"/>
      <c r="R1017" s="93"/>
      <c r="S1017" s="93"/>
      <c r="T1017" s="93"/>
      <c r="U1017" s="93"/>
      <c r="V1017" s="93"/>
      <c r="W1017" s="77">
        <f>W1018</f>
        <v>14502400</v>
      </c>
      <c r="X1017" s="75">
        <f>X1018</f>
        <v>14792400</v>
      </c>
      <c r="Y1017" s="28">
        <f>Y1018</f>
        <v>15667800</v>
      </c>
    </row>
    <row r="1018" spans="1:25" ht="51" outlineLevel="5">
      <c r="A1018" s="45" t="s">
        <v>405</v>
      </c>
      <c r="B1018" s="41" t="s">
        <v>441</v>
      </c>
      <c r="C1018" s="41" t="s">
        <v>439</v>
      </c>
      <c r="D1018" s="41" t="s">
        <v>710</v>
      </c>
      <c r="E1018" s="41" t="s">
        <v>597</v>
      </c>
      <c r="F1018" s="41" t="s">
        <v>580</v>
      </c>
      <c r="G1018" s="41" t="s">
        <v>81</v>
      </c>
      <c r="H1018" s="41" t="s">
        <v>182</v>
      </c>
      <c r="I1018" s="42"/>
      <c r="J1018" s="42"/>
      <c r="K1018" s="42"/>
      <c r="L1018" s="43"/>
      <c r="M1018" s="43"/>
      <c r="N1018" s="64"/>
      <c r="O1018" s="93"/>
      <c r="P1018" s="24"/>
      <c r="Q1018" s="93"/>
      <c r="R1018" s="93"/>
      <c r="S1018" s="93"/>
      <c r="T1018" s="93"/>
      <c r="U1018" s="93"/>
      <c r="V1018" s="93"/>
      <c r="W1018" s="77">
        <f>W1019</f>
        <v>14502400</v>
      </c>
      <c r="X1018" s="75">
        <f>X1020</f>
        <v>14792400</v>
      </c>
      <c r="Y1018" s="28">
        <f>Y1020</f>
        <v>15667800</v>
      </c>
    </row>
    <row r="1019" spans="1:25" ht="25.5" outlineLevel="5">
      <c r="A1019" s="13" t="s">
        <v>37</v>
      </c>
      <c r="B1019" s="41" t="s">
        <v>441</v>
      </c>
      <c r="C1019" s="41" t="s">
        <v>439</v>
      </c>
      <c r="D1019" s="41" t="s">
        <v>710</v>
      </c>
      <c r="E1019" s="41" t="s">
        <v>597</v>
      </c>
      <c r="F1019" s="41" t="s">
        <v>580</v>
      </c>
      <c r="G1019" s="41" t="s">
        <v>81</v>
      </c>
      <c r="H1019" s="41" t="s">
        <v>36</v>
      </c>
      <c r="I1019" s="42"/>
      <c r="J1019" s="42"/>
      <c r="K1019" s="42"/>
      <c r="L1019" s="43"/>
      <c r="M1019" s="43"/>
      <c r="N1019" s="64"/>
      <c r="O1019" s="93"/>
      <c r="P1019" s="24"/>
      <c r="Q1019" s="93"/>
      <c r="R1019" s="93"/>
      <c r="S1019" s="93"/>
      <c r="T1019" s="93"/>
      <c r="U1019" s="93"/>
      <c r="V1019" s="93"/>
      <c r="W1019" s="77">
        <f>W1020</f>
        <v>14502400</v>
      </c>
      <c r="X1019" s="75"/>
      <c r="Y1019" s="28"/>
    </row>
    <row r="1020" spans="1:25" ht="63.75" outlineLevel="6">
      <c r="A1020" s="13" t="s">
        <v>605</v>
      </c>
      <c r="B1020" s="41" t="s">
        <v>441</v>
      </c>
      <c r="C1020" s="41" t="s">
        <v>439</v>
      </c>
      <c r="D1020" s="41" t="s">
        <v>710</v>
      </c>
      <c r="E1020" s="41" t="s">
        <v>597</v>
      </c>
      <c r="F1020" s="41" t="s">
        <v>580</v>
      </c>
      <c r="G1020" s="41" t="s">
        <v>81</v>
      </c>
      <c r="H1020" s="41" t="s">
        <v>606</v>
      </c>
      <c r="I1020" s="42">
        <v>14502400</v>
      </c>
      <c r="J1020" s="42"/>
      <c r="K1020" s="42"/>
      <c r="L1020" s="43"/>
      <c r="M1020" s="43"/>
      <c r="N1020" s="64"/>
      <c r="O1020" s="93"/>
      <c r="P1020" s="24"/>
      <c r="Q1020" s="93"/>
      <c r="R1020" s="93"/>
      <c r="S1020" s="93"/>
      <c r="T1020" s="93"/>
      <c r="U1020" s="93"/>
      <c r="V1020" s="93"/>
      <c r="W1020" s="77">
        <f>L1020+K1020+J1020+I1020+M1020+N1020+O1020+P1020+Q1020+R1020+S1020+T1020+U1020</f>
        <v>14502400</v>
      </c>
      <c r="X1020" s="75">
        <v>14792400</v>
      </c>
      <c r="Y1020" s="28">
        <v>15667800</v>
      </c>
    </row>
    <row r="1021" spans="1:25" ht="63.75" outlineLevel="5">
      <c r="A1021" s="13" t="s">
        <v>82</v>
      </c>
      <c r="B1021" s="41" t="s">
        <v>441</v>
      </c>
      <c r="C1021" s="41" t="s">
        <v>439</v>
      </c>
      <c r="D1021" s="41" t="s">
        <v>710</v>
      </c>
      <c r="E1021" s="41" t="s">
        <v>597</v>
      </c>
      <c r="F1021" s="41" t="s">
        <v>580</v>
      </c>
      <c r="G1021" s="41" t="s">
        <v>83</v>
      </c>
      <c r="H1021" s="41"/>
      <c r="I1021" s="42"/>
      <c r="J1021" s="42"/>
      <c r="K1021" s="42"/>
      <c r="L1021" s="43"/>
      <c r="M1021" s="43"/>
      <c r="N1021" s="64"/>
      <c r="O1021" s="93"/>
      <c r="P1021" s="24"/>
      <c r="Q1021" s="93"/>
      <c r="R1021" s="93"/>
      <c r="S1021" s="93"/>
      <c r="T1021" s="93"/>
      <c r="U1021" s="93"/>
      <c r="V1021" s="93"/>
      <c r="W1021" s="77">
        <f>W1022</f>
        <v>21031300</v>
      </c>
      <c r="X1021" s="75">
        <f>X1022</f>
        <v>21451900</v>
      </c>
      <c r="Y1021" s="28">
        <f>Y1022</f>
        <v>22721400</v>
      </c>
    </row>
    <row r="1022" spans="1:25" ht="51" outlineLevel="5">
      <c r="A1022" s="45" t="s">
        <v>405</v>
      </c>
      <c r="B1022" s="41" t="s">
        <v>441</v>
      </c>
      <c r="C1022" s="41" t="s">
        <v>439</v>
      </c>
      <c r="D1022" s="41" t="s">
        <v>710</v>
      </c>
      <c r="E1022" s="41" t="s">
        <v>597</v>
      </c>
      <c r="F1022" s="41" t="s">
        <v>580</v>
      </c>
      <c r="G1022" s="41" t="s">
        <v>83</v>
      </c>
      <c r="H1022" s="41" t="s">
        <v>182</v>
      </c>
      <c r="I1022" s="42"/>
      <c r="J1022" s="42"/>
      <c r="K1022" s="42"/>
      <c r="L1022" s="43"/>
      <c r="M1022" s="43"/>
      <c r="N1022" s="64"/>
      <c r="O1022" s="93"/>
      <c r="P1022" s="24"/>
      <c r="Q1022" s="93"/>
      <c r="R1022" s="93"/>
      <c r="S1022" s="93"/>
      <c r="T1022" s="93"/>
      <c r="U1022" s="93"/>
      <c r="V1022" s="93"/>
      <c r="W1022" s="77">
        <f>W1023</f>
        <v>21031300</v>
      </c>
      <c r="X1022" s="75">
        <f>X1024</f>
        <v>21451900</v>
      </c>
      <c r="Y1022" s="28">
        <f>Y1024</f>
        <v>22721400</v>
      </c>
    </row>
    <row r="1023" spans="1:25" ht="25.5" outlineLevel="5">
      <c r="A1023" s="13" t="s">
        <v>37</v>
      </c>
      <c r="B1023" s="41" t="s">
        <v>441</v>
      </c>
      <c r="C1023" s="41" t="s">
        <v>439</v>
      </c>
      <c r="D1023" s="41" t="s">
        <v>710</v>
      </c>
      <c r="E1023" s="41" t="s">
        <v>597</v>
      </c>
      <c r="F1023" s="41" t="s">
        <v>580</v>
      </c>
      <c r="G1023" s="41" t="s">
        <v>83</v>
      </c>
      <c r="H1023" s="41" t="s">
        <v>36</v>
      </c>
      <c r="I1023" s="42"/>
      <c r="J1023" s="42"/>
      <c r="K1023" s="42"/>
      <c r="L1023" s="43"/>
      <c r="M1023" s="43"/>
      <c r="N1023" s="64"/>
      <c r="O1023" s="93"/>
      <c r="P1023" s="24"/>
      <c r="Q1023" s="93"/>
      <c r="R1023" s="93"/>
      <c r="S1023" s="93"/>
      <c r="T1023" s="93"/>
      <c r="U1023" s="93"/>
      <c r="V1023" s="93"/>
      <c r="W1023" s="77">
        <f>W1024</f>
        <v>21031300</v>
      </c>
      <c r="X1023" s="75"/>
      <c r="Y1023" s="28"/>
    </row>
    <row r="1024" spans="1:25" ht="63.75" outlineLevel="6">
      <c r="A1024" s="13" t="s">
        <v>605</v>
      </c>
      <c r="B1024" s="41" t="s">
        <v>441</v>
      </c>
      <c r="C1024" s="41" t="s">
        <v>439</v>
      </c>
      <c r="D1024" s="41" t="s">
        <v>710</v>
      </c>
      <c r="E1024" s="41" t="s">
        <v>597</v>
      </c>
      <c r="F1024" s="41" t="s">
        <v>580</v>
      </c>
      <c r="G1024" s="41" t="s">
        <v>83</v>
      </c>
      <c r="H1024" s="41" t="s">
        <v>606</v>
      </c>
      <c r="I1024" s="42">
        <v>21031300</v>
      </c>
      <c r="J1024" s="42"/>
      <c r="K1024" s="42"/>
      <c r="L1024" s="43"/>
      <c r="M1024" s="43"/>
      <c r="N1024" s="64"/>
      <c r="O1024" s="93"/>
      <c r="P1024" s="24"/>
      <c r="Q1024" s="93"/>
      <c r="R1024" s="93"/>
      <c r="S1024" s="93"/>
      <c r="T1024" s="93"/>
      <c r="U1024" s="93"/>
      <c r="V1024" s="93"/>
      <c r="W1024" s="77">
        <f>L1024+K1024+J1024+I1024+M1024+N1024+O1024+P1024+Q1024+R1024+S1024+T1024+U1024</f>
        <v>21031300</v>
      </c>
      <c r="X1024" s="75">
        <v>21451900</v>
      </c>
      <c r="Y1024" s="28">
        <v>22721400</v>
      </c>
    </row>
    <row r="1025" spans="1:25" ht="63.75" outlineLevel="5">
      <c r="A1025" s="13" t="s">
        <v>84</v>
      </c>
      <c r="B1025" s="41" t="s">
        <v>441</v>
      </c>
      <c r="C1025" s="41" t="s">
        <v>439</v>
      </c>
      <c r="D1025" s="41" t="s">
        <v>710</v>
      </c>
      <c r="E1025" s="41" t="s">
        <v>597</v>
      </c>
      <c r="F1025" s="41" t="s">
        <v>580</v>
      </c>
      <c r="G1025" s="41" t="s">
        <v>85</v>
      </c>
      <c r="H1025" s="41"/>
      <c r="I1025" s="42"/>
      <c r="J1025" s="42"/>
      <c r="K1025" s="42"/>
      <c r="L1025" s="43"/>
      <c r="M1025" s="43"/>
      <c r="N1025" s="64"/>
      <c r="O1025" s="93"/>
      <c r="P1025" s="24"/>
      <c r="Q1025" s="93"/>
      <c r="R1025" s="93"/>
      <c r="S1025" s="93"/>
      <c r="T1025" s="93"/>
      <c r="U1025" s="93"/>
      <c r="V1025" s="93"/>
      <c r="W1025" s="77">
        <f>W1026</f>
        <v>11382900</v>
      </c>
      <c r="X1025" s="75">
        <f>X1026</f>
        <v>11610500</v>
      </c>
      <c r="Y1025" s="28">
        <f>Y1026</f>
        <v>12297600</v>
      </c>
    </row>
    <row r="1026" spans="1:25" ht="51" outlineLevel="5">
      <c r="A1026" s="45" t="s">
        <v>405</v>
      </c>
      <c r="B1026" s="41" t="s">
        <v>441</v>
      </c>
      <c r="C1026" s="41" t="s">
        <v>439</v>
      </c>
      <c r="D1026" s="41" t="s">
        <v>710</v>
      </c>
      <c r="E1026" s="41" t="s">
        <v>597</v>
      </c>
      <c r="F1026" s="41" t="s">
        <v>580</v>
      </c>
      <c r="G1026" s="41" t="s">
        <v>85</v>
      </c>
      <c r="H1026" s="41" t="s">
        <v>182</v>
      </c>
      <c r="I1026" s="42"/>
      <c r="J1026" s="42"/>
      <c r="K1026" s="42"/>
      <c r="L1026" s="43"/>
      <c r="M1026" s="43"/>
      <c r="N1026" s="64"/>
      <c r="O1026" s="93"/>
      <c r="P1026" s="24"/>
      <c r="Q1026" s="93"/>
      <c r="R1026" s="93"/>
      <c r="S1026" s="93"/>
      <c r="T1026" s="93"/>
      <c r="U1026" s="93"/>
      <c r="V1026" s="93"/>
      <c r="W1026" s="77">
        <f>W1027</f>
        <v>11382900</v>
      </c>
      <c r="X1026" s="75">
        <f>X1028</f>
        <v>11610500</v>
      </c>
      <c r="Y1026" s="28">
        <f>Y1028</f>
        <v>12297600</v>
      </c>
    </row>
    <row r="1027" spans="1:25" ht="25.5" outlineLevel="5">
      <c r="A1027" s="13" t="s">
        <v>37</v>
      </c>
      <c r="B1027" s="41" t="s">
        <v>441</v>
      </c>
      <c r="C1027" s="41" t="s">
        <v>439</v>
      </c>
      <c r="D1027" s="41" t="s">
        <v>710</v>
      </c>
      <c r="E1027" s="41" t="s">
        <v>597</v>
      </c>
      <c r="F1027" s="41" t="s">
        <v>580</v>
      </c>
      <c r="G1027" s="41" t="s">
        <v>85</v>
      </c>
      <c r="H1027" s="41" t="s">
        <v>36</v>
      </c>
      <c r="I1027" s="42"/>
      <c r="J1027" s="42"/>
      <c r="K1027" s="42"/>
      <c r="L1027" s="43"/>
      <c r="M1027" s="43"/>
      <c r="N1027" s="64"/>
      <c r="O1027" s="93"/>
      <c r="P1027" s="24"/>
      <c r="Q1027" s="93"/>
      <c r="R1027" s="93"/>
      <c r="S1027" s="93"/>
      <c r="T1027" s="93"/>
      <c r="U1027" s="93"/>
      <c r="V1027" s="93"/>
      <c r="W1027" s="77">
        <f>W1028</f>
        <v>11382900</v>
      </c>
      <c r="X1027" s="75"/>
      <c r="Y1027" s="28"/>
    </row>
    <row r="1028" spans="1:25" ht="63.75" outlineLevel="6">
      <c r="A1028" s="13" t="s">
        <v>605</v>
      </c>
      <c r="B1028" s="41" t="s">
        <v>441</v>
      </c>
      <c r="C1028" s="41" t="s">
        <v>439</v>
      </c>
      <c r="D1028" s="41" t="s">
        <v>710</v>
      </c>
      <c r="E1028" s="41" t="s">
        <v>597</v>
      </c>
      <c r="F1028" s="41" t="s">
        <v>580</v>
      </c>
      <c r="G1028" s="41" t="s">
        <v>85</v>
      </c>
      <c r="H1028" s="41" t="s">
        <v>606</v>
      </c>
      <c r="I1028" s="42">
        <v>11382900</v>
      </c>
      <c r="J1028" s="42"/>
      <c r="K1028" s="42"/>
      <c r="L1028" s="43"/>
      <c r="M1028" s="43"/>
      <c r="N1028" s="64"/>
      <c r="O1028" s="93"/>
      <c r="P1028" s="24"/>
      <c r="Q1028" s="93"/>
      <c r="R1028" s="93"/>
      <c r="S1028" s="93"/>
      <c r="T1028" s="93"/>
      <c r="U1028" s="93"/>
      <c r="V1028" s="93"/>
      <c r="W1028" s="77">
        <f>L1028+K1028+J1028+I1028+M1028+N1028+O1028+P1028+Q1028+R1028+S1028+T1028+U1028</f>
        <v>11382900</v>
      </c>
      <c r="X1028" s="75">
        <v>11610500</v>
      </c>
      <c r="Y1028" s="28">
        <v>12297600</v>
      </c>
    </row>
    <row r="1029" spans="1:25" ht="63.75" outlineLevel="5">
      <c r="A1029" s="13" t="s">
        <v>86</v>
      </c>
      <c r="B1029" s="41" t="s">
        <v>441</v>
      </c>
      <c r="C1029" s="41" t="s">
        <v>439</v>
      </c>
      <c r="D1029" s="41" t="s">
        <v>710</v>
      </c>
      <c r="E1029" s="41" t="s">
        <v>597</v>
      </c>
      <c r="F1029" s="41" t="s">
        <v>580</v>
      </c>
      <c r="G1029" s="41" t="s">
        <v>87</v>
      </c>
      <c r="H1029" s="41"/>
      <c r="I1029" s="42"/>
      <c r="J1029" s="42"/>
      <c r="K1029" s="42"/>
      <c r="L1029" s="43"/>
      <c r="M1029" s="43"/>
      <c r="N1029" s="64"/>
      <c r="O1029" s="93"/>
      <c r="P1029" s="24"/>
      <c r="Q1029" s="93"/>
      <c r="R1029" s="93"/>
      <c r="S1029" s="93"/>
      <c r="T1029" s="93"/>
      <c r="U1029" s="93"/>
      <c r="V1029" s="93"/>
      <c r="W1029" s="77">
        <f>W1030</f>
        <v>5814500</v>
      </c>
      <c r="X1029" s="75">
        <f>X1030</f>
        <v>5828700</v>
      </c>
      <c r="Y1029" s="28">
        <f>Y1030</f>
        <v>6173600</v>
      </c>
    </row>
    <row r="1030" spans="1:25" ht="51" outlineLevel="5">
      <c r="A1030" s="45" t="s">
        <v>405</v>
      </c>
      <c r="B1030" s="41" t="s">
        <v>441</v>
      </c>
      <c r="C1030" s="41" t="s">
        <v>439</v>
      </c>
      <c r="D1030" s="41" t="s">
        <v>710</v>
      </c>
      <c r="E1030" s="41" t="s">
        <v>597</v>
      </c>
      <c r="F1030" s="41" t="s">
        <v>580</v>
      </c>
      <c r="G1030" s="41" t="s">
        <v>87</v>
      </c>
      <c r="H1030" s="41" t="s">
        <v>182</v>
      </c>
      <c r="I1030" s="42"/>
      <c r="J1030" s="42"/>
      <c r="K1030" s="42"/>
      <c r="L1030" s="43"/>
      <c r="M1030" s="43"/>
      <c r="N1030" s="64"/>
      <c r="O1030" s="93"/>
      <c r="P1030" s="24"/>
      <c r="Q1030" s="93"/>
      <c r="R1030" s="93"/>
      <c r="S1030" s="93"/>
      <c r="T1030" s="93"/>
      <c r="U1030" s="93"/>
      <c r="V1030" s="93"/>
      <c r="W1030" s="77">
        <f>W1031</f>
        <v>5814500</v>
      </c>
      <c r="X1030" s="75">
        <f>X1032</f>
        <v>5828700</v>
      </c>
      <c r="Y1030" s="28">
        <f>Y1032</f>
        <v>6173600</v>
      </c>
    </row>
    <row r="1031" spans="1:25" ht="25.5" outlineLevel="5">
      <c r="A1031" s="13" t="s">
        <v>37</v>
      </c>
      <c r="B1031" s="41" t="s">
        <v>441</v>
      </c>
      <c r="C1031" s="41" t="s">
        <v>439</v>
      </c>
      <c r="D1031" s="41" t="s">
        <v>710</v>
      </c>
      <c r="E1031" s="41" t="s">
        <v>597</v>
      </c>
      <c r="F1031" s="41" t="s">
        <v>580</v>
      </c>
      <c r="G1031" s="41" t="s">
        <v>87</v>
      </c>
      <c r="H1031" s="41" t="s">
        <v>36</v>
      </c>
      <c r="I1031" s="42"/>
      <c r="J1031" s="42"/>
      <c r="K1031" s="42"/>
      <c r="L1031" s="43"/>
      <c r="M1031" s="43"/>
      <c r="N1031" s="64"/>
      <c r="O1031" s="93"/>
      <c r="P1031" s="24"/>
      <c r="Q1031" s="93"/>
      <c r="R1031" s="93"/>
      <c r="S1031" s="93"/>
      <c r="T1031" s="93"/>
      <c r="U1031" s="93"/>
      <c r="V1031" s="93"/>
      <c r="W1031" s="77">
        <f>W1032</f>
        <v>5814500</v>
      </c>
      <c r="X1031" s="75"/>
      <c r="Y1031" s="28"/>
    </row>
    <row r="1032" spans="1:25" ht="63.75" outlineLevel="6">
      <c r="A1032" s="13" t="s">
        <v>605</v>
      </c>
      <c r="B1032" s="41" t="s">
        <v>441</v>
      </c>
      <c r="C1032" s="41" t="s">
        <v>439</v>
      </c>
      <c r="D1032" s="41" t="s">
        <v>710</v>
      </c>
      <c r="E1032" s="41" t="s">
        <v>597</v>
      </c>
      <c r="F1032" s="41" t="s">
        <v>580</v>
      </c>
      <c r="G1032" s="41" t="s">
        <v>87</v>
      </c>
      <c r="H1032" s="41" t="s">
        <v>606</v>
      </c>
      <c r="I1032" s="42">
        <v>5714500</v>
      </c>
      <c r="J1032" s="42"/>
      <c r="K1032" s="42"/>
      <c r="L1032" s="43"/>
      <c r="M1032" s="43"/>
      <c r="N1032" s="64"/>
      <c r="O1032" s="93"/>
      <c r="P1032" s="24"/>
      <c r="Q1032" s="93"/>
      <c r="R1032" s="93"/>
      <c r="S1032" s="93"/>
      <c r="T1032" s="93"/>
      <c r="U1032" s="93">
        <v>100000</v>
      </c>
      <c r="V1032" s="93"/>
      <c r="W1032" s="77">
        <f>L1032+K1032+J1032+I1032+M1032+N1032+O1032+P1032+Q1032+R1032+S1032+T1032+U1032</f>
        <v>5814500</v>
      </c>
      <c r="X1032" s="75">
        <v>5828700</v>
      </c>
      <c r="Y1032" s="28">
        <v>6173600</v>
      </c>
    </row>
    <row r="1033" spans="1:25" ht="63.75" outlineLevel="5">
      <c r="A1033" s="13" t="s">
        <v>88</v>
      </c>
      <c r="B1033" s="41" t="s">
        <v>441</v>
      </c>
      <c r="C1033" s="41" t="s">
        <v>439</v>
      </c>
      <c r="D1033" s="41" t="s">
        <v>710</v>
      </c>
      <c r="E1033" s="41" t="s">
        <v>597</v>
      </c>
      <c r="F1033" s="41" t="s">
        <v>580</v>
      </c>
      <c r="G1033" s="41" t="s">
        <v>89</v>
      </c>
      <c r="H1033" s="41"/>
      <c r="I1033" s="42"/>
      <c r="J1033" s="42"/>
      <c r="K1033" s="42"/>
      <c r="L1033" s="43"/>
      <c r="M1033" s="43"/>
      <c r="N1033" s="64"/>
      <c r="O1033" s="93"/>
      <c r="P1033" s="24"/>
      <c r="Q1033" s="93"/>
      <c r="R1033" s="93"/>
      <c r="S1033" s="93"/>
      <c r="T1033" s="93"/>
      <c r="U1033" s="93"/>
      <c r="V1033" s="93"/>
      <c r="W1033" s="77">
        <f>W1034</f>
        <v>13015744.14</v>
      </c>
      <c r="X1033" s="75">
        <f>X1034</f>
        <v>13305861.83</v>
      </c>
      <c r="Y1033" s="28">
        <f>Y1034</f>
        <v>14276114.89</v>
      </c>
    </row>
    <row r="1034" spans="1:25" ht="51" outlineLevel="5">
      <c r="A1034" s="45" t="s">
        <v>405</v>
      </c>
      <c r="B1034" s="41" t="s">
        <v>441</v>
      </c>
      <c r="C1034" s="41" t="s">
        <v>439</v>
      </c>
      <c r="D1034" s="41" t="s">
        <v>710</v>
      </c>
      <c r="E1034" s="41" t="s">
        <v>597</v>
      </c>
      <c r="F1034" s="41" t="s">
        <v>580</v>
      </c>
      <c r="G1034" s="41" t="s">
        <v>89</v>
      </c>
      <c r="H1034" s="41" t="s">
        <v>182</v>
      </c>
      <c r="I1034" s="42"/>
      <c r="J1034" s="42"/>
      <c r="K1034" s="42"/>
      <c r="L1034" s="43"/>
      <c r="M1034" s="43"/>
      <c r="N1034" s="64"/>
      <c r="O1034" s="93"/>
      <c r="P1034" s="24"/>
      <c r="Q1034" s="93"/>
      <c r="R1034" s="93"/>
      <c r="S1034" s="93"/>
      <c r="T1034" s="93"/>
      <c r="U1034" s="93"/>
      <c r="V1034" s="93"/>
      <c r="W1034" s="77">
        <f>W1035</f>
        <v>13015744.14</v>
      </c>
      <c r="X1034" s="75">
        <f>X1036</f>
        <v>13305861.83</v>
      </c>
      <c r="Y1034" s="28">
        <f>Y1036</f>
        <v>14276114.89</v>
      </c>
    </row>
    <row r="1035" spans="1:25" ht="25.5" outlineLevel="5">
      <c r="A1035" s="13" t="s">
        <v>37</v>
      </c>
      <c r="B1035" s="41" t="s">
        <v>441</v>
      </c>
      <c r="C1035" s="41" t="s">
        <v>439</v>
      </c>
      <c r="D1035" s="41" t="s">
        <v>710</v>
      </c>
      <c r="E1035" s="41" t="s">
        <v>597</v>
      </c>
      <c r="F1035" s="41" t="s">
        <v>580</v>
      </c>
      <c r="G1035" s="41" t="s">
        <v>89</v>
      </c>
      <c r="H1035" s="41" t="s">
        <v>36</v>
      </c>
      <c r="I1035" s="42"/>
      <c r="J1035" s="42"/>
      <c r="K1035" s="42"/>
      <c r="L1035" s="43"/>
      <c r="M1035" s="43"/>
      <c r="N1035" s="64"/>
      <c r="O1035" s="93"/>
      <c r="P1035" s="24"/>
      <c r="Q1035" s="93"/>
      <c r="R1035" s="93"/>
      <c r="S1035" s="93"/>
      <c r="T1035" s="93"/>
      <c r="U1035" s="93"/>
      <c r="V1035" s="93"/>
      <c r="W1035" s="77">
        <f>W1036</f>
        <v>13015744.14</v>
      </c>
      <c r="X1035" s="75"/>
      <c r="Y1035" s="28"/>
    </row>
    <row r="1036" spans="1:25" ht="63.75" outlineLevel="6">
      <c r="A1036" s="13" t="s">
        <v>605</v>
      </c>
      <c r="B1036" s="41" t="s">
        <v>441</v>
      </c>
      <c r="C1036" s="41" t="s">
        <v>439</v>
      </c>
      <c r="D1036" s="41" t="s">
        <v>710</v>
      </c>
      <c r="E1036" s="41" t="s">
        <v>597</v>
      </c>
      <c r="F1036" s="41" t="s">
        <v>580</v>
      </c>
      <c r="G1036" s="41" t="s">
        <v>89</v>
      </c>
      <c r="H1036" s="41" t="s">
        <v>606</v>
      </c>
      <c r="I1036" s="42">
        <v>13015744.14</v>
      </c>
      <c r="J1036" s="42"/>
      <c r="K1036" s="42"/>
      <c r="L1036" s="43"/>
      <c r="M1036" s="43"/>
      <c r="N1036" s="64"/>
      <c r="O1036" s="93"/>
      <c r="P1036" s="24"/>
      <c r="Q1036" s="93"/>
      <c r="R1036" s="93"/>
      <c r="S1036" s="93"/>
      <c r="T1036" s="93"/>
      <c r="U1036" s="93"/>
      <c r="V1036" s="93"/>
      <c r="W1036" s="77">
        <f>L1036+K1036+J1036+I1036+M1036+N1036+O1036+P1036+Q1036+R1036+S1036+T1036+U1036</f>
        <v>13015744.14</v>
      </c>
      <c r="X1036" s="75">
        <v>13305861.83</v>
      </c>
      <c r="Y1036" s="28">
        <v>14276114.89</v>
      </c>
    </row>
    <row r="1037" spans="1:25" ht="63.75" outlineLevel="5">
      <c r="A1037" s="13" t="s">
        <v>90</v>
      </c>
      <c r="B1037" s="41" t="s">
        <v>441</v>
      </c>
      <c r="C1037" s="41" t="s">
        <v>439</v>
      </c>
      <c r="D1037" s="41" t="s">
        <v>710</v>
      </c>
      <c r="E1037" s="41" t="s">
        <v>597</v>
      </c>
      <c r="F1037" s="41" t="s">
        <v>580</v>
      </c>
      <c r="G1037" s="41" t="s">
        <v>91</v>
      </c>
      <c r="H1037" s="41"/>
      <c r="I1037" s="42"/>
      <c r="J1037" s="42"/>
      <c r="K1037" s="42"/>
      <c r="L1037" s="43"/>
      <c r="M1037" s="43"/>
      <c r="N1037" s="64"/>
      <c r="O1037" s="93"/>
      <c r="P1037" s="24"/>
      <c r="Q1037" s="93"/>
      <c r="R1037" s="93"/>
      <c r="S1037" s="93"/>
      <c r="T1037" s="93"/>
      <c r="U1037" s="93"/>
      <c r="V1037" s="93"/>
      <c r="W1037" s="77">
        <f>W1038</f>
        <v>13659500</v>
      </c>
      <c r="X1037" s="75">
        <f>X1038</f>
        <v>13932600</v>
      </c>
      <c r="Y1037" s="28">
        <f>Y1038</f>
        <v>14575100</v>
      </c>
    </row>
    <row r="1038" spans="1:25" ht="51" outlineLevel="5">
      <c r="A1038" s="45" t="s">
        <v>405</v>
      </c>
      <c r="B1038" s="41" t="s">
        <v>441</v>
      </c>
      <c r="C1038" s="41" t="s">
        <v>439</v>
      </c>
      <c r="D1038" s="41" t="s">
        <v>710</v>
      </c>
      <c r="E1038" s="41" t="s">
        <v>597</v>
      </c>
      <c r="F1038" s="41" t="s">
        <v>580</v>
      </c>
      <c r="G1038" s="41" t="s">
        <v>91</v>
      </c>
      <c r="H1038" s="41" t="s">
        <v>182</v>
      </c>
      <c r="I1038" s="42"/>
      <c r="J1038" s="42"/>
      <c r="K1038" s="42"/>
      <c r="L1038" s="43"/>
      <c r="M1038" s="43"/>
      <c r="N1038" s="64"/>
      <c r="O1038" s="93"/>
      <c r="P1038" s="24"/>
      <c r="Q1038" s="93"/>
      <c r="R1038" s="93"/>
      <c r="S1038" s="93"/>
      <c r="T1038" s="93"/>
      <c r="U1038" s="93"/>
      <c r="V1038" s="93"/>
      <c r="W1038" s="77">
        <f>W1039</f>
        <v>13659500</v>
      </c>
      <c r="X1038" s="75">
        <f>X1040</f>
        <v>13932600</v>
      </c>
      <c r="Y1038" s="28">
        <f>Y1040</f>
        <v>14575100</v>
      </c>
    </row>
    <row r="1039" spans="1:25" ht="25.5" outlineLevel="5">
      <c r="A1039" s="13" t="s">
        <v>37</v>
      </c>
      <c r="B1039" s="41" t="s">
        <v>441</v>
      </c>
      <c r="C1039" s="41" t="s">
        <v>439</v>
      </c>
      <c r="D1039" s="41" t="s">
        <v>710</v>
      </c>
      <c r="E1039" s="41" t="s">
        <v>597</v>
      </c>
      <c r="F1039" s="41" t="s">
        <v>580</v>
      </c>
      <c r="G1039" s="41" t="s">
        <v>91</v>
      </c>
      <c r="H1039" s="41" t="s">
        <v>36</v>
      </c>
      <c r="I1039" s="42"/>
      <c r="J1039" s="42"/>
      <c r="K1039" s="42"/>
      <c r="L1039" s="43"/>
      <c r="M1039" s="43"/>
      <c r="N1039" s="64"/>
      <c r="O1039" s="93"/>
      <c r="P1039" s="24"/>
      <c r="Q1039" s="93"/>
      <c r="R1039" s="93"/>
      <c r="S1039" s="93"/>
      <c r="T1039" s="93"/>
      <c r="U1039" s="93"/>
      <c r="V1039" s="93"/>
      <c r="W1039" s="77">
        <f>W1040</f>
        <v>13659500</v>
      </c>
      <c r="X1039" s="75"/>
      <c r="Y1039" s="28"/>
    </row>
    <row r="1040" spans="1:25" ht="63.75" outlineLevel="6">
      <c r="A1040" s="13" t="s">
        <v>605</v>
      </c>
      <c r="B1040" s="41" t="s">
        <v>441</v>
      </c>
      <c r="C1040" s="41" t="s">
        <v>439</v>
      </c>
      <c r="D1040" s="41" t="s">
        <v>710</v>
      </c>
      <c r="E1040" s="41" t="s">
        <v>597</v>
      </c>
      <c r="F1040" s="41" t="s">
        <v>580</v>
      </c>
      <c r="G1040" s="41" t="s">
        <v>91</v>
      </c>
      <c r="H1040" s="41" t="s">
        <v>606</v>
      </c>
      <c r="I1040" s="42">
        <v>13659500</v>
      </c>
      <c r="J1040" s="42"/>
      <c r="K1040" s="42"/>
      <c r="L1040" s="43"/>
      <c r="M1040" s="43"/>
      <c r="N1040" s="64"/>
      <c r="O1040" s="93"/>
      <c r="P1040" s="24"/>
      <c r="Q1040" s="93"/>
      <c r="R1040" s="93"/>
      <c r="S1040" s="93"/>
      <c r="T1040" s="93"/>
      <c r="U1040" s="93"/>
      <c r="V1040" s="93"/>
      <c r="W1040" s="77">
        <f>L1040+K1040+J1040+I1040+M1040+N1040+O1040+P1040+Q1040+R1040+S1040+T1040+U1040</f>
        <v>13659500</v>
      </c>
      <c r="X1040" s="75">
        <v>13932600</v>
      </c>
      <c r="Y1040" s="28">
        <v>14575100</v>
      </c>
    </row>
    <row r="1041" spans="1:25" ht="63.75" outlineLevel="5">
      <c r="A1041" s="13" t="s">
        <v>92</v>
      </c>
      <c r="B1041" s="41" t="s">
        <v>441</v>
      </c>
      <c r="C1041" s="41" t="s">
        <v>439</v>
      </c>
      <c r="D1041" s="41" t="s">
        <v>710</v>
      </c>
      <c r="E1041" s="41" t="s">
        <v>597</v>
      </c>
      <c r="F1041" s="41" t="s">
        <v>580</v>
      </c>
      <c r="G1041" s="41" t="s">
        <v>93</v>
      </c>
      <c r="H1041" s="41"/>
      <c r="I1041" s="42"/>
      <c r="J1041" s="42"/>
      <c r="K1041" s="42"/>
      <c r="L1041" s="43"/>
      <c r="M1041" s="43"/>
      <c r="N1041" s="64"/>
      <c r="O1041" s="93"/>
      <c r="P1041" s="24"/>
      <c r="Q1041" s="93"/>
      <c r="R1041" s="93"/>
      <c r="S1041" s="93"/>
      <c r="T1041" s="93"/>
      <c r="U1041" s="93"/>
      <c r="V1041" s="93"/>
      <c r="W1041" s="77">
        <f>W1042</f>
        <v>11709700</v>
      </c>
      <c r="X1041" s="75">
        <f>X1042</f>
        <v>11943800</v>
      </c>
      <c r="Y1041" s="28">
        <f>Y1042</f>
        <v>12650600</v>
      </c>
    </row>
    <row r="1042" spans="1:25" ht="51" outlineLevel="5">
      <c r="A1042" s="45" t="s">
        <v>405</v>
      </c>
      <c r="B1042" s="41" t="s">
        <v>441</v>
      </c>
      <c r="C1042" s="41" t="s">
        <v>439</v>
      </c>
      <c r="D1042" s="41" t="s">
        <v>710</v>
      </c>
      <c r="E1042" s="41" t="s">
        <v>597</v>
      </c>
      <c r="F1042" s="41" t="s">
        <v>580</v>
      </c>
      <c r="G1042" s="41" t="s">
        <v>93</v>
      </c>
      <c r="H1042" s="41" t="s">
        <v>182</v>
      </c>
      <c r="I1042" s="42"/>
      <c r="J1042" s="42"/>
      <c r="K1042" s="42"/>
      <c r="L1042" s="43"/>
      <c r="M1042" s="43"/>
      <c r="N1042" s="64"/>
      <c r="O1042" s="93"/>
      <c r="P1042" s="24"/>
      <c r="Q1042" s="93"/>
      <c r="R1042" s="93"/>
      <c r="S1042" s="93"/>
      <c r="T1042" s="93"/>
      <c r="U1042" s="93"/>
      <c r="V1042" s="93"/>
      <c r="W1042" s="77">
        <f>W1043</f>
        <v>11709700</v>
      </c>
      <c r="X1042" s="75">
        <f>X1044</f>
        <v>11943800</v>
      </c>
      <c r="Y1042" s="28">
        <f>Y1044</f>
        <v>12650600</v>
      </c>
    </row>
    <row r="1043" spans="1:25" ht="25.5" outlineLevel="5">
      <c r="A1043" s="13" t="s">
        <v>37</v>
      </c>
      <c r="B1043" s="41" t="s">
        <v>441</v>
      </c>
      <c r="C1043" s="41" t="s">
        <v>439</v>
      </c>
      <c r="D1043" s="41" t="s">
        <v>710</v>
      </c>
      <c r="E1043" s="41" t="s">
        <v>597</v>
      </c>
      <c r="F1043" s="41" t="s">
        <v>580</v>
      </c>
      <c r="G1043" s="41" t="s">
        <v>93</v>
      </c>
      <c r="H1043" s="41" t="s">
        <v>36</v>
      </c>
      <c r="I1043" s="42"/>
      <c r="J1043" s="42"/>
      <c r="K1043" s="42"/>
      <c r="L1043" s="43"/>
      <c r="M1043" s="43"/>
      <c r="N1043" s="64"/>
      <c r="O1043" s="93"/>
      <c r="P1043" s="24"/>
      <c r="Q1043" s="93"/>
      <c r="R1043" s="93"/>
      <c r="S1043" s="93"/>
      <c r="T1043" s="93"/>
      <c r="U1043" s="93"/>
      <c r="V1043" s="93"/>
      <c r="W1043" s="77">
        <f>W1044</f>
        <v>11709700</v>
      </c>
      <c r="X1043" s="75"/>
      <c r="Y1043" s="28"/>
    </row>
    <row r="1044" spans="1:25" ht="63.75" outlineLevel="6">
      <c r="A1044" s="13" t="s">
        <v>605</v>
      </c>
      <c r="B1044" s="41" t="s">
        <v>441</v>
      </c>
      <c r="C1044" s="41" t="s">
        <v>439</v>
      </c>
      <c r="D1044" s="41" t="s">
        <v>710</v>
      </c>
      <c r="E1044" s="41" t="s">
        <v>597</v>
      </c>
      <c r="F1044" s="41" t="s">
        <v>580</v>
      </c>
      <c r="G1044" s="41" t="s">
        <v>93</v>
      </c>
      <c r="H1044" s="41" t="s">
        <v>606</v>
      </c>
      <c r="I1044" s="42">
        <v>11709700</v>
      </c>
      <c r="J1044" s="42"/>
      <c r="K1044" s="42"/>
      <c r="L1044" s="43"/>
      <c r="M1044" s="43"/>
      <c r="N1044" s="64"/>
      <c r="O1044" s="93"/>
      <c r="P1044" s="24"/>
      <c r="Q1044" s="93"/>
      <c r="R1044" s="93"/>
      <c r="S1044" s="93"/>
      <c r="T1044" s="93"/>
      <c r="U1044" s="93"/>
      <c r="V1044" s="93"/>
      <c r="W1044" s="77">
        <f>L1044+K1044+J1044+I1044+M1044+N1044+O1044+P1044+Q1044+R1044+S1044+T1044+U1044</f>
        <v>11709700</v>
      </c>
      <c r="X1044" s="75">
        <v>11943800</v>
      </c>
      <c r="Y1044" s="28">
        <v>12650600</v>
      </c>
    </row>
    <row r="1045" spans="1:25" ht="63.75" outlineLevel="5">
      <c r="A1045" s="13" t="s">
        <v>94</v>
      </c>
      <c r="B1045" s="41" t="s">
        <v>441</v>
      </c>
      <c r="C1045" s="41" t="s">
        <v>439</v>
      </c>
      <c r="D1045" s="41" t="s">
        <v>710</v>
      </c>
      <c r="E1045" s="41" t="s">
        <v>597</v>
      </c>
      <c r="F1045" s="41" t="s">
        <v>580</v>
      </c>
      <c r="G1045" s="41" t="s">
        <v>95</v>
      </c>
      <c r="H1045" s="41"/>
      <c r="I1045" s="42"/>
      <c r="J1045" s="42"/>
      <c r="K1045" s="42"/>
      <c r="L1045" s="43"/>
      <c r="M1045" s="43"/>
      <c r="N1045" s="64"/>
      <c r="O1045" s="93"/>
      <c r="P1045" s="24"/>
      <c r="Q1045" s="93"/>
      <c r="R1045" s="93"/>
      <c r="S1045" s="93"/>
      <c r="T1045" s="93"/>
      <c r="U1045" s="93"/>
      <c r="V1045" s="93"/>
      <c r="W1045" s="77">
        <f>W1046</f>
        <v>27686238.11</v>
      </c>
      <c r="X1045" s="75">
        <f>X1046</f>
        <v>23408600</v>
      </c>
      <c r="Y1045" s="28">
        <f>Y1046</f>
        <v>24793900</v>
      </c>
    </row>
    <row r="1046" spans="1:25" ht="51" outlineLevel="5">
      <c r="A1046" s="45" t="s">
        <v>405</v>
      </c>
      <c r="B1046" s="41" t="s">
        <v>441</v>
      </c>
      <c r="C1046" s="41" t="s">
        <v>439</v>
      </c>
      <c r="D1046" s="41" t="s">
        <v>710</v>
      </c>
      <c r="E1046" s="41" t="s">
        <v>597</v>
      </c>
      <c r="F1046" s="41" t="s">
        <v>580</v>
      </c>
      <c r="G1046" s="41" t="s">
        <v>95</v>
      </c>
      <c r="H1046" s="41" t="s">
        <v>182</v>
      </c>
      <c r="I1046" s="42"/>
      <c r="J1046" s="42"/>
      <c r="K1046" s="42"/>
      <c r="L1046" s="43"/>
      <c r="M1046" s="43"/>
      <c r="N1046" s="64"/>
      <c r="O1046" s="93"/>
      <c r="P1046" s="24"/>
      <c r="Q1046" s="93"/>
      <c r="R1046" s="93"/>
      <c r="S1046" s="93"/>
      <c r="T1046" s="93"/>
      <c r="U1046" s="93"/>
      <c r="V1046" s="93"/>
      <c r="W1046" s="77">
        <f>W1047</f>
        <v>27686238.11</v>
      </c>
      <c r="X1046" s="75">
        <f>X1048</f>
        <v>23408600</v>
      </c>
      <c r="Y1046" s="28">
        <f>Y1048</f>
        <v>24793900</v>
      </c>
    </row>
    <row r="1047" spans="1:25" ht="25.5" outlineLevel="5">
      <c r="A1047" s="13" t="s">
        <v>37</v>
      </c>
      <c r="B1047" s="41" t="s">
        <v>441</v>
      </c>
      <c r="C1047" s="41" t="s">
        <v>439</v>
      </c>
      <c r="D1047" s="41" t="s">
        <v>710</v>
      </c>
      <c r="E1047" s="41" t="s">
        <v>597</v>
      </c>
      <c r="F1047" s="41" t="s">
        <v>580</v>
      </c>
      <c r="G1047" s="41" t="s">
        <v>95</v>
      </c>
      <c r="H1047" s="41" t="s">
        <v>36</v>
      </c>
      <c r="I1047" s="42"/>
      <c r="J1047" s="42"/>
      <c r="K1047" s="42"/>
      <c r="L1047" s="43"/>
      <c r="M1047" s="43"/>
      <c r="N1047" s="64"/>
      <c r="O1047" s="93"/>
      <c r="P1047" s="24"/>
      <c r="Q1047" s="93"/>
      <c r="R1047" s="93"/>
      <c r="S1047" s="93"/>
      <c r="T1047" s="93"/>
      <c r="U1047" s="93"/>
      <c r="V1047" s="93"/>
      <c r="W1047" s="77">
        <f>W1048</f>
        <v>27686238.11</v>
      </c>
      <c r="X1047" s="75"/>
      <c r="Y1047" s="28"/>
    </row>
    <row r="1048" spans="1:25" ht="63.75" outlineLevel="6">
      <c r="A1048" s="13" t="s">
        <v>605</v>
      </c>
      <c r="B1048" s="41" t="s">
        <v>441</v>
      </c>
      <c r="C1048" s="41" t="s">
        <v>439</v>
      </c>
      <c r="D1048" s="41" t="s">
        <v>710</v>
      </c>
      <c r="E1048" s="41" t="s">
        <v>597</v>
      </c>
      <c r="F1048" s="41" t="s">
        <v>580</v>
      </c>
      <c r="G1048" s="41" t="s">
        <v>95</v>
      </c>
      <c r="H1048" s="41" t="s">
        <v>606</v>
      </c>
      <c r="I1048" s="42">
        <v>22949700</v>
      </c>
      <c r="J1048" s="42"/>
      <c r="K1048" s="42"/>
      <c r="L1048" s="43"/>
      <c r="M1048" s="43"/>
      <c r="N1048" s="64"/>
      <c r="O1048" s="93"/>
      <c r="P1048" s="24"/>
      <c r="Q1048" s="93"/>
      <c r="R1048" s="93"/>
      <c r="S1048" s="93">
        <v>52638</v>
      </c>
      <c r="T1048" s="93"/>
      <c r="U1048" s="93">
        <v>4683900.11</v>
      </c>
      <c r="V1048" s="93"/>
      <c r="W1048" s="77">
        <f>L1048+K1048+J1048+I1048+M1048+N1048+O1048+P1048+Q1048+R1048+S1048+T1048+U1048</f>
        <v>27686238.11</v>
      </c>
      <c r="X1048" s="75">
        <v>23408600</v>
      </c>
      <c r="Y1048" s="28">
        <v>24793900</v>
      </c>
    </row>
    <row r="1049" spans="1:25" ht="25.5" outlineLevel="6">
      <c r="A1049" s="13" t="s">
        <v>486</v>
      </c>
      <c r="B1049" s="41" t="s">
        <v>441</v>
      </c>
      <c r="C1049" s="41" t="s">
        <v>439</v>
      </c>
      <c r="D1049" s="41" t="s">
        <v>710</v>
      </c>
      <c r="E1049" s="41" t="s">
        <v>597</v>
      </c>
      <c r="F1049" s="41" t="s">
        <v>580</v>
      </c>
      <c r="G1049" s="41" t="s">
        <v>487</v>
      </c>
      <c r="H1049" s="41"/>
      <c r="I1049" s="42"/>
      <c r="J1049" s="42"/>
      <c r="K1049" s="42"/>
      <c r="L1049" s="43"/>
      <c r="M1049" s="43"/>
      <c r="N1049" s="64"/>
      <c r="O1049" s="93"/>
      <c r="P1049" s="24"/>
      <c r="Q1049" s="93"/>
      <c r="R1049" s="93"/>
      <c r="S1049" s="93"/>
      <c r="T1049" s="93"/>
      <c r="U1049" s="93"/>
      <c r="V1049" s="93"/>
      <c r="W1049" s="77">
        <f>W1050</f>
        <v>40000</v>
      </c>
      <c r="X1049" s="75"/>
      <c r="Y1049" s="28"/>
    </row>
    <row r="1050" spans="1:25" ht="76.5" outlineLevel="6">
      <c r="A1050" s="13" t="s">
        <v>542</v>
      </c>
      <c r="B1050" s="41" t="s">
        <v>441</v>
      </c>
      <c r="C1050" s="41" t="s">
        <v>439</v>
      </c>
      <c r="D1050" s="41" t="s">
        <v>710</v>
      </c>
      <c r="E1050" s="41" t="s">
        <v>597</v>
      </c>
      <c r="F1050" s="41" t="s">
        <v>580</v>
      </c>
      <c r="G1050" s="41" t="s">
        <v>543</v>
      </c>
      <c r="H1050" s="41"/>
      <c r="I1050" s="42"/>
      <c r="J1050" s="42"/>
      <c r="K1050" s="42"/>
      <c r="L1050" s="43"/>
      <c r="M1050" s="43"/>
      <c r="N1050" s="64"/>
      <c r="O1050" s="93"/>
      <c r="P1050" s="24"/>
      <c r="Q1050" s="93"/>
      <c r="R1050" s="93"/>
      <c r="S1050" s="93"/>
      <c r="T1050" s="93"/>
      <c r="U1050" s="93"/>
      <c r="V1050" s="93"/>
      <c r="W1050" s="77">
        <f>W1051</f>
        <v>40000</v>
      </c>
      <c r="X1050" s="75"/>
      <c r="Y1050" s="28"/>
    </row>
    <row r="1051" spans="1:25" ht="51" outlineLevel="6">
      <c r="A1051" s="45" t="s">
        <v>405</v>
      </c>
      <c r="B1051" s="41" t="s">
        <v>441</v>
      </c>
      <c r="C1051" s="41" t="s">
        <v>439</v>
      </c>
      <c r="D1051" s="41" t="s">
        <v>710</v>
      </c>
      <c r="E1051" s="41" t="s">
        <v>597</v>
      </c>
      <c r="F1051" s="41" t="s">
        <v>580</v>
      </c>
      <c r="G1051" s="41" t="s">
        <v>543</v>
      </c>
      <c r="H1051" s="41" t="s">
        <v>182</v>
      </c>
      <c r="I1051" s="42"/>
      <c r="J1051" s="42"/>
      <c r="K1051" s="42"/>
      <c r="L1051" s="43"/>
      <c r="M1051" s="43"/>
      <c r="N1051" s="64"/>
      <c r="O1051" s="93"/>
      <c r="P1051" s="24"/>
      <c r="Q1051" s="93"/>
      <c r="R1051" s="93"/>
      <c r="S1051" s="93"/>
      <c r="T1051" s="93"/>
      <c r="U1051" s="93"/>
      <c r="V1051" s="93"/>
      <c r="W1051" s="77">
        <f>W1052</f>
        <v>40000</v>
      </c>
      <c r="X1051" s="75"/>
      <c r="Y1051" s="28"/>
    </row>
    <row r="1052" spans="1:25" ht="25.5" outlineLevel="6">
      <c r="A1052" s="13" t="s">
        <v>37</v>
      </c>
      <c r="B1052" s="41" t="s">
        <v>441</v>
      </c>
      <c r="C1052" s="41" t="s">
        <v>439</v>
      </c>
      <c r="D1052" s="41" t="s">
        <v>710</v>
      </c>
      <c r="E1052" s="41" t="s">
        <v>597</v>
      </c>
      <c r="F1052" s="41" t="s">
        <v>580</v>
      </c>
      <c r="G1052" s="41" t="s">
        <v>543</v>
      </c>
      <c r="H1052" s="41" t="s">
        <v>36</v>
      </c>
      <c r="I1052" s="42"/>
      <c r="J1052" s="42"/>
      <c r="K1052" s="42"/>
      <c r="L1052" s="43"/>
      <c r="M1052" s="43"/>
      <c r="N1052" s="64"/>
      <c r="O1052" s="93"/>
      <c r="P1052" s="24"/>
      <c r="Q1052" s="93"/>
      <c r="R1052" s="93"/>
      <c r="S1052" s="93"/>
      <c r="T1052" s="93"/>
      <c r="U1052" s="93"/>
      <c r="V1052" s="93"/>
      <c r="W1052" s="77">
        <f>W1053</f>
        <v>40000</v>
      </c>
      <c r="X1052" s="75"/>
      <c r="Y1052" s="28"/>
    </row>
    <row r="1053" spans="1:25" ht="25.5" outlineLevel="6">
      <c r="A1053" s="13" t="s">
        <v>758</v>
      </c>
      <c r="B1053" s="41" t="s">
        <v>441</v>
      </c>
      <c r="C1053" s="41" t="s">
        <v>439</v>
      </c>
      <c r="D1053" s="41" t="s">
        <v>710</v>
      </c>
      <c r="E1053" s="41" t="s">
        <v>597</v>
      </c>
      <c r="F1053" s="41" t="s">
        <v>580</v>
      </c>
      <c r="G1053" s="41" t="s">
        <v>543</v>
      </c>
      <c r="H1053" s="41" t="s">
        <v>622</v>
      </c>
      <c r="I1053" s="42"/>
      <c r="J1053" s="42"/>
      <c r="K1053" s="42"/>
      <c r="L1053" s="43"/>
      <c r="M1053" s="43"/>
      <c r="N1053" s="64"/>
      <c r="O1053" s="93"/>
      <c r="P1053" s="24">
        <v>21000</v>
      </c>
      <c r="Q1053" s="93"/>
      <c r="R1053" s="93"/>
      <c r="S1053" s="93"/>
      <c r="T1053" s="93"/>
      <c r="U1053" s="93">
        <v>19000</v>
      </c>
      <c r="V1053" s="93"/>
      <c r="W1053" s="77">
        <f>L1053+K1053+J1053+I1053+M1053+N1053+O1053+P1053+Q1053+R1053+S1053+T1053+U1053</f>
        <v>40000</v>
      </c>
      <c r="X1053" s="75"/>
      <c r="Y1053" s="28"/>
    </row>
    <row r="1054" spans="1:25" ht="25.5" outlineLevel="6">
      <c r="A1054" s="139" t="s">
        <v>777</v>
      </c>
      <c r="B1054" s="41" t="s">
        <v>441</v>
      </c>
      <c r="C1054" s="41" t="s">
        <v>439</v>
      </c>
      <c r="D1054" s="41" t="s">
        <v>710</v>
      </c>
      <c r="E1054" s="41" t="s">
        <v>597</v>
      </c>
      <c r="F1054" s="41" t="s">
        <v>580</v>
      </c>
      <c r="G1054" s="41" t="s">
        <v>778</v>
      </c>
      <c r="H1054" s="41"/>
      <c r="I1054" s="42"/>
      <c r="J1054" s="42"/>
      <c r="K1054" s="42"/>
      <c r="L1054" s="43"/>
      <c r="M1054" s="43"/>
      <c r="N1054" s="64"/>
      <c r="O1054" s="93"/>
      <c r="P1054" s="24"/>
      <c r="Q1054" s="93"/>
      <c r="R1054" s="93"/>
      <c r="S1054" s="93"/>
      <c r="T1054" s="93"/>
      <c r="U1054" s="93"/>
      <c r="V1054" s="93"/>
      <c r="W1054" s="77">
        <f>W1055</f>
        <v>706900</v>
      </c>
      <c r="X1054" s="75"/>
      <c r="Y1054" s="28"/>
    </row>
    <row r="1055" spans="1:25" ht="51" outlineLevel="6">
      <c r="A1055" s="45" t="s">
        <v>405</v>
      </c>
      <c r="B1055" s="41" t="s">
        <v>441</v>
      </c>
      <c r="C1055" s="41" t="s">
        <v>439</v>
      </c>
      <c r="D1055" s="41" t="s">
        <v>710</v>
      </c>
      <c r="E1055" s="41" t="s">
        <v>597</v>
      </c>
      <c r="F1055" s="41" t="s">
        <v>580</v>
      </c>
      <c r="G1055" s="41" t="s">
        <v>778</v>
      </c>
      <c r="H1055" s="41" t="s">
        <v>182</v>
      </c>
      <c r="I1055" s="42"/>
      <c r="J1055" s="42"/>
      <c r="K1055" s="42"/>
      <c r="L1055" s="43"/>
      <c r="M1055" s="43"/>
      <c r="N1055" s="64"/>
      <c r="O1055" s="93"/>
      <c r="P1055" s="24"/>
      <c r="Q1055" s="93"/>
      <c r="R1055" s="93"/>
      <c r="S1055" s="93"/>
      <c r="T1055" s="93"/>
      <c r="U1055" s="93"/>
      <c r="V1055" s="93"/>
      <c r="W1055" s="77">
        <f>W1056</f>
        <v>706900</v>
      </c>
      <c r="X1055" s="75"/>
      <c r="Y1055" s="28"/>
    </row>
    <row r="1056" spans="1:25" ht="25.5" outlineLevel="6">
      <c r="A1056" s="13" t="s">
        <v>37</v>
      </c>
      <c r="B1056" s="41" t="s">
        <v>441</v>
      </c>
      <c r="C1056" s="41" t="s">
        <v>439</v>
      </c>
      <c r="D1056" s="41" t="s">
        <v>710</v>
      </c>
      <c r="E1056" s="41" t="s">
        <v>597</v>
      </c>
      <c r="F1056" s="41" t="s">
        <v>580</v>
      </c>
      <c r="G1056" s="41" t="s">
        <v>778</v>
      </c>
      <c r="H1056" s="41" t="s">
        <v>36</v>
      </c>
      <c r="I1056" s="42"/>
      <c r="J1056" s="42"/>
      <c r="K1056" s="42"/>
      <c r="L1056" s="43"/>
      <c r="M1056" s="43"/>
      <c r="N1056" s="64"/>
      <c r="O1056" s="93"/>
      <c r="P1056" s="24"/>
      <c r="Q1056" s="93"/>
      <c r="R1056" s="93"/>
      <c r="S1056" s="93"/>
      <c r="T1056" s="93"/>
      <c r="U1056" s="93"/>
      <c r="V1056" s="93"/>
      <c r="W1056" s="77">
        <f>W1057</f>
        <v>706900</v>
      </c>
      <c r="X1056" s="75"/>
      <c r="Y1056" s="28"/>
    </row>
    <row r="1057" spans="1:25" ht="25.5" outlineLevel="6">
      <c r="A1057" s="13" t="s">
        <v>758</v>
      </c>
      <c r="B1057" s="41" t="s">
        <v>441</v>
      </c>
      <c r="C1057" s="41" t="s">
        <v>439</v>
      </c>
      <c r="D1057" s="41" t="s">
        <v>710</v>
      </c>
      <c r="E1057" s="41" t="s">
        <v>597</v>
      </c>
      <c r="F1057" s="41" t="s">
        <v>580</v>
      </c>
      <c r="G1057" s="41" t="s">
        <v>778</v>
      </c>
      <c r="H1057" s="41" t="s">
        <v>622</v>
      </c>
      <c r="I1057" s="42"/>
      <c r="J1057" s="42"/>
      <c r="K1057" s="42"/>
      <c r="L1057" s="43"/>
      <c r="M1057" s="43"/>
      <c r="N1057" s="64"/>
      <c r="O1057" s="93"/>
      <c r="P1057" s="24"/>
      <c r="Q1057" s="93"/>
      <c r="R1057" s="93"/>
      <c r="S1057" s="93"/>
      <c r="T1057" s="93"/>
      <c r="U1057" s="93">
        <v>706900</v>
      </c>
      <c r="V1057" s="93"/>
      <c r="W1057" s="77">
        <f>L1057+K1057+J1057+I1057+M1057+N1057+O1057+P1057+Q1057+R1057+S1057+T1057+U1057</f>
        <v>706900</v>
      </c>
      <c r="X1057" s="75"/>
      <c r="Y1057" s="28"/>
    </row>
    <row r="1058" spans="1:25" ht="38.25" outlineLevel="2">
      <c r="A1058" s="13" t="s">
        <v>96</v>
      </c>
      <c r="B1058" s="41" t="s">
        <v>441</v>
      </c>
      <c r="C1058" s="41" t="s">
        <v>439</v>
      </c>
      <c r="D1058" s="41" t="s">
        <v>710</v>
      </c>
      <c r="E1058" s="41" t="s">
        <v>597</v>
      </c>
      <c r="F1058" s="41" t="s">
        <v>545</v>
      </c>
      <c r="G1058" s="41"/>
      <c r="H1058" s="41"/>
      <c r="I1058" s="42"/>
      <c r="J1058" s="42"/>
      <c r="K1058" s="42"/>
      <c r="L1058" s="43"/>
      <c r="M1058" s="43"/>
      <c r="N1058" s="64"/>
      <c r="O1058" s="93"/>
      <c r="P1058" s="24"/>
      <c r="Q1058" s="93"/>
      <c r="R1058" s="93"/>
      <c r="S1058" s="93"/>
      <c r="T1058" s="93"/>
      <c r="U1058" s="93"/>
      <c r="V1058" s="93"/>
      <c r="W1058" s="77">
        <f aca="true" t="shared" si="59" ref="W1058:Y1059">W1059</f>
        <v>32300</v>
      </c>
      <c r="X1058" s="75">
        <f t="shared" si="59"/>
        <v>197000</v>
      </c>
      <c r="Y1058" s="28">
        <f t="shared" si="59"/>
        <v>197000</v>
      </c>
    </row>
    <row r="1059" spans="1:25" ht="25.5" outlineLevel="3">
      <c r="A1059" s="13" t="s">
        <v>97</v>
      </c>
      <c r="B1059" s="41" t="s">
        <v>441</v>
      </c>
      <c r="C1059" s="41" t="s">
        <v>439</v>
      </c>
      <c r="D1059" s="41" t="s">
        <v>710</v>
      </c>
      <c r="E1059" s="41" t="s">
        <v>597</v>
      </c>
      <c r="F1059" s="41" t="s">
        <v>545</v>
      </c>
      <c r="G1059" s="41" t="s">
        <v>98</v>
      </c>
      <c r="H1059" s="41"/>
      <c r="I1059" s="42"/>
      <c r="J1059" s="42"/>
      <c r="K1059" s="42"/>
      <c r="L1059" s="43"/>
      <c r="M1059" s="43"/>
      <c r="N1059" s="64"/>
      <c r="O1059" s="93"/>
      <c r="P1059" s="24"/>
      <c r="Q1059" s="93"/>
      <c r="R1059" s="93"/>
      <c r="S1059" s="93"/>
      <c r="T1059" s="93"/>
      <c r="U1059" s="93"/>
      <c r="V1059" s="93"/>
      <c r="W1059" s="77">
        <f t="shared" si="59"/>
        <v>32300</v>
      </c>
      <c r="X1059" s="75">
        <f t="shared" si="59"/>
        <v>197000</v>
      </c>
      <c r="Y1059" s="28">
        <f t="shared" si="59"/>
        <v>197000</v>
      </c>
    </row>
    <row r="1060" spans="1:25" ht="25.5" outlineLevel="4">
      <c r="A1060" s="13" t="s">
        <v>186</v>
      </c>
      <c r="B1060" s="41" t="s">
        <v>441</v>
      </c>
      <c r="C1060" s="41" t="s">
        <v>439</v>
      </c>
      <c r="D1060" s="41" t="s">
        <v>710</v>
      </c>
      <c r="E1060" s="41" t="s">
        <v>597</v>
      </c>
      <c r="F1060" s="41" t="s">
        <v>545</v>
      </c>
      <c r="G1060" s="41" t="s">
        <v>99</v>
      </c>
      <c r="H1060" s="41"/>
      <c r="I1060" s="42"/>
      <c r="J1060" s="42"/>
      <c r="K1060" s="42"/>
      <c r="L1060" s="43"/>
      <c r="M1060" s="43"/>
      <c r="N1060" s="64"/>
      <c r="O1060" s="93"/>
      <c r="P1060" s="24"/>
      <c r="Q1060" s="93"/>
      <c r="R1060" s="93"/>
      <c r="S1060" s="93"/>
      <c r="T1060" s="93"/>
      <c r="U1060" s="93"/>
      <c r="V1060" s="93"/>
      <c r="W1060" s="77">
        <f>W1061+W1065+W1069+W1073+W1077+W1081+W1085+W1089+W1093+W1097+W1101+W1105</f>
        <v>32300</v>
      </c>
      <c r="X1060" s="75">
        <f>X1061+X1065+X1069+X1073+X1077+X1081+X1085+X1089+X1093+X1097+X1101+X1105</f>
        <v>197000</v>
      </c>
      <c r="Y1060" s="28">
        <f>Y1061+Y1065+Y1069+Y1073+Y1077+Y1081+Y1085+Y1089+Y1093+Y1097+Y1101+Y1105</f>
        <v>197000</v>
      </c>
    </row>
    <row r="1061" spans="1:25" ht="51" hidden="1" outlineLevel="4">
      <c r="A1061" s="13" t="s">
        <v>187</v>
      </c>
      <c r="B1061" s="41" t="s">
        <v>441</v>
      </c>
      <c r="C1061" s="41" t="s">
        <v>439</v>
      </c>
      <c r="D1061" s="41" t="s">
        <v>710</v>
      </c>
      <c r="E1061" s="41" t="s">
        <v>597</v>
      </c>
      <c r="F1061" s="41" t="s">
        <v>545</v>
      </c>
      <c r="G1061" s="41" t="s">
        <v>99</v>
      </c>
      <c r="H1061" s="41"/>
      <c r="I1061" s="42"/>
      <c r="J1061" s="42"/>
      <c r="K1061" s="42"/>
      <c r="L1061" s="43"/>
      <c r="M1061" s="43"/>
      <c r="N1061" s="64"/>
      <c r="O1061" s="93"/>
      <c r="P1061" s="24"/>
      <c r="Q1061" s="93"/>
      <c r="R1061" s="93"/>
      <c r="S1061" s="93"/>
      <c r="T1061" s="93"/>
      <c r="U1061" s="93"/>
      <c r="V1061" s="93"/>
      <c r="W1061" s="77">
        <f>W1062</f>
        <v>0</v>
      </c>
      <c r="X1061" s="75">
        <f>X1062</f>
        <v>18900</v>
      </c>
      <c r="Y1061" s="28">
        <f>Y1062</f>
        <v>18900</v>
      </c>
    </row>
    <row r="1062" spans="1:25" ht="51" hidden="1" outlineLevel="4">
      <c r="A1062" s="45" t="s">
        <v>405</v>
      </c>
      <c r="B1062" s="41" t="s">
        <v>441</v>
      </c>
      <c r="C1062" s="41" t="s">
        <v>439</v>
      </c>
      <c r="D1062" s="41" t="s">
        <v>710</v>
      </c>
      <c r="E1062" s="41" t="s">
        <v>597</v>
      </c>
      <c r="F1062" s="41" t="s">
        <v>545</v>
      </c>
      <c r="G1062" s="41" t="s">
        <v>99</v>
      </c>
      <c r="H1062" s="41" t="s">
        <v>182</v>
      </c>
      <c r="I1062" s="42"/>
      <c r="J1062" s="42"/>
      <c r="K1062" s="42"/>
      <c r="L1062" s="43"/>
      <c r="M1062" s="43"/>
      <c r="N1062" s="64"/>
      <c r="O1062" s="93"/>
      <c r="P1062" s="24"/>
      <c r="Q1062" s="93"/>
      <c r="R1062" s="93"/>
      <c r="S1062" s="93"/>
      <c r="T1062" s="93"/>
      <c r="U1062" s="93"/>
      <c r="V1062" s="93"/>
      <c r="W1062" s="77">
        <f>W1063</f>
        <v>0</v>
      </c>
      <c r="X1062" s="75">
        <f>X1064</f>
        <v>18900</v>
      </c>
      <c r="Y1062" s="28">
        <f>Y1064</f>
        <v>18900</v>
      </c>
    </row>
    <row r="1063" spans="1:25" ht="25.5" hidden="1" outlineLevel="4">
      <c r="A1063" s="13" t="s">
        <v>37</v>
      </c>
      <c r="B1063" s="41" t="s">
        <v>441</v>
      </c>
      <c r="C1063" s="41" t="s">
        <v>439</v>
      </c>
      <c r="D1063" s="41" t="s">
        <v>710</v>
      </c>
      <c r="E1063" s="41" t="s">
        <v>597</v>
      </c>
      <c r="F1063" s="41" t="s">
        <v>545</v>
      </c>
      <c r="G1063" s="41" t="s">
        <v>99</v>
      </c>
      <c r="H1063" s="41" t="s">
        <v>36</v>
      </c>
      <c r="I1063" s="42"/>
      <c r="J1063" s="42"/>
      <c r="K1063" s="42"/>
      <c r="L1063" s="43"/>
      <c r="M1063" s="43"/>
      <c r="N1063" s="64"/>
      <c r="O1063" s="93"/>
      <c r="P1063" s="24"/>
      <c r="Q1063" s="93"/>
      <c r="R1063" s="93"/>
      <c r="S1063" s="93"/>
      <c r="T1063" s="93"/>
      <c r="U1063" s="93"/>
      <c r="V1063" s="93"/>
      <c r="W1063" s="77">
        <f>W1064</f>
        <v>0</v>
      </c>
      <c r="X1063" s="75"/>
      <c r="Y1063" s="28"/>
    </row>
    <row r="1064" spans="1:25" ht="63.75" hidden="1" outlineLevel="6">
      <c r="A1064" s="13" t="s">
        <v>605</v>
      </c>
      <c r="B1064" s="41" t="s">
        <v>441</v>
      </c>
      <c r="C1064" s="41" t="s">
        <v>439</v>
      </c>
      <c r="D1064" s="41" t="s">
        <v>710</v>
      </c>
      <c r="E1064" s="41" t="s">
        <v>597</v>
      </c>
      <c r="F1064" s="41" t="s">
        <v>545</v>
      </c>
      <c r="G1064" s="41" t="s">
        <v>99</v>
      </c>
      <c r="H1064" s="41" t="s">
        <v>606</v>
      </c>
      <c r="I1064" s="42">
        <v>18900</v>
      </c>
      <c r="J1064" s="42"/>
      <c r="K1064" s="42"/>
      <c r="L1064" s="43"/>
      <c r="M1064" s="43"/>
      <c r="N1064" s="64"/>
      <c r="O1064" s="93"/>
      <c r="P1064" s="24"/>
      <c r="Q1064" s="93"/>
      <c r="R1064" s="93"/>
      <c r="S1064" s="93">
        <v>-4500</v>
      </c>
      <c r="T1064" s="93"/>
      <c r="U1064" s="93">
        <v>-14400</v>
      </c>
      <c r="V1064" s="93"/>
      <c r="W1064" s="77">
        <f>L1064+K1064+J1064+I1064+M1064+N1064+O1064+P1064+Q1064+R1064+S1064+T1064+U1064</f>
        <v>0</v>
      </c>
      <c r="X1064" s="75">
        <v>18900</v>
      </c>
      <c r="Y1064" s="28">
        <v>18900</v>
      </c>
    </row>
    <row r="1065" spans="1:25" ht="38.25" hidden="1" outlineLevel="5">
      <c r="A1065" s="13" t="s">
        <v>100</v>
      </c>
      <c r="B1065" s="41" t="s">
        <v>441</v>
      </c>
      <c r="C1065" s="41" t="s">
        <v>439</v>
      </c>
      <c r="D1065" s="41" t="s">
        <v>710</v>
      </c>
      <c r="E1065" s="41" t="s">
        <v>597</v>
      </c>
      <c r="F1065" s="41" t="s">
        <v>545</v>
      </c>
      <c r="G1065" s="41" t="s">
        <v>101</v>
      </c>
      <c r="H1065" s="41"/>
      <c r="I1065" s="42"/>
      <c r="J1065" s="42"/>
      <c r="K1065" s="42"/>
      <c r="L1065" s="43"/>
      <c r="M1065" s="43"/>
      <c r="N1065" s="64"/>
      <c r="O1065" s="93"/>
      <c r="P1065" s="24"/>
      <c r="Q1065" s="93"/>
      <c r="R1065" s="93"/>
      <c r="S1065" s="93"/>
      <c r="T1065" s="93"/>
      <c r="U1065" s="93"/>
      <c r="V1065" s="93"/>
      <c r="W1065" s="77">
        <f>W1066</f>
        <v>0</v>
      </c>
      <c r="X1065" s="75">
        <v>28500</v>
      </c>
      <c r="Y1065" s="28">
        <v>28500</v>
      </c>
    </row>
    <row r="1066" spans="1:25" ht="51" hidden="1" outlineLevel="5">
      <c r="A1066" s="45" t="s">
        <v>405</v>
      </c>
      <c r="B1066" s="41" t="s">
        <v>441</v>
      </c>
      <c r="C1066" s="41" t="s">
        <v>439</v>
      </c>
      <c r="D1066" s="41" t="s">
        <v>710</v>
      </c>
      <c r="E1066" s="41" t="s">
        <v>597</v>
      </c>
      <c r="F1066" s="41" t="s">
        <v>545</v>
      </c>
      <c r="G1066" s="41" t="s">
        <v>101</v>
      </c>
      <c r="H1066" s="41" t="s">
        <v>182</v>
      </c>
      <c r="I1066" s="42"/>
      <c r="J1066" s="42"/>
      <c r="K1066" s="42"/>
      <c r="L1066" s="43"/>
      <c r="M1066" s="43"/>
      <c r="N1066" s="64"/>
      <c r="O1066" s="93"/>
      <c r="P1066" s="24"/>
      <c r="Q1066" s="93"/>
      <c r="R1066" s="93"/>
      <c r="S1066" s="93"/>
      <c r="T1066" s="93"/>
      <c r="U1066" s="93"/>
      <c r="V1066" s="93"/>
      <c r="W1066" s="77">
        <f>W1067</f>
        <v>0</v>
      </c>
      <c r="X1066" s="75">
        <f>X1068</f>
        <v>28500</v>
      </c>
      <c r="Y1066" s="28">
        <f>Y1068</f>
        <v>28500</v>
      </c>
    </row>
    <row r="1067" spans="1:25" ht="25.5" hidden="1" outlineLevel="5">
      <c r="A1067" s="13" t="s">
        <v>37</v>
      </c>
      <c r="B1067" s="41" t="s">
        <v>441</v>
      </c>
      <c r="C1067" s="41" t="s">
        <v>439</v>
      </c>
      <c r="D1067" s="41" t="s">
        <v>710</v>
      </c>
      <c r="E1067" s="41" t="s">
        <v>597</v>
      </c>
      <c r="F1067" s="41" t="s">
        <v>545</v>
      </c>
      <c r="G1067" s="41" t="s">
        <v>101</v>
      </c>
      <c r="H1067" s="41" t="s">
        <v>36</v>
      </c>
      <c r="I1067" s="42"/>
      <c r="J1067" s="42"/>
      <c r="K1067" s="42"/>
      <c r="L1067" s="43"/>
      <c r="M1067" s="43"/>
      <c r="N1067" s="64"/>
      <c r="O1067" s="93"/>
      <c r="P1067" s="24"/>
      <c r="Q1067" s="93"/>
      <c r="R1067" s="93"/>
      <c r="S1067" s="93"/>
      <c r="T1067" s="93"/>
      <c r="U1067" s="93"/>
      <c r="V1067" s="93"/>
      <c r="W1067" s="77">
        <f>W1068</f>
        <v>0</v>
      </c>
      <c r="X1067" s="75"/>
      <c r="Y1067" s="28"/>
    </row>
    <row r="1068" spans="1:25" ht="63.75" hidden="1" outlineLevel="6">
      <c r="A1068" s="13" t="s">
        <v>605</v>
      </c>
      <c r="B1068" s="41" t="s">
        <v>441</v>
      </c>
      <c r="C1068" s="41" t="s">
        <v>439</v>
      </c>
      <c r="D1068" s="41" t="s">
        <v>710</v>
      </c>
      <c r="E1068" s="41" t="s">
        <v>597</v>
      </c>
      <c r="F1068" s="41" t="s">
        <v>545</v>
      </c>
      <c r="G1068" s="41" t="s">
        <v>101</v>
      </c>
      <c r="H1068" s="41" t="s">
        <v>606</v>
      </c>
      <c r="I1068" s="42">
        <v>28500</v>
      </c>
      <c r="J1068" s="42"/>
      <c r="K1068" s="42"/>
      <c r="L1068" s="43"/>
      <c r="M1068" s="43"/>
      <c r="N1068" s="64"/>
      <c r="O1068" s="93"/>
      <c r="P1068" s="24"/>
      <c r="Q1068" s="93"/>
      <c r="R1068" s="93"/>
      <c r="S1068" s="93"/>
      <c r="T1068" s="93">
        <v>-28500</v>
      </c>
      <c r="U1068" s="93"/>
      <c r="V1068" s="93"/>
      <c r="W1068" s="77">
        <f>L1068+K1068+J1068+I1068+M1068+N1068+O1068+P1068+Q1068+R1068+S1068+T1068</f>
        <v>0</v>
      </c>
      <c r="X1068" s="75">
        <v>28500</v>
      </c>
      <c r="Y1068" s="28">
        <v>28500</v>
      </c>
    </row>
    <row r="1069" spans="1:25" ht="38.25" hidden="1" outlineLevel="5" collapsed="1">
      <c r="A1069" s="13" t="s">
        <v>102</v>
      </c>
      <c r="B1069" s="41" t="s">
        <v>441</v>
      </c>
      <c r="C1069" s="41" t="s">
        <v>439</v>
      </c>
      <c r="D1069" s="41" t="s">
        <v>710</v>
      </c>
      <c r="E1069" s="41" t="s">
        <v>597</v>
      </c>
      <c r="F1069" s="41" t="s">
        <v>545</v>
      </c>
      <c r="G1069" s="41" t="s">
        <v>103</v>
      </c>
      <c r="H1069" s="41"/>
      <c r="I1069" s="42"/>
      <c r="J1069" s="42"/>
      <c r="K1069" s="42"/>
      <c r="L1069" s="43"/>
      <c r="M1069" s="43"/>
      <c r="N1069" s="64"/>
      <c r="O1069" s="93"/>
      <c r="P1069" s="24"/>
      <c r="Q1069" s="93"/>
      <c r="R1069" s="93"/>
      <c r="S1069" s="93"/>
      <c r="T1069" s="93"/>
      <c r="U1069" s="93"/>
      <c r="V1069" s="93"/>
      <c r="W1069" s="77">
        <f>W1070</f>
        <v>0</v>
      </c>
      <c r="X1069" s="75">
        <f>X1070</f>
        <v>18000</v>
      </c>
      <c r="Y1069" s="28">
        <f>Y1070</f>
        <v>18000</v>
      </c>
    </row>
    <row r="1070" spans="1:25" ht="51" hidden="1" outlineLevel="5">
      <c r="A1070" s="45" t="s">
        <v>405</v>
      </c>
      <c r="B1070" s="41" t="s">
        <v>441</v>
      </c>
      <c r="C1070" s="41" t="s">
        <v>439</v>
      </c>
      <c r="D1070" s="41" t="s">
        <v>710</v>
      </c>
      <c r="E1070" s="41" t="s">
        <v>597</v>
      </c>
      <c r="F1070" s="41" t="s">
        <v>545</v>
      </c>
      <c r="G1070" s="41" t="s">
        <v>103</v>
      </c>
      <c r="H1070" s="41" t="s">
        <v>182</v>
      </c>
      <c r="I1070" s="42"/>
      <c r="J1070" s="42"/>
      <c r="K1070" s="42"/>
      <c r="L1070" s="43"/>
      <c r="M1070" s="43"/>
      <c r="N1070" s="64"/>
      <c r="O1070" s="93"/>
      <c r="P1070" s="24"/>
      <c r="Q1070" s="93"/>
      <c r="R1070" s="93"/>
      <c r="S1070" s="93"/>
      <c r="T1070" s="93"/>
      <c r="U1070" s="93"/>
      <c r="V1070" s="93"/>
      <c r="W1070" s="77">
        <f>W1071</f>
        <v>0</v>
      </c>
      <c r="X1070" s="75">
        <f>X1072</f>
        <v>18000</v>
      </c>
      <c r="Y1070" s="28">
        <f>Y1072</f>
        <v>18000</v>
      </c>
    </row>
    <row r="1071" spans="1:25" ht="25.5" hidden="1" outlineLevel="5">
      <c r="A1071" s="13" t="s">
        <v>37</v>
      </c>
      <c r="B1071" s="41" t="s">
        <v>441</v>
      </c>
      <c r="C1071" s="41" t="s">
        <v>439</v>
      </c>
      <c r="D1071" s="41" t="s">
        <v>710</v>
      </c>
      <c r="E1071" s="41" t="s">
        <v>597</v>
      </c>
      <c r="F1071" s="41" t="s">
        <v>545</v>
      </c>
      <c r="G1071" s="41" t="s">
        <v>103</v>
      </c>
      <c r="H1071" s="41" t="s">
        <v>36</v>
      </c>
      <c r="I1071" s="42"/>
      <c r="J1071" s="42"/>
      <c r="K1071" s="42"/>
      <c r="L1071" s="43"/>
      <c r="M1071" s="43"/>
      <c r="N1071" s="64"/>
      <c r="O1071" s="93"/>
      <c r="P1071" s="24"/>
      <c r="Q1071" s="93"/>
      <c r="R1071" s="93"/>
      <c r="S1071" s="93"/>
      <c r="T1071" s="93"/>
      <c r="U1071" s="93"/>
      <c r="V1071" s="93"/>
      <c r="W1071" s="77">
        <f>W1072</f>
        <v>0</v>
      </c>
      <c r="X1071" s="75"/>
      <c r="Y1071" s="28"/>
    </row>
    <row r="1072" spans="1:25" ht="63.75" hidden="1" outlineLevel="6">
      <c r="A1072" s="13" t="s">
        <v>605</v>
      </c>
      <c r="B1072" s="41" t="s">
        <v>441</v>
      </c>
      <c r="C1072" s="41" t="s">
        <v>439</v>
      </c>
      <c r="D1072" s="41" t="s">
        <v>710</v>
      </c>
      <c r="E1072" s="41" t="s">
        <v>597</v>
      </c>
      <c r="F1072" s="41" t="s">
        <v>545</v>
      </c>
      <c r="G1072" s="41" t="s">
        <v>103</v>
      </c>
      <c r="H1072" s="41" t="s">
        <v>606</v>
      </c>
      <c r="I1072" s="42">
        <v>18000</v>
      </c>
      <c r="J1072" s="42"/>
      <c r="K1072" s="42"/>
      <c r="L1072" s="43"/>
      <c r="M1072" s="43"/>
      <c r="N1072" s="64"/>
      <c r="O1072" s="93"/>
      <c r="P1072" s="24"/>
      <c r="Q1072" s="93"/>
      <c r="R1072" s="93"/>
      <c r="S1072" s="93"/>
      <c r="T1072" s="93"/>
      <c r="U1072" s="93">
        <v>-18000</v>
      </c>
      <c r="V1072" s="93"/>
      <c r="W1072" s="77">
        <f>L1072+K1072+J1072+I1072+M1072+N1072+O1072+P1072+Q1072+R1072+S1072+T1072+U1072</f>
        <v>0</v>
      </c>
      <c r="X1072" s="75">
        <v>18000</v>
      </c>
      <c r="Y1072" s="28">
        <v>18000</v>
      </c>
    </row>
    <row r="1073" spans="1:25" ht="38.25" outlineLevel="5" collapsed="1">
      <c r="A1073" s="13" t="s">
        <v>104</v>
      </c>
      <c r="B1073" s="41" t="s">
        <v>441</v>
      </c>
      <c r="C1073" s="41" t="s">
        <v>439</v>
      </c>
      <c r="D1073" s="41" t="s">
        <v>710</v>
      </c>
      <c r="E1073" s="41" t="s">
        <v>597</v>
      </c>
      <c r="F1073" s="41" t="s">
        <v>545</v>
      </c>
      <c r="G1073" s="41" t="s">
        <v>105</v>
      </c>
      <c r="H1073" s="41"/>
      <c r="I1073" s="42"/>
      <c r="J1073" s="42"/>
      <c r="K1073" s="42"/>
      <c r="L1073" s="43"/>
      <c r="M1073" s="43"/>
      <c r="N1073" s="64"/>
      <c r="O1073" s="93"/>
      <c r="P1073" s="24"/>
      <c r="Q1073" s="93"/>
      <c r="R1073" s="93"/>
      <c r="S1073" s="93"/>
      <c r="T1073" s="93"/>
      <c r="U1073" s="93"/>
      <c r="V1073" s="93"/>
      <c r="W1073" s="77">
        <f>W1074</f>
        <v>3000</v>
      </c>
      <c r="X1073" s="75">
        <f>X1074</f>
        <v>10500</v>
      </c>
      <c r="Y1073" s="28">
        <f>Y1074</f>
        <v>10500</v>
      </c>
    </row>
    <row r="1074" spans="1:25" ht="51" outlineLevel="5">
      <c r="A1074" s="45" t="s">
        <v>405</v>
      </c>
      <c r="B1074" s="41" t="s">
        <v>441</v>
      </c>
      <c r="C1074" s="41" t="s">
        <v>439</v>
      </c>
      <c r="D1074" s="41" t="s">
        <v>710</v>
      </c>
      <c r="E1074" s="41" t="s">
        <v>597</v>
      </c>
      <c r="F1074" s="41" t="s">
        <v>545</v>
      </c>
      <c r="G1074" s="41" t="s">
        <v>105</v>
      </c>
      <c r="H1074" s="41" t="s">
        <v>182</v>
      </c>
      <c r="I1074" s="42"/>
      <c r="J1074" s="42"/>
      <c r="K1074" s="42"/>
      <c r="L1074" s="43"/>
      <c r="M1074" s="43"/>
      <c r="N1074" s="64"/>
      <c r="O1074" s="93"/>
      <c r="P1074" s="24"/>
      <c r="Q1074" s="93"/>
      <c r="R1074" s="93"/>
      <c r="S1074" s="93"/>
      <c r="T1074" s="93"/>
      <c r="U1074" s="93"/>
      <c r="V1074" s="93"/>
      <c r="W1074" s="77">
        <f>W1075</f>
        <v>3000</v>
      </c>
      <c r="X1074" s="75">
        <f>X1076</f>
        <v>10500</v>
      </c>
      <c r="Y1074" s="28">
        <f>Y1076</f>
        <v>10500</v>
      </c>
    </row>
    <row r="1075" spans="1:25" ht="25.5" outlineLevel="5">
      <c r="A1075" s="13" t="s">
        <v>37</v>
      </c>
      <c r="B1075" s="41" t="s">
        <v>441</v>
      </c>
      <c r="C1075" s="41" t="s">
        <v>439</v>
      </c>
      <c r="D1075" s="41" t="s">
        <v>710</v>
      </c>
      <c r="E1075" s="41" t="s">
        <v>597</v>
      </c>
      <c r="F1075" s="41" t="s">
        <v>545</v>
      </c>
      <c r="G1075" s="41" t="s">
        <v>105</v>
      </c>
      <c r="H1075" s="41" t="s">
        <v>36</v>
      </c>
      <c r="I1075" s="42"/>
      <c r="J1075" s="42"/>
      <c r="K1075" s="42"/>
      <c r="L1075" s="43"/>
      <c r="M1075" s="43"/>
      <c r="N1075" s="64"/>
      <c r="O1075" s="93"/>
      <c r="P1075" s="24"/>
      <c r="Q1075" s="93"/>
      <c r="R1075" s="93"/>
      <c r="S1075" s="93"/>
      <c r="T1075" s="93"/>
      <c r="U1075" s="93"/>
      <c r="V1075" s="93"/>
      <c r="W1075" s="77">
        <f>W1076</f>
        <v>3000</v>
      </c>
      <c r="X1075" s="75"/>
      <c r="Y1075" s="28"/>
    </row>
    <row r="1076" spans="1:25" ht="63.75" outlineLevel="6">
      <c r="A1076" s="13" t="s">
        <v>605</v>
      </c>
      <c r="B1076" s="41" t="s">
        <v>441</v>
      </c>
      <c r="C1076" s="41" t="s">
        <v>439</v>
      </c>
      <c r="D1076" s="41" t="s">
        <v>710</v>
      </c>
      <c r="E1076" s="41" t="s">
        <v>597</v>
      </c>
      <c r="F1076" s="41" t="s">
        <v>545</v>
      </c>
      <c r="G1076" s="41" t="s">
        <v>105</v>
      </c>
      <c r="H1076" s="41" t="s">
        <v>606</v>
      </c>
      <c r="I1076" s="42">
        <v>10500</v>
      </c>
      <c r="J1076" s="42"/>
      <c r="K1076" s="42"/>
      <c r="L1076" s="43"/>
      <c r="M1076" s="43"/>
      <c r="N1076" s="64"/>
      <c r="O1076" s="93"/>
      <c r="P1076" s="24"/>
      <c r="Q1076" s="93"/>
      <c r="R1076" s="93"/>
      <c r="S1076" s="93"/>
      <c r="T1076" s="93">
        <v>-7500</v>
      </c>
      <c r="U1076" s="93"/>
      <c r="V1076" s="93"/>
      <c r="W1076" s="77">
        <f>L1076+K1076+J1076+I1076+M1076+N1076+O1076+P1076+Q1076+R1076+S1076+T1076+U1076</f>
        <v>3000</v>
      </c>
      <c r="X1076" s="75">
        <v>10500</v>
      </c>
      <c r="Y1076" s="28">
        <v>10500</v>
      </c>
    </row>
    <row r="1077" spans="1:25" ht="38.25" hidden="1" outlineLevel="5">
      <c r="A1077" s="13" t="s">
        <v>106</v>
      </c>
      <c r="B1077" s="41" t="s">
        <v>441</v>
      </c>
      <c r="C1077" s="41" t="s">
        <v>439</v>
      </c>
      <c r="D1077" s="41" t="s">
        <v>710</v>
      </c>
      <c r="E1077" s="41" t="s">
        <v>597</v>
      </c>
      <c r="F1077" s="41" t="s">
        <v>545</v>
      </c>
      <c r="G1077" s="41" t="s">
        <v>107</v>
      </c>
      <c r="H1077" s="41"/>
      <c r="I1077" s="42"/>
      <c r="J1077" s="42"/>
      <c r="K1077" s="42"/>
      <c r="L1077" s="43"/>
      <c r="M1077" s="43"/>
      <c r="N1077" s="64"/>
      <c r="O1077" s="93"/>
      <c r="P1077" s="24"/>
      <c r="Q1077" s="93"/>
      <c r="R1077" s="93"/>
      <c r="S1077" s="93"/>
      <c r="T1077" s="93"/>
      <c r="U1077" s="93"/>
      <c r="V1077" s="93"/>
      <c r="W1077" s="77">
        <f>W1078</f>
        <v>0</v>
      </c>
      <c r="X1077" s="75">
        <f>X1078</f>
        <v>23800</v>
      </c>
      <c r="Y1077" s="28">
        <f>Y1078</f>
        <v>23800</v>
      </c>
    </row>
    <row r="1078" spans="1:25" ht="51" hidden="1" outlineLevel="5">
      <c r="A1078" s="45" t="s">
        <v>405</v>
      </c>
      <c r="B1078" s="41" t="s">
        <v>441</v>
      </c>
      <c r="C1078" s="41" t="s">
        <v>439</v>
      </c>
      <c r="D1078" s="41" t="s">
        <v>710</v>
      </c>
      <c r="E1078" s="41" t="s">
        <v>597</v>
      </c>
      <c r="F1078" s="41" t="s">
        <v>545</v>
      </c>
      <c r="G1078" s="41" t="s">
        <v>107</v>
      </c>
      <c r="H1078" s="41" t="s">
        <v>182</v>
      </c>
      <c r="I1078" s="42"/>
      <c r="J1078" s="42"/>
      <c r="K1078" s="42"/>
      <c r="L1078" s="43"/>
      <c r="M1078" s="43"/>
      <c r="N1078" s="64"/>
      <c r="O1078" s="93"/>
      <c r="P1078" s="24"/>
      <c r="Q1078" s="93"/>
      <c r="R1078" s="93"/>
      <c r="S1078" s="93"/>
      <c r="T1078" s="93"/>
      <c r="U1078" s="93"/>
      <c r="V1078" s="93"/>
      <c r="W1078" s="77">
        <f>W1079</f>
        <v>0</v>
      </c>
      <c r="X1078" s="75">
        <f>X1080</f>
        <v>23800</v>
      </c>
      <c r="Y1078" s="28">
        <f>Y1080</f>
        <v>23800</v>
      </c>
    </row>
    <row r="1079" spans="1:25" ht="25.5" hidden="1" outlineLevel="5">
      <c r="A1079" s="13" t="s">
        <v>37</v>
      </c>
      <c r="B1079" s="41" t="s">
        <v>441</v>
      </c>
      <c r="C1079" s="41" t="s">
        <v>439</v>
      </c>
      <c r="D1079" s="41" t="s">
        <v>710</v>
      </c>
      <c r="E1079" s="41" t="s">
        <v>597</v>
      </c>
      <c r="F1079" s="41" t="s">
        <v>545</v>
      </c>
      <c r="G1079" s="41" t="s">
        <v>107</v>
      </c>
      <c r="H1079" s="41" t="s">
        <v>36</v>
      </c>
      <c r="I1079" s="42"/>
      <c r="J1079" s="42"/>
      <c r="K1079" s="42"/>
      <c r="L1079" s="43"/>
      <c r="M1079" s="43"/>
      <c r="N1079" s="64"/>
      <c r="O1079" s="93"/>
      <c r="P1079" s="24"/>
      <c r="Q1079" s="93"/>
      <c r="R1079" s="93"/>
      <c r="S1079" s="93"/>
      <c r="T1079" s="93"/>
      <c r="U1079" s="93"/>
      <c r="V1079" s="93"/>
      <c r="W1079" s="77">
        <f>W1080</f>
        <v>0</v>
      </c>
      <c r="X1079" s="75"/>
      <c r="Y1079" s="28"/>
    </row>
    <row r="1080" spans="1:25" ht="63.75" hidden="1" outlineLevel="6">
      <c r="A1080" s="13" t="s">
        <v>605</v>
      </c>
      <c r="B1080" s="41" t="s">
        <v>441</v>
      </c>
      <c r="C1080" s="41" t="s">
        <v>439</v>
      </c>
      <c r="D1080" s="41" t="s">
        <v>710</v>
      </c>
      <c r="E1080" s="41" t="s">
        <v>597</v>
      </c>
      <c r="F1080" s="41" t="s">
        <v>545</v>
      </c>
      <c r="G1080" s="41" t="s">
        <v>107</v>
      </c>
      <c r="H1080" s="41" t="s">
        <v>606</v>
      </c>
      <c r="I1080" s="42">
        <v>23800</v>
      </c>
      <c r="J1080" s="42"/>
      <c r="K1080" s="42"/>
      <c r="L1080" s="43"/>
      <c r="M1080" s="43"/>
      <c r="N1080" s="64"/>
      <c r="O1080" s="93"/>
      <c r="P1080" s="24"/>
      <c r="Q1080" s="93"/>
      <c r="R1080" s="93"/>
      <c r="S1080" s="93"/>
      <c r="T1080" s="93"/>
      <c r="U1080" s="93">
        <v>-23800</v>
      </c>
      <c r="V1080" s="93"/>
      <c r="W1080" s="77">
        <f>L1080+K1080+J1080+I1080+M1080+N1080+O1080+P1080+Q1080+R1080+S1080+T1080+U1080</f>
        <v>0</v>
      </c>
      <c r="X1080" s="75">
        <v>23800</v>
      </c>
      <c r="Y1080" s="28">
        <v>23800</v>
      </c>
    </row>
    <row r="1081" spans="1:25" ht="38.25" hidden="1" outlineLevel="5">
      <c r="A1081" s="13" t="s">
        <v>108</v>
      </c>
      <c r="B1081" s="41" t="s">
        <v>441</v>
      </c>
      <c r="C1081" s="41" t="s">
        <v>439</v>
      </c>
      <c r="D1081" s="41" t="s">
        <v>710</v>
      </c>
      <c r="E1081" s="41" t="s">
        <v>597</v>
      </c>
      <c r="F1081" s="41" t="s">
        <v>545</v>
      </c>
      <c r="G1081" s="41" t="s">
        <v>109</v>
      </c>
      <c r="H1081" s="41"/>
      <c r="I1081" s="42"/>
      <c r="J1081" s="42"/>
      <c r="K1081" s="42"/>
      <c r="L1081" s="43"/>
      <c r="M1081" s="43"/>
      <c r="N1081" s="64"/>
      <c r="O1081" s="93"/>
      <c r="P1081" s="24"/>
      <c r="Q1081" s="93"/>
      <c r="R1081" s="93"/>
      <c r="S1081" s="93"/>
      <c r="T1081" s="93"/>
      <c r="U1081" s="93"/>
      <c r="V1081" s="93"/>
      <c r="W1081" s="77">
        <f>W1082</f>
        <v>0</v>
      </c>
      <c r="X1081" s="75">
        <f>X1082</f>
        <v>6000</v>
      </c>
      <c r="Y1081" s="28">
        <f>Y1082</f>
        <v>6000</v>
      </c>
    </row>
    <row r="1082" spans="1:25" ht="51" hidden="1" outlineLevel="5">
      <c r="A1082" s="45" t="s">
        <v>405</v>
      </c>
      <c r="B1082" s="41" t="s">
        <v>441</v>
      </c>
      <c r="C1082" s="41" t="s">
        <v>439</v>
      </c>
      <c r="D1082" s="41" t="s">
        <v>710</v>
      </c>
      <c r="E1082" s="41" t="s">
        <v>597</v>
      </c>
      <c r="F1082" s="41" t="s">
        <v>545</v>
      </c>
      <c r="G1082" s="41" t="s">
        <v>109</v>
      </c>
      <c r="H1082" s="41" t="s">
        <v>182</v>
      </c>
      <c r="I1082" s="42"/>
      <c r="J1082" s="42"/>
      <c r="K1082" s="42"/>
      <c r="L1082" s="43"/>
      <c r="M1082" s="43"/>
      <c r="N1082" s="64"/>
      <c r="O1082" s="93"/>
      <c r="P1082" s="24"/>
      <c r="Q1082" s="93"/>
      <c r="R1082" s="93"/>
      <c r="S1082" s="93"/>
      <c r="T1082" s="93"/>
      <c r="U1082" s="93"/>
      <c r="V1082" s="93"/>
      <c r="W1082" s="77">
        <f>W1083</f>
        <v>0</v>
      </c>
      <c r="X1082" s="75">
        <f>X1084</f>
        <v>6000</v>
      </c>
      <c r="Y1082" s="28">
        <f>Y1084</f>
        <v>6000</v>
      </c>
    </row>
    <row r="1083" spans="1:25" ht="25.5" hidden="1" outlineLevel="5">
      <c r="A1083" s="13" t="s">
        <v>37</v>
      </c>
      <c r="B1083" s="41" t="s">
        <v>441</v>
      </c>
      <c r="C1083" s="41" t="s">
        <v>439</v>
      </c>
      <c r="D1083" s="41" t="s">
        <v>710</v>
      </c>
      <c r="E1083" s="41" t="s">
        <v>597</v>
      </c>
      <c r="F1083" s="41" t="s">
        <v>545</v>
      </c>
      <c r="G1083" s="41" t="s">
        <v>109</v>
      </c>
      <c r="H1083" s="41" t="s">
        <v>36</v>
      </c>
      <c r="I1083" s="42"/>
      <c r="J1083" s="42"/>
      <c r="K1083" s="42"/>
      <c r="L1083" s="43"/>
      <c r="M1083" s="43"/>
      <c r="N1083" s="64"/>
      <c r="O1083" s="93"/>
      <c r="P1083" s="24"/>
      <c r="Q1083" s="93"/>
      <c r="R1083" s="93"/>
      <c r="S1083" s="93"/>
      <c r="T1083" s="93"/>
      <c r="U1083" s="93"/>
      <c r="V1083" s="93"/>
      <c r="W1083" s="77">
        <f>W1084</f>
        <v>0</v>
      </c>
      <c r="X1083" s="75"/>
      <c r="Y1083" s="28"/>
    </row>
    <row r="1084" spans="1:25" ht="63.75" hidden="1" outlineLevel="6">
      <c r="A1084" s="13" t="s">
        <v>605</v>
      </c>
      <c r="B1084" s="41" t="s">
        <v>441</v>
      </c>
      <c r="C1084" s="41" t="s">
        <v>439</v>
      </c>
      <c r="D1084" s="41" t="s">
        <v>710</v>
      </c>
      <c r="E1084" s="41" t="s">
        <v>597</v>
      </c>
      <c r="F1084" s="41" t="s">
        <v>545</v>
      </c>
      <c r="G1084" s="41" t="s">
        <v>109</v>
      </c>
      <c r="H1084" s="41" t="s">
        <v>606</v>
      </c>
      <c r="I1084" s="42">
        <v>6000</v>
      </c>
      <c r="J1084" s="42"/>
      <c r="K1084" s="42"/>
      <c r="L1084" s="43"/>
      <c r="M1084" s="43"/>
      <c r="N1084" s="64"/>
      <c r="O1084" s="93"/>
      <c r="P1084" s="24"/>
      <c r="Q1084" s="93"/>
      <c r="R1084" s="93"/>
      <c r="S1084" s="93"/>
      <c r="T1084" s="93">
        <v>-6000</v>
      </c>
      <c r="U1084" s="93"/>
      <c r="V1084" s="93"/>
      <c r="W1084" s="77">
        <f>L1084+K1084+J1084+I1084+M1084+N1084+O1084+P1084+Q1084+R1084+S1084+T1084</f>
        <v>0</v>
      </c>
      <c r="X1084" s="75">
        <v>6000</v>
      </c>
      <c r="Y1084" s="28">
        <v>6000</v>
      </c>
    </row>
    <row r="1085" spans="1:25" ht="38.25" outlineLevel="5" collapsed="1">
      <c r="A1085" s="13" t="s">
        <v>110</v>
      </c>
      <c r="B1085" s="41" t="s">
        <v>441</v>
      </c>
      <c r="C1085" s="41" t="s">
        <v>439</v>
      </c>
      <c r="D1085" s="41" t="s">
        <v>710</v>
      </c>
      <c r="E1085" s="41" t="s">
        <v>597</v>
      </c>
      <c r="F1085" s="41" t="s">
        <v>545</v>
      </c>
      <c r="G1085" s="41" t="s">
        <v>111</v>
      </c>
      <c r="H1085" s="41"/>
      <c r="I1085" s="42"/>
      <c r="J1085" s="42"/>
      <c r="K1085" s="42"/>
      <c r="L1085" s="43"/>
      <c r="M1085" s="43"/>
      <c r="N1085" s="64"/>
      <c r="O1085" s="93"/>
      <c r="P1085" s="24"/>
      <c r="Q1085" s="93"/>
      <c r="R1085" s="93"/>
      <c r="S1085" s="93"/>
      <c r="T1085" s="93"/>
      <c r="U1085" s="93"/>
      <c r="V1085" s="93"/>
      <c r="W1085" s="77">
        <f>W1086</f>
        <v>2000</v>
      </c>
      <c r="X1085" s="75">
        <f>X1086</f>
        <v>9000</v>
      </c>
      <c r="Y1085" s="28">
        <f>Y1086</f>
        <v>9000</v>
      </c>
    </row>
    <row r="1086" spans="1:25" ht="51" outlineLevel="5">
      <c r="A1086" s="45" t="s">
        <v>405</v>
      </c>
      <c r="B1086" s="41" t="s">
        <v>441</v>
      </c>
      <c r="C1086" s="41" t="s">
        <v>439</v>
      </c>
      <c r="D1086" s="41" t="s">
        <v>710</v>
      </c>
      <c r="E1086" s="41" t="s">
        <v>597</v>
      </c>
      <c r="F1086" s="41" t="s">
        <v>545</v>
      </c>
      <c r="G1086" s="41" t="s">
        <v>111</v>
      </c>
      <c r="H1086" s="41" t="s">
        <v>182</v>
      </c>
      <c r="I1086" s="42"/>
      <c r="J1086" s="42"/>
      <c r="K1086" s="42"/>
      <c r="L1086" s="43"/>
      <c r="M1086" s="43"/>
      <c r="N1086" s="64"/>
      <c r="O1086" s="93"/>
      <c r="P1086" s="24"/>
      <c r="Q1086" s="93"/>
      <c r="R1086" s="93"/>
      <c r="S1086" s="93"/>
      <c r="T1086" s="93"/>
      <c r="U1086" s="93"/>
      <c r="V1086" s="93"/>
      <c r="W1086" s="77">
        <f>W1087</f>
        <v>2000</v>
      </c>
      <c r="X1086" s="75">
        <f>X1088</f>
        <v>9000</v>
      </c>
      <c r="Y1086" s="28">
        <f>Y1088</f>
        <v>9000</v>
      </c>
    </row>
    <row r="1087" spans="1:25" ht="25.5" outlineLevel="5">
      <c r="A1087" s="13" t="s">
        <v>37</v>
      </c>
      <c r="B1087" s="41" t="s">
        <v>441</v>
      </c>
      <c r="C1087" s="41" t="s">
        <v>439</v>
      </c>
      <c r="D1087" s="41" t="s">
        <v>710</v>
      </c>
      <c r="E1087" s="41" t="s">
        <v>597</v>
      </c>
      <c r="F1087" s="41" t="s">
        <v>545</v>
      </c>
      <c r="G1087" s="41" t="s">
        <v>111</v>
      </c>
      <c r="H1087" s="41" t="s">
        <v>36</v>
      </c>
      <c r="I1087" s="42"/>
      <c r="J1087" s="42"/>
      <c r="K1087" s="42"/>
      <c r="L1087" s="43"/>
      <c r="M1087" s="43"/>
      <c r="N1087" s="64"/>
      <c r="O1087" s="93"/>
      <c r="P1087" s="24"/>
      <c r="Q1087" s="93"/>
      <c r="R1087" s="93"/>
      <c r="S1087" s="93"/>
      <c r="T1087" s="93"/>
      <c r="U1087" s="93"/>
      <c r="V1087" s="93"/>
      <c r="W1087" s="77">
        <f>W1088</f>
        <v>2000</v>
      </c>
      <c r="X1087" s="75"/>
      <c r="Y1087" s="28"/>
    </row>
    <row r="1088" spans="1:25" ht="63.75" outlineLevel="6">
      <c r="A1088" s="13" t="s">
        <v>605</v>
      </c>
      <c r="B1088" s="41" t="s">
        <v>441</v>
      </c>
      <c r="C1088" s="41" t="s">
        <v>439</v>
      </c>
      <c r="D1088" s="41" t="s">
        <v>710</v>
      </c>
      <c r="E1088" s="41" t="s">
        <v>597</v>
      </c>
      <c r="F1088" s="41" t="s">
        <v>545</v>
      </c>
      <c r="G1088" s="41" t="s">
        <v>111</v>
      </c>
      <c r="H1088" s="41" t="s">
        <v>606</v>
      </c>
      <c r="I1088" s="42">
        <v>9000</v>
      </c>
      <c r="J1088" s="42"/>
      <c r="K1088" s="42"/>
      <c r="L1088" s="43"/>
      <c r="M1088" s="43"/>
      <c r="N1088" s="64"/>
      <c r="O1088" s="93"/>
      <c r="P1088" s="24"/>
      <c r="Q1088" s="93"/>
      <c r="R1088" s="93"/>
      <c r="S1088" s="93"/>
      <c r="T1088" s="93">
        <v>-7000</v>
      </c>
      <c r="U1088" s="93"/>
      <c r="V1088" s="93"/>
      <c r="W1088" s="77">
        <f>L1088+K1088+J1088+I1088+M1088+N1088+O1088+P1088+Q1088+R1088+S1088+T1088+U1088</f>
        <v>2000</v>
      </c>
      <c r="X1088" s="75">
        <v>9000</v>
      </c>
      <c r="Y1088" s="28">
        <v>9000</v>
      </c>
    </row>
    <row r="1089" spans="1:25" ht="38.25" hidden="1" outlineLevel="5">
      <c r="A1089" s="13" t="s">
        <v>112</v>
      </c>
      <c r="B1089" s="41" t="s">
        <v>441</v>
      </c>
      <c r="C1089" s="41" t="s">
        <v>439</v>
      </c>
      <c r="D1089" s="41" t="s">
        <v>710</v>
      </c>
      <c r="E1089" s="41" t="s">
        <v>597</v>
      </c>
      <c r="F1089" s="41" t="s">
        <v>545</v>
      </c>
      <c r="G1089" s="41" t="s">
        <v>113</v>
      </c>
      <c r="H1089" s="41"/>
      <c r="I1089" s="42"/>
      <c r="J1089" s="42"/>
      <c r="K1089" s="42"/>
      <c r="L1089" s="43"/>
      <c r="M1089" s="43"/>
      <c r="N1089" s="64"/>
      <c r="O1089" s="93"/>
      <c r="P1089" s="24"/>
      <c r="Q1089" s="93"/>
      <c r="R1089" s="93"/>
      <c r="S1089" s="93"/>
      <c r="T1089" s="93"/>
      <c r="U1089" s="93"/>
      <c r="V1089" s="93"/>
      <c r="W1089" s="77">
        <f>W1090</f>
        <v>0</v>
      </c>
      <c r="X1089" s="75">
        <f>X1090</f>
        <v>22500</v>
      </c>
      <c r="Y1089" s="28">
        <f>Y1090</f>
        <v>22500</v>
      </c>
    </row>
    <row r="1090" spans="1:25" ht="51" hidden="1" outlineLevel="5">
      <c r="A1090" s="45" t="s">
        <v>405</v>
      </c>
      <c r="B1090" s="41" t="s">
        <v>441</v>
      </c>
      <c r="C1090" s="41" t="s">
        <v>439</v>
      </c>
      <c r="D1090" s="41" t="s">
        <v>710</v>
      </c>
      <c r="E1090" s="41" t="s">
        <v>597</v>
      </c>
      <c r="F1090" s="41" t="s">
        <v>545</v>
      </c>
      <c r="G1090" s="41" t="s">
        <v>113</v>
      </c>
      <c r="H1090" s="41" t="s">
        <v>182</v>
      </c>
      <c r="I1090" s="42"/>
      <c r="J1090" s="42"/>
      <c r="K1090" s="42"/>
      <c r="L1090" s="43"/>
      <c r="M1090" s="43"/>
      <c r="N1090" s="64"/>
      <c r="O1090" s="93"/>
      <c r="P1090" s="24"/>
      <c r="Q1090" s="93"/>
      <c r="R1090" s="93"/>
      <c r="S1090" s="93"/>
      <c r="T1090" s="93"/>
      <c r="U1090" s="93"/>
      <c r="V1090" s="93"/>
      <c r="W1090" s="77">
        <f>W1091</f>
        <v>0</v>
      </c>
      <c r="X1090" s="75">
        <f>X1092</f>
        <v>22500</v>
      </c>
      <c r="Y1090" s="28">
        <f>Y1092</f>
        <v>22500</v>
      </c>
    </row>
    <row r="1091" spans="1:25" ht="25.5" hidden="1" outlineLevel="5">
      <c r="A1091" s="13" t="s">
        <v>37</v>
      </c>
      <c r="B1091" s="41" t="s">
        <v>441</v>
      </c>
      <c r="C1091" s="41" t="s">
        <v>439</v>
      </c>
      <c r="D1091" s="41" t="s">
        <v>710</v>
      </c>
      <c r="E1091" s="41" t="s">
        <v>597</v>
      </c>
      <c r="F1091" s="41" t="s">
        <v>545</v>
      </c>
      <c r="G1091" s="41" t="s">
        <v>113</v>
      </c>
      <c r="H1091" s="41" t="s">
        <v>36</v>
      </c>
      <c r="I1091" s="42"/>
      <c r="J1091" s="42"/>
      <c r="K1091" s="42"/>
      <c r="L1091" s="43"/>
      <c r="M1091" s="43"/>
      <c r="N1091" s="64"/>
      <c r="O1091" s="93"/>
      <c r="P1091" s="24"/>
      <c r="Q1091" s="93"/>
      <c r="R1091" s="93"/>
      <c r="S1091" s="93"/>
      <c r="T1091" s="93"/>
      <c r="U1091" s="93"/>
      <c r="V1091" s="93"/>
      <c r="W1091" s="77">
        <f>W1092</f>
        <v>0</v>
      </c>
      <c r="X1091" s="75"/>
      <c r="Y1091" s="28"/>
    </row>
    <row r="1092" spans="1:25" ht="63.75" hidden="1" outlineLevel="6">
      <c r="A1092" s="13" t="s">
        <v>605</v>
      </c>
      <c r="B1092" s="41" t="s">
        <v>441</v>
      </c>
      <c r="C1092" s="41" t="s">
        <v>439</v>
      </c>
      <c r="D1092" s="41" t="s">
        <v>710</v>
      </c>
      <c r="E1092" s="41" t="s">
        <v>597</v>
      </c>
      <c r="F1092" s="41" t="s">
        <v>545</v>
      </c>
      <c r="G1092" s="41" t="s">
        <v>113</v>
      </c>
      <c r="H1092" s="41" t="s">
        <v>606</v>
      </c>
      <c r="I1092" s="42">
        <v>22500</v>
      </c>
      <c r="J1092" s="42"/>
      <c r="K1092" s="42"/>
      <c r="L1092" s="43"/>
      <c r="M1092" s="43"/>
      <c r="N1092" s="64"/>
      <c r="O1092" s="93"/>
      <c r="P1092" s="24"/>
      <c r="Q1092" s="93"/>
      <c r="R1092" s="93"/>
      <c r="S1092" s="93"/>
      <c r="T1092" s="93">
        <v>-22500</v>
      </c>
      <c r="U1092" s="93"/>
      <c r="V1092" s="93"/>
      <c r="W1092" s="77">
        <f>L1092+K1092+J1092+I1092+M1092+N1092+O1092+P1092+Q1092+R1092+S1092+T1092</f>
        <v>0</v>
      </c>
      <c r="X1092" s="75">
        <v>22500</v>
      </c>
      <c r="Y1092" s="28">
        <v>22500</v>
      </c>
    </row>
    <row r="1093" spans="1:25" ht="38.25" outlineLevel="5" collapsed="1">
      <c r="A1093" s="13" t="s">
        <v>114</v>
      </c>
      <c r="B1093" s="41" t="s">
        <v>441</v>
      </c>
      <c r="C1093" s="41" t="s">
        <v>439</v>
      </c>
      <c r="D1093" s="41" t="s">
        <v>710</v>
      </c>
      <c r="E1093" s="41" t="s">
        <v>597</v>
      </c>
      <c r="F1093" s="41" t="s">
        <v>545</v>
      </c>
      <c r="G1093" s="41" t="s">
        <v>115</v>
      </c>
      <c r="H1093" s="41"/>
      <c r="I1093" s="42"/>
      <c r="J1093" s="42"/>
      <c r="K1093" s="42"/>
      <c r="L1093" s="43"/>
      <c r="M1093" s="43"/>
      <c r="N1093" s="64"/>
      <c r="O1093" s="93"/>
      <c r="P1093" s="24"/>
      <c r="Q1093" s="93"/>
      <c r="R1093" s="93"/>
      <c r="S1093" s="93"/>
      <c r="T1093" s="93"/>
      <c r="U1093" s="93"/>
      <c r="V1093" s="93"/>
      <c r="W1093" s="77">
        <f>W1094</f>
        <v>3000</v>
      </c>
      <c r="X1093" s="75">
        <f>X1094</f>
        <v>21600</v>
      </c>
      <c r="Y1093" s="28">
        <f>Y1094</f>
        <v>21600</v>
      </c>
    </row>
    <row r="1094" spans="1:25" ht="51" outlineLevel="5">
      <c r="A1094" s="45" t="s">
        <v>405</v>
      </c>
      <c r="B1094" s="41" t="s">
        <v>441</v>
      </c>
      <c r="C1094" s="41" t="s">
        <v>439</v>
      </c>
      <c r="D1094" s="41" t="s">
        <v>710</v>
      </c>
      <c r="E1094" s="41" t="s">
        <v>597</v>
      </c>
      <c r="F1094" s="41" t="s">
        <v>545</v>
      </c>
      <c r="G1094" s="41" t="s">
        <v>115</v>
      </c>
      <c r="H1094" s="41" t="s">
        <v>182</v>
      </c>
      <c r="I1094" s="42"/>
      <c r="J1094" s="42"/>
      <c r="K1094" s="42"/>
      <c r="L1094" s="43"/>
      <c r="M1094" s="43"/>
      <c r="N1094" s="64"/>
      <c r="O1094" s="93"/>
      <c r="P1094" s="24"/>
      <c r="Q1094" s="93"/>
      <c r="R1094" s="93"/>
      <c r="S1094" s="93"/>
      <c r="T1094" s="93"/>
      <c r="U1094" s="93"/>
      <c r="V1094" s="93"/>
      <c r="W1094" s="77">
        <f>W1095</f>
        <v>3000</v>
      </c>
      <c r="X1094" s="75">
        <f>X1096</f>
        <v>21600</v>
      </c>
      <c r="Y1094" s="28">
        <f>Y1096</f>
        <v>21600</v>
      </c>
    </row>
    <row r="1095" spans="1:25" ht="25.5" outlineLevel="5">
      <c r="A1095" s="13" t="s">
        <v>37</v>
      </c>
      <c r="B1095" s="41" t="s">
        <v>441</v>
      </c>
      <c r="C1095" s="41" t="s">
        <v>439</v>
      </c>
      <c r="D1095" s="41" t="s">
        <v>710</v>
      </c>
      <c r="E1095" s="41" t="s">
        <v>597</v>
      </c>
      <c r="F1095" s="41" t="s">
        <v>545</v>
      </c>
      <c r="G1095" s="41" t="s">
        <v>115</v>
      </c>
      <c r="H1095" s="41" t="s">
        <v>36</v>
      </c>
      <c r="I1095" s="42"/>
      <c r="J1095" s="42"/>
      <c r="K1095" s="42"/>
      <c r="L1095" s="43"/>
      <c r="M1095" s="43"/>
      <c r="N1095" s="64"/>
      <c r="O1095" s="93"/>
      <c r="P1095" s="24"/>
      <c r="Q1095" s="93"/>
      <c r="R1095" s="93"/>
      <c r="S1095" s="93"/>
      <c r="T1095" s="93"/>
      <c r="U1095" s="93"/>
      <c r="V1095" s="93"/>
      <c r="W1095" s="77">
        <f>W1096</f>
        <v>3000</v>
      </c>
      <c r="X1095" s="75"/>
      <c r="Y1095" s="28"/>
    </row>
    <row r="1096" spans="1:25" ht="63.75" outlineLevel="6">
      <c r="A1096" s="13" t="s">
        <v>605</v>
      </c>
      <c r="B1096" s="41" t="s">
        <v>441</v>
      </c>
      <c r="C1096" s="41" t="s">
        <v>439</v>
      </c>
      <c r="D1096" s="41" t="s">
        <v>710</v>
      </c>
      <c r="E1096" s="41" t="s">
        <v>597</v>
      </c>
      <c r="F1096" s="41" t="s">
        <v>545</v>
      </c>
      <c r="G1096" s="41" t="s">
        <v>115</v>
      </c>
      <c r="H1096" s="41" t="s">
        <v>606</v>
      </c>
      <c r="I1096" s="42">
        <v>21600</v>
      </c>
      <c r="J1096" s="42"/>
      <c r="K1096" s="42"/>
      <c r="L1096" s="43"/>
      <c r="M1096" s="43"/>
      <c r="N1096" s="64"/>
      <c r="O1096" s="93"/>
      <c r="P1096" s="24"/>
      <c r="Q1096" s="93"/>
      <c r="R1096" s="93"/>
      <c r="S1096" s="93"/>
      <c r="T1096" s="93">
        <v>-18600</v>
      </c>
      <c r="U1096" s="93"/>
      <c r="V1096" s="93"/>
      <c r="W1096" s="77">
        <f>L1096+K1096+J1096+I1096+M1096+N1096+O1096+P1096+Q1096+R1096+S1096+T1096+U1096</f>
        <v>3000</v>
      </c>
      <c r="X1096" s="75">
        <v>21600</v>
      </c>
      <c r="Y1096" s="28">
        <v>21600</v>
      </c>
    </row>
    <row r="1097" spans="1:25" ht="38.25" outlineLevel="5">
      <c r="A1097" s="13" t="s">
        <v>116</v>
      </c>
      <c r="B1097" s="41" t="s">
        <v>441</v>
      </c>
      <c r="C1097" s="41" t="s">
        <v>439</v>
      </c>
      <c r="D1097" s="41" t="s">
        <v>710</v>
      </c>
      <c r="E1097" s="41" t="s">
        <v>597</v>
      </c>
      <c r="F1097" s="41" t="s">
        <v>545</v>
      </c>
      <c r="G1097" s="41" t="s">
        <v>117</v>
      </c>
      <c r="H1097" s="41" t="s">
        <v>177</v>
      </c>
      <c r="I1097" s="42"/>
      <c r="J1097" s="42"/>
      <c r="K1097" s="42"/>
      <c r="L1097" s="43"/>
      <c r="M1097" s="43"/>
      <c r="N1097" s="64"/>
      <c r="O1097" s="93"/>
      <c r="P1097" s="24"/>
      <c r="Q1097" s="93"/>
      <c r="R1097" s="93"/>
      <c r="S1097" s="93"/>
      <c r="T1097" s="93"/>
      <c r="U1097" s="93"/>
      <c r="V1097" s="93"/>
      <c r="W1097" s="77">
        <f>W1098</f>
        <v>6400</v>
      </c>
      <c r="X1097" s="75">
        <f>X1098</f>
        <v>9100</v>
      </c>
      <c r="Y1097" s="28">
        <f>Y1098</f>
        <v>9100</v>
      </c>
    </row>
    <row r="1098" spans="1:25" ht="51" outlineLevel="5">
      <c r="A1098" s="45" t="s">
        <v>405</v>
      </c>
      <c r="B1098" s="41" t="s">
        <v>441</v>
      </c>
      <c r="C1098" s="41" t="s">
        <v>439</v>
      </c>
      <c r="D1098" s="41" t="s">
        <v>710</v>
      </c>
      <c r="E1098" s="41" t="s">
        <v>597</v>
      </c>
      <c r="F1098" s="41" t="s">
        <v>545</v>
      </c>
      <c r="G1098" s="41" t="s">
        <v>117</v>
      </c>
      <c r="H1098" s="41" t="s">
        <v>182</v>
      </c>
      <c r="I1098" s="42"/>
      <c r="J1098" s="42"/>
      <c r="K1098" s="42"/>
      <c r="L1098" s="43"/>
      <c r="M1098" s="43"/>
      <c r="N1098" s="64"/>
      <c r="O1098" s="93"/>
      <c r="P1098" s="24"/>
      <c r="Q1098" s="93"/>
      <c r="R1098" s="93"/>
      <c r="S1098" s="93"/>
      <c r="T1098" s="93"/>
      <c r="U1098" s="93"/>
      <c r="V1098" s="93"/>
      <c r="W1098" s="77">
        <f>W1099</f>
        <v>6400</v>
      </c>
      <c r="X1098" s="75">
        <f>X1100</f>
        <v>9100</v>
      </c>
      <c r="Y1098" s="28">
        <f>Y1100</f>
        <v>9100</v>
      </c>
    </row>
    <row r="1099" spans="1:25" ht="25.5" outlineLevel="5">
      <c r="A1099" s="13" t="s">
        <v>37</v>
      </c>
      <c r="B1099" s="41" t="s">
        <v>441</v>
      </c>
      <c r="C1099" s="41" t="s">
        <v>439</v>
      </c>
      <c r="D1099" s="41" t="s">
        <v>710</v>
      </c>
      <c r="E1099" s="41" t="s">
        <v>597</v>
      </c>
      <c r="F1099" s="41" t="s">
        <v>545</v>
      </c>
      <c r="G1099" s="41" t="s">
        <v>117</v>
      </c>
      <c r="H1099" s="41" t="s">
        <v>36</v>
      </c>
      <c r="I1099" s="42"/>
      <c r="J1099" s="42"/>
      <c r="K1099" s="42"/>
      <c r="L1099" s="43"/>
      <c r="M1099" s="43"/>
      <c r="N1099" s="64"/>
      <c r="O1099" s="93"/>
      <c r="P1099" s="24"/>
      <c r="Q1099" s="93"/>
      <c r="R1099" s="93"/>
      <c r="S1099" s="93"/>
      <c r="T1099" s="93"/>
      <c r="U1099" s="93"/>
      <c r="V1099" s="93"/>
      <c r="W1099" s="77">
        <f>W1100</f>
        <v>6400</v>
      </c>
      <c r="X1099" s="75"/>
      <c r="Y1099" s="28"/>
    </row>
    <row r="1100" spans="1:25" ht="63.75" outlineLevel="6">
      <c r="A1100" s="13" t="s">
        <v>605</v>
      </c>
      <c r="B1100" s="41" t="s">
        <v>441</v>
      </c>
      <c r="C1100" s="41" t="s">
        <v>439</v>
      </c>
      <c r="D1100" s="41" t="s">
        <v>710</v>
      </c>
      <c r="E1100" s="41" t="s">
        <v>597</v>
      </c>
      <c r="F1100" s="41" t="s">
        <v>545</v>
      </c>
      <c r="G1100" s="41" t="s">
        <v>117</v>
      </c>
      <c r="H1100" s="41" t="s">
        <v>606</v>
      </c>
      <c r="I1100" s="42">
        <v>9100</v>
      </c>
      <c r="J1100" s="42"/>
      <c r="K1100" s="42"/>
      <c r="L1100" s="43"/>
      <c r="M1100" s="43"/>
      <c r="N1100" s="64"/>
      <c r="O1100" s="93"/>
      <c r="P1100" s="24"/>
      <c r="Q1100" s="93"/>
      <c r="R1100" s="93"/>
      <c r="S1100" s="93"/>
      <c r="T1100" s="93">
        <v>-2700</v>
      </c>
      <c r="U1100" s="93"/>
      <c r="V1100" s="93"/>
      <c r="W1100" s="77">
        <f>L1100+K1100+J1100+I1100+M1100+N1100+O1100+P1100+Q1100+R1100+S1100+T1100+U1100</f>
        <v>6400</v>
      </c>
      <c r="X1100" s="75">
        <v>9100</v>
      </c>
      <c r="Y1100" s="28">
        <v>9100</v>
      </c>
    </row>
    <row r="1101" spans="1:25" ht="38.25" hidden="1" outlineLevel="5">
      <c r="A1101" s="13" t="s">
        <v>118</v>
      </c>
      <c r="B1101" s="41" t="s">
        <v>441</v>
      </c>
      <c r="C1101" s="41" t="s">
        <v>439</v>
      </c>
      <c r="D1101" s="41" t="s">
        <v>710</v>
      </c>
      <c r="E1101" s="41" t="s">
        <v>597</v>
      </c>
      <c r="F1101" s="41" t="s">
        <v>545</v>
      </c>
      <c r="G1101" s="41" t="s">
        <v>119</v>
      </c>
      <c r="H1101" s="41" t="s">
        <v>177</v>
      </c>
      <c r="I1101" s="42"/>
      <c r="J1101" s="42"/>
      <c r="K1101" s="42"/>
      <c r="L1101" s="43"/>
      <c r="M1101" s="43"/>
      <c r="N1101" s="64"/>
      <c r="O1101" s="93"/>
      <c r="P1101" s="24"/>
      <c r="Q1101" s="93"/>
      <c r="R1101" s="93"/>
      <c r="S1101" s="93"/>
      <c r="T1101" s="93"/>
      <c r="U1101" s="93"/>
      <c r="V1101" s="93"/>
      <c r="W1101" s="77">
        <f>W1102</f>
        <v>0</v>
      </c>
      <c r="X1101" s="75">
        <f>X1102</f>
        <v>11200</v>
      </c>
      <c r="Y1101" s="28">
        <f>Y1102</f>
        <v>11200</v>
      </c>
    </row>
    <row r="1102" spans="1:25" ht="51" hidden="1" outlineLevel="5">
      <c r="A1102" s="45" t="s">
        <v>405</v>
      </c>
      <c r="B1102" s="41" t="s">
        <v>441</v>
      </c>
      <c r="C1102" s="41" t="s">
        <v>439</v>
      </c>
      <c r="D1102" s="41" t="s">
        <v>710</v>
      </c>
      <c r="E1102" s="41" t="s">
        <v>597</v>
      </c>
      <c r="F1102" s="41" t="s">
        <v>545</v>
      </c>
      <c r="G1102" s="41" t="s">
        <v>119</v>
      </c>
      <c r="H1102" s="41" t="s">
        <v>182</v>
      </c>
      <c r="I1102" s="42"/>
      <c r="J1102" s="42"/>
      <c r="K1102" s="42"/>
      <c r="L1102" s="43"/>
      <c r="M1102" s="43"/>
      <c r="N1102" s="64"/>
      <c r="O1102" s="93"/>
      <c r="P1102" s="24"/>
      <c r="Q1102" s="93"/>
      <c r="R1102" s="93"/>
      <c r="S1102" s="93"/>
      <c r="T1102" s="93"/>
      <c r="U1102" s="93"/>
      <c r="V1102" s="93"/>
      <c r="W1102" s="77">
        <f>W1103</f>
        <v>0</v>
      </c>
      <c r="X1102" s="75">
        <f>X1104</f>
        <v>11200</v>
      </c>
      <c r="Y1102" s="28">
        <f>Y1104</f>
        <v>11200</v>
      </c>
    </row>
    <row r="1103" spans="1:25" ht="25.5" hidden="1" outlineLevel="5">
      <c r="A1103" s="13" t="s">
        <v>37</v>
      </c>
      <c r="B1103" s="41" t="s">
        <v>441</v>
      </c>
      <c r="C1103" s="41" t="s">
        <v>439</v>
      </c>
      <c r="D1103" s="41" t="s">
        <v>710</v>
      </c>
      <c r="E1103" s="41" t="s">
        <v>597</v>
      </c>
      <c r="F1103" s="41" t="s">
        <v>545</v>
      </c>
      <c r="G1103" s="41" t="s">
        <v>119</v>
      </c>
      <c r="H1103" s="41" t="s">
        <v>36</v>
      </c>
      <c r="I1103" s="42"/>
      <c r="J1103" s="42"/>
      <c r="K1103" s="42"/>
      <c r="L1103" s="43"/>
      <c r="M1103" s="43"/>
      <c r="N1103" s="64"/>
      <c r="O1103" s="93"/>
      <c r="P1103" s="24"/>
      <c r="Q1103" s="93"/>
      <c r="R1103" s="93"/>
      <c r="S1103" s="93"/>
      <c r="T1103" s="93"/>
      <c r="U1103" s="93"/>
      <c r="V1103" s="93"/>
      <c r="W1103" s="77">
        <f>W1104</f>
        <v>0</v>
      </c>
      <c r="X1103" s="75"/>
      <c r="Y1103" s="28"/>
    </row>
    <row r="1104" spans="1:25" ht="63.75" hidden="1" outlineLevel="6">
      <c r="A1104" s="13" t="s">
        <v>605</v>
      </c>
      <c r="B1104" s="41" t="s">
        <v>441</v>
      </c>
      <c r="C1104" s="41" t="s">
        <v>439</v>
      </c>
      <c r="D1104" s="41" t="s">
        <v>710</v>
      </c>
      <c r="E1104" s="41" t="s">
        <v>597</v>
      </c>
      <c r="F1104" s="41" t="s">
        <v>545</v>
      </c>
      <c r="G1104" s="41" t="s">
        <v>119</v>
      </c>
      <c r="H1104" s="41" t="s">
        <v>606</v>
      </c>
      <c r="I1104" s="42">
        <v>11200</v>
      </c>
      <c r="J1104" s="42"/>
      <c r="K1104" s="42"/>
      <c r="L1104" s="43"/>
      <c r="M1104" s="43"/>
      <c r="N1104" s="64"/>
      <c r="O1104" s="93"/>
      <c r="P1104" s="24"/>
      <c r="Q1104" s="93"/>
      <c r="R1104" s="93"/>
      <c r="S1104" s="93"/>
      <c r="T1104" s="93">
        <v>-11200</v>
      </c>
      <c r="U1104" s="93"/>
      <c r="V1104" s="93"/>
      <c r="W1104" s="77">
        <f>L1104+K1104+J1104+I1104+M1104+N1104+O1104+P1104+Q1104+R1104+S1104+T1104</f>
        <v>0</v>
      </c>
      <c r="X1104" s="75">
        <v>11200</v>
      </c>
      <c r="Y1104" s="28">
        <v>11200</v>
      </c>
    </row>
    <row r="1105" spans="1:25" ht="25.5" outlineLevel="5" collapsed="1">
      <c r="A1105" s="13" t="s">
        <v>120</v>
      </c>
      <c r="B1105" s="41" t="s">
        <v>441</v>
      </c>
      <c r="C1105" s="41" t="s">
        <v>439</v>
      </c>
      <c r="D1105" s="41" t="s">
        <v>710</v>
      </c>
      <c r="E1105" s="41" t="s">
        <v>597</v>
      </c>
      <c r="F1105" s="41" t="s">
        <v>545</v>
      </c>
      <c r="G1105" s="41" t="s">
        <v>121</v>
      </c>
      <c r="H1105" s="41" t="s">
        <v>177</v>
      </c>
      <c r="I1105" s="42"/>
      <c r="J1105" s="42"/>
      <c r="K1105" s="42"/>
      <c r="L1105" s="43"/>
      <c r="M1105" s="43"/>
      <c r="N1105" s="64"/>
      <c r="O1105" s="93"/>
      <c r="P1105" s="24"/>
      <c r="Q1105" s="93"/>
      <c r="R1105" s="93"/>
      <c r="S1105" s="93"/>
      <c r="T1105" s="93"/>
      <c r="U1105" s="93"/>
      <c r="V1105" s="93"/>
      <c r="W1105" s="77">
        <f>W1106</f>
        <v>17900</v>
      </c>
      <c r="X1105" s="75">
        <f>X1106</f>
        <v>17900</v>
      </c>
      <c r="Y1105" s="28">
        <f>Y1106</f>
        <v>17900</v>
      </c>
    </row>
    <row r="1106" spans="1:25" ht="51" outlineLevel="5">
      <c r="A1106" s="45" t="s">
        <v>405</v>
      </c>
      <c r="B1106" s="41" t="s">
        <v>441</v>
      </c>
      <c r="C1106" s="41" t="s">
        <v>439</v>
      </c>
      <c r="D1106" s="41" t="s">
        <v>710</v>
      </c>
      <c r="E1106" s="41" t="s">
        <v>597</v>
      </c>
      <c r="F1106" s="41" t="s">
        <v>545</v>
      </c>
      <c r="G1106" s="41" t="s">
        <v>121</v>
      </c>
      <c r="H1106" s="41" t="s">
        <v>182</v>
      </c>
      <c r="I1106" s="42"/>
      <c r="J1106" s="42"/>
      <c r="K1106" s="42"/>
      <c r="L1106" s="43"/>
      <c r="M1106" s="43"/>
      <c r="N1106" s="64"/>
      <c r="O1106" s="93"/>
      <c r="P1106" s="24"/>
      <c r="Q1106" s="93"/>
      <c r="R1106" s="93"/>
      <c r="S1106" s="93"/>
      <c r="T1106" s="93"/>
      <c r="U1106" s="93"/>
      <c r="V1106" s="93"/>
      <c r="W1106" s="77">
        <f>W1107</f>
        <v>17900</v>
      </c>
      <c r="X1106" s="75">
        <f>X1108</f>
        <v>17900</v>
      </c>
      <c r="Y1106" s="28">
        <f>Y1108</f>
        <v>17900</v>
      </c>
    </row>
    <row r="1107" spans="1:25" ht="25.5" outlineLevel="5">
      <c r="A1107" s="13" t="s">
        <v>37</v>
      </c>
      <c r="B1107" s="41" t="s">
        <v>441</v>
      </c>
      <c r="C1107" s="41" t="s">
        <v>439</v>
      </c>
      <c r="D1107" s="41" t="s">
        <v>710</v>
      </c>
      <c r="E1107" s="41" t="s">
        <v>597</v>
      </c>
      <c r="F1107" s="41" t="s">
        <v>545</v>
      </c>
      <c r="G1107" s="41" t="s">
        <v>121</v>
      </c>
      <c r="H1107" s="41" t="s">
        <v>36</v>
      </c>
      <c r="I1107" s="42"/>
      <c r="J1107" s="42"/>
      <c r="K1107" s="42"/>
      <c r="L1107" s="43"/>
      <c r="M1107" s="43"/>
      <c r="N1107" s="64"/>
      <c r="O1107" s="93"/>
      <c r="P1107" s="24"/>
      <c r="Q1107" s="93"/>
      <c r="R1107" s="93"/>
      <c r="S1107" s="93"/>
      <c r="T1107" s="93"/>
      <c r="U1107" s="93"/>
      <c r="V1107" s="93"/>
      <c r="W1107" s="77">
        <f>W1108</f>
        <v>17900</v>
      </c>
      <c r="X1107" s="75"/>
      <c r="Y1107" s="28"/>
    </row>
    <row r="1108" spans="1:25" ht="63.75" outlineLevel="6">
      <c r="A1108" s="13" t="s">
        <v>605</v>
      </c>
      <c r="B1108" s="41" t="s">
        <v>441</v>
      </c>
      <c r="C1108" s="41" t="s">
        <v>439</v>
      </c>
      <c r="D1108" s="41" t="s">
        <v>710</v>
      </c>
      <c r="E1108" s="41" t="s">
        <v>597</v>
      </c>
      <c r="F1108" s="41" t="s">
        <v>545</v>
      </c>
      <c r="G1108" s="41" t="s">
        <v>121</v>
      </c>
      <c r="H1108" s="41" t="s">
        <v>606</v>
      </c>
      <c r="I1108" s="42">
        <v>17900</v>
      </c>
      <c r="J1108" s="42"/>
      <c r="K1108" s="42"/>
      <c r="L1108" s="43"/>
      <c r="M1108" s="43"/>
      <c r="N1108" s="64"/>
      <c r="O1108" s="93"/>
      <c r="P1108" s="24"/>
      <c r="Q1108" s="93"/>
      <c r="R1108" s="93"/>
      <c r="S1108" s="93"/>
      <c r="T1108" s="93"/>
      <c r="U1108" s="93"/>
      <c r="V1108" s="93"/>
      <c r="W1108" s="77">
        <f>L1108+K1108+J1108+I1108+M1108+N1108+O1108+P1108+Q1108+R1108+S1108+T1108+U1108</f>
        <v>17900</v>
      </c>
      <c r="X1108" s="75">
        <v>17900</v>
      </c>
      <c r="Y1108" s="28">
        <v>17900</v>
      </c>
    </row>
    <row r="1109" spans="1:25" ht="25.5" outlineLevel="6">
      <c r="A1109" s="13" t="s">
        <v>362</v>
      </c>
      <c r="B1109" s="41" t="s">
        <v>441</v>
      </c>
      <c r="C1109" s="41" t="s">
        <v>439</v>
      </c>
      <c r="D1109" s="41" t="s">
        <v>710</v>
      </c>
      <c r="E1109" s="41" t="s">
        <v>597</v>
      </c>
      <c r="F1109" s="41" t="s">
        <v>597</v>
      </c>
      <c r="G1109" s="41"/>
      <c r="H1109" s="41"/>
      <c r="I1109" s="42"/>
      <c r="J1109" s="42"/>
      <c r="K1109" s="42"/>
      <c r="L1109" s="43">
        <f>L1110</f>
        <v>835200</v>
      </c>
      <c r="M1109" s="43"/>
      <c r="N1109" s="64"/>
      <c r="O1109" s="93"/>
      <c r="P1109" s="24"/>
      <c r="Q1109" s="93"/>
      <c r="R1109" s="93"/>
      <c r="S1109" s="93"/>
      <c r="T1109" s="93"/>
      <c r="U1109" s="93"/>
      <c r="V1109" s="93"/>
      <c r="W1109" s="77">
        <f>W1110</f>
        <v>835200</v>
      </c>
      <c r="X1109" s="75"/>
      <c r="Y1109" s="28"/>
    </row>
    <row r="1110" spans="1:25" ht="25.5" outlineLevel="6">
      <c r="A1110" s="13" t="s">
        <v>275</v>
      </c>
      <c r="B1110" s="41" t="s">
        <v>441</v>
      </c>
      <c r="C1110" s="41" t="s">
        <v>439</v>
      </c>
      <c r="D1110" s="41" t="s">
        <v>710</v>
      </c>
      <c r="E1110" s="41" t="s">
        <v>597</v>
      </c>
      <c r="F1110" s="41" t="s">
        <v>597</v>
      </c>
      <c r="G1110" s="41" t="s">
        <v>430</v>
      </c>
      <c r="H1110" s="41"/>
      <c r="I1110" s="42"/>
      <c r="J1110" s="42"/>
      <c r="K1110" s="42"/>
      <c r="L1110" s="43">
        <f>L1111</f>
        <v>835200</v>
      </c>
      <c r="M1110" s="43"/>
      <c r="N1110" s="64"/>
      <c r="O1110" s="93"/>
      <c r="P1110" s="24"/>
      <c r="Q1110" s="93"/>
      <c r="R1110" s="93"/>
      <c r="S1110" s="93"/>
      <c r="T1110" s="93"/>
      <c r="U1110" s="93"/>
      <c r="V1110" s="93"/>
      <c r="W1110" s="77">
        <f>W1111</f>
        <v>835200</v>
      </c>
      <c r="X1110" s="75"/>
      <c r="Y1110" s="28"/>
    </row>
    <row r="1111" spans="1:25" ht="15" outlineLevel="6">
      <c r="A1111" s="13" t="s">
        <v>276</v>
      </c>
      <c r="B1111" s="41" t="s">
        <v>441</v>
      </c>
      <c r="C1111" s="41" t="s">
        <v>439</v>
      </c>
      <c r="D1111" s="41" t="s">
        <v>710</v>
      </c>
      <c r="E1111" s="41" t="s">
        <v>597</v>
      </c>
      <c r="F1111" s="41" t="s">
        <v>597</v>
      </c>
      <c r="G1111" s="41" t="s">
        <v>431</v>
      </c>
      <c r="H1111" s="41"/>
      <c r="I1111" s="42"/>
      <c r="J1111" s="42"/>
      <c r="K1111" s="42"/>
      <c r="L1111" s="43">
        <f>L1112</f>
        <v>835200</v>
      </c>
      <c r="M1111" s="43"/>
      <c r="N1111" s="64"/>
      <c r="O1111" s="93"/>
      <c r="P1111" s="24"/>
      <c r="Q1111" s="93"/>
      <c r="R1111" s="93"/>
      <c r="S1111" s="93"/>
      <c r="T1111" s="93"/>
      <c r="U1111" s="93"/>
      <c r="V1111" s="93"/>
      <c r="W1111" s="77">
        <f>W1112</f>
        <v>835200</v>
      </c>
      <c r="X1111" s="75"/>
      <c r="Y1111" s="28"/>
    </row>
    <row r="1112" spans="1:25" ht="51" outlineLevel="6">
      <c r="A1112" s="45" t="s">
        <v>405</v>
      </c>
      <c r="B1112" s="41" t="s">
        <v>441</v>
      </c>
      <c r="C1112" s="41" t="s">
        <v>439</v>
      </c>
      <c r="D1112" s="41" t="s">
        <v>710</v>
      </c>
      <c r="E1112" s="41" t="s">
        <v>597</v>
      </c>
      <c r="F1112" s="41" t="s">
        <v>597</v>
      </c>
      <c r="G1112" s="41" t="s">
        <v>431</v>
      </c>
      <c r="H1112" s="41" t="s">
        <v>182</v>
      </c>
      <c r="I1112" s="42"/>
      <c r="J1112" s="42"/>
      <c r="K1112" s="42"/>
      <c r="L1112" s="43">
        <f>L1114</f>
        <v>835200</v>
      </c>
      <c r="M1112" s="43"/>
      <c r="N1112" s="64"/>
      <c r="O1112" s="93"/>
      <c r="P1112" s="24"/>
      <c r="Q1112" s="93"/>
      <c r="R1112" s="93"/>
      <c r="S1112" s="93"/>
      <c r="T1112" s="93"/>
      <c r="U1112" s="93"/>
      <c r="V1112" s="93"/>
      <c r="W1112" s="77">
        <f>W1113</f>
        <v>835200</v>
      </c>
      <c r="X1112" s="75"/>
      <c r="Y1112" s="28"/>
    </row>
    <row r="1113" spans="1:25" ht="25.5" outlineLevel="6">
      <c r="A1113" s="13" t="s">
        <v>37</v>
      </c>
      <c r="B1113" s="41" t="s">
        <v>441</v>
      </c>
      <c r="C1113" s="41" t="s">
        <v>439</v>
      </c>
      <c r="D1113" s="41" t="s">
        <v>710</v>
      </c>
      <c r="E1113" s="41" t="s">
        <v>597</v>
      </c>
      <c r="F1113" s="41" t="s">
        <v>597</v>
      </c>
      <c r="G1113" s="41" t="s">
        <v>431</v>
      </c>
      <c r="H1113" s="41" t="s">
        <v>36</v>
      </c>
      <c r="I1113" s="42"/>
      <c r="J1113" s="42"/>
      <c r="K1113" s="42"/>
      <c r="L1113" s="43"/>
      <c r="M1113" s="43"/>
      <c r="N1113" s="64"/>
      <c r="O1113" s="93"/>
      <c r="P1113" s="24"/>
      <c r="Q1113" s="93"/>
      <c r="R1113" s="93"/>
      <c r="S1113" s="93"/>
      <c r="T1113" s="93"/>
      <c r="U1113" s="93"/>
      <c r="V1113" s="93"/>
      <c r="W1113" s="77">
        <f>W1114</f>
        <v>835200</v>
      </c>
      <c r="X1113" s="75"/>
      <c r="Y1113" s="28"/>
    </row>
    <row r="1114" spans="1:25" ht="25.5" outlineLevel="6">
      <c r="A1114" s="13" t="s">
        <v>306</v>
      </c>
      <c r="B1114" s="41" t="s">
        <v>441</v>
      </c>
      <c r="C1114" s="41" t="s">
        <v>439</v>
      </c>
      <c r="D1114" s="41" t="s">
        <v>710</v>
      </c>
      <c r="E1114" s="41" t="s">
        <v>597</v>
      </c>
      <c r="F1114" s="41" t="s">
        <v>597</v>
      </c>
      <c r="G1114" s="41" t="s">
        <v>431</v>
      </c>
      <c r="H1114" s="41" t="s">
        <v>622</v>
      </c>
      <c r="I1114" s="42"/>
      <c r="J1114" s="42"/>
      <c r="K1114" s="42"/>
      <c r="L1114" s="43">
        <v>835200</v>
      </c>
      <c r="M1114" s="43"/>
      <c r="N1114" s="64"/>
      <c r="O1114" s="93"/>
      <c r="P1114" s="24"/>
      <c r="Q1114" s="93"/>
      <c r="R1114" s="93"/>
      <c r="S1114" s="93"/>
      <c r="T1114" s="93"/>
      <c r="U1114" s="93"/>
      <c r="V1114" s="93"/>
      <c r="W1114" s="77">
        <f>L1114+K1114+J1114+I1114+M1114+N1114+O1114+P1114+Q1114+R1114+S1114+T1114+U1114</f>
        <v>835200</v>
      </c>
      <c r="X1114" s="75"/>
      <c r="Y1114" s="28"/>
    </row>
    <row r="1115" spans="1:25" ht="25.5" hidden="1" outlineLevel="6">
      <c r="A1115" s="13" t="s">
        <v>53</v>
      </c>
      <c r="B1115" s="41" t="s">
        <v>441</v>
      </c>
      <c r="C1115" s="41" t="s">
        <v>580</v>
      </c>
      <c r="D1115" s="41"/>
      <c r="E1115" s="41"/>
      <c r="F1115" s="41"/>
      <c r="G1115" s="41"/>
      <c r="H1115" s="41"/>
      <c r="I1115" s="42"/>
      <c r="J1115" s="42"/>
      <c r="K1115" s="42"/>
      <c r="L1115" s="43"/>
      <c r="M1115" s="43"/>
      <c r="N1115" s="64"/>
      <c r="O1115" s="93"/>
      <c r="P1115" s="24"/>
      <c r="Q1115" s="93"/>
      <c r="R1115" s="93"/>
      <c r="S1115" s="93"/>
      <c r="T1115" s="93"/>
      <c r="U1115" s="93"/>
      <c r="V1115" s="93"/>
      <c r="W1115" s="77"/>
      <c r="X1115" s="75"/>
      <c r="Y1115" s="28"/>
    </row>
    <row r="1116" spans="1:25" ht="25.5" hidden="1" outlineLevel="2">
      <c r="A1116" s="13" t="s">
        <v>620</v>
      </c>
      <c r="B1116" s="41" t="s">
        <v>441</v>
      </c>
      <c r="C1116" s="41" t="s">
        <v>580</v>
      </c>
      <c r="D1116" s="41" t="s">
        <v>710</v>
      </c>
      <c r="E1116" s="41" t="s">
        <v>597</v>
      </c>
      <c r="F1116" s="41" t="s">
        <v>494</v>
      </c>
      <c r="G1116" s="41"/>
      <c r="H1116" s="41"/>
      <c r="I1116" s="42"/>
      <c r="J1116" s="42"/>
      <c r="K1116" s="42"/>
      <c r="L1116" s="43">
        <f>L1117+L1130+L1135+L1140</f>
        <v>209075</v>
      </c>
      <c r="M1116" s="43"/>
      <c r="N1116" s="64"/>
      <c r="O1116" s="93"/>
      <c r="P1116" s="24"/>
      <c r="Q1116" s="93"/>
      <c r="R1116" s="93"/>
      <c r="S1116" s="93"/>
      <c r="T1116" s="93"/>
      <c r="U1116" s="93"/>
      <c r="V1116" s="93"/>
      <c r="W1116" s="77">
        <f>W1117+W1130+W1135+W1140</f>
        <v>6272454</v>
      </c>
      <c r="X1116" s="75">
        <f>X1117+X1130+X1135+X1140</f>
        <v>22149600</v>
      </c>
      <c r="Y1116" s="28">
        <f>Y1117+Y1130+Y1135+Y1140</f>
        <v>22149600</v>
      </c>
    </row>
    <row r="1117" spans="1:25" ht="63.75" hidden="1" outlineLevel="3">
      <c r="A1117" s="13" t="s">
        <v>442</v>
      </c>
      <c r="B1117" s="41" t="s">
        <v>441</v>
      </c>
      <c r="C1117" s="41" t="s">
        <v>580</v>
      </c>
      <c r="D1117" s="41" t="s">
        <v>710</v>
      </c>
      <c r="E1117" s="41" t="s">
        <v>597</v>
      </c>
      <c r="F1117" s="41" t="s">
        <v>494</v>
      </c>
      <c r="G1117" s="41" t="s">
        <v>443</v>
      </c>
      <c r="H1117" s="41"/>
      <c r="I1117" s="42"/>
      <c r="J1117" s="42"/>
      <c r="K1117" s="42"/>
      <c r="L1117" s="43">
        <f>L1118</f>
        <v>0</v>
      </c>
      <c r="M1117" s="43"/>
      <c r="N1117" s="64"/>
      <c r="O1117" s="93"/>
      <c r="P1117" s="24"/>
      <c r="Q1117" s="93"/>
      <c r="R1117" s="93"/>
      <c r="S1117" s="93"/>
      <c r="T1117" s="93"/>
      <c r="U1117" s="93"/>
      <c r="V1117" s="93"/>
      <c r="W1117" s="77">
        <f aca="true" t="shared" si="60" ref="W1117:Y1118">W1118</f>
        <v>3696200</v>
      </c>
      <c r="X1117" s="75">
        <f t="shared" si="60"/>
        <v>3696200</v>
      </c>
      <c r="Y1117" s="28">
        <f t="shared" si="60"/>
        <v>3696200</v>
      </c>
    </row>
    <row r="1118" spans="1:25" ht="15" hidden="1" outlineLevel="4">
      <c r="A1118" s="13" t="s">
        <v>444</v>
      </c>
      <c r="B1118" s="41" t="s">
        <v>441</v>
      </c>
      <c r="C1118" s="41" t="s">
        <v>580</v>
      </c>
      <c r="D1118" s="41" t="s">
        <v>710</v>
      </c>
      <c r="E1118" s="41" t="s">
        <v>597</v>
      </c>
      <c r="F1118" s="41" t="s">
        <v>494</v>
      </c>
      <c r="G1118" s="41" t="s">
        <v>445</v>
      </c>
      <c r="H1118" s="41"/>
      <c r="I1118" s="42"/>
      <c r="J1118" s="42"/>
      <c r="K1118" s="42"/>
      <c r="L1118" s="43">
        <f>L1119</f>
        <v>0</v>
      </c>
      <c r="M1118" s="43"/>
      <c r="N1118" s="64"/>
      <c r="O1118" s="93"/>
      <c r="P1118" s="24"/>
      <c r="Q1118" s="93"/>
      <c r="R1118" s="93"/>
      <c r="S1118" s="93"/>
      <c r="T1118" s="93"/>
      <c r="U1118" s="93"/>
      <c r="V1118" s="93"/>
      <c r="W1118" s="77">
        <f t="shared" si="60"/>
        <v>3696200</v>
      </c>
      <c r="X1118" s="75">
        <f t="shared" si="60"/>
        <v>3696200</v>
      </c>
      <c r="Y1118" s="28">
        <f t="shared" si="60"/>
        <v>3696200</v>
      </c>
    </row>
    <row r="1119" spans="1:25" ht="38.25" hidden="1" outlineLevel="5">
      <c r="A1119" s="13" t="s">
        <v>122</v>
      </c>
      <c r="B1119" s="41" t="s">
        <v>441</v>
      </c>
      <c r="C1119" s="41" t="s">
        <v>580</v>
      </c>
      <c r="D1119" s="41" t="s">
        <v>710</v>
      </c>
      <c r="E1119" s="41" t="s">
        <v>597</v>
      </c>
      <c r="F1119" s="41" t="s">
        <v>494</v>
      </c>
      <c r="G1119" s="41" t="s">
        <v>123</v>
      </c>
      <c r="H1119" s="41"/>
      <c r="I1119" s="42"/>
      <c r="J1119" s="42"/>
      <c r="K1119" s="42"/>
      <c r="L1119" s="43">
        <f>L1120+L1123+L1126</f>
        <v>0</v>
      </c>
      <c r="M1119" s="43"/>
      <c r="N1119" s="64"/>
      <c r="O1119" s="93"/>
      <c r="P1119" s="24"/>
      <c r="Q1119" s="93"/>
      <c r="R1119" s="93"/>
      <c r="S1119" s="93"/>
      <c r="T1119" s="93"/>
      <c r="U1119" s="93"/>
      <c r="V1119" s="93"/>
      <c r="W1119" s="77">
        <f>W1120+W1123+W1126</f>
        <v>3696200</v>
      </c>
      <c r="X1119" s="75">
        <f>X1120+X1123+X1126</f>
        <v>3696200</v>
      </c>
      <c r="Y1119" s="28">
        <f>Y1120+Y1123+Y1126</f>
        <v>3696200</v>
      </c>
    </row>
    <row r="1120" spans="1:25" ht="51" hidden="1" outlineLevel="5">
      <c r="A1120" s="44" t="s">
        <v>400</v>
      </c>
      <c r="B1120" s="41" t="s">
        <v>441</v>
      </c>
      <c r="C1120" s="41" t="s">
        <v>580</v>
      </c>
      <c r="D1120" s="41" t="s">
        <v>710</v>
      </c>
      <c r="E1120" s="41" t="s">
        <v>597</v>
      </c>
      <c r="F1120" s="41" t="s">
        <v>494</v>
      </c>
      <c r="G1120" s="41" t="s">
        <v>123</v>
      </c>
      <c r="H1120" s="41" t="s">
        <v>178</v>
      </c>
      <c r="I1120" s="42"/>
      <c r="J1120" s="42"/>
      <c r="K1120" s="42"/>
      <c r="L1120" s="43"/>
      <c r="M1120" s="43"/>
      <c r="N1120" s="64"/>
      <c r="O1120" s="93"/>
      <c r="P1120" s="24"/>
      <c r="Q1120" s="93"/>
      <c r="R1120" s="93"/>
      <c r="S1120" s="93"/>
      <c r="T1120" s="93"/>
      <c r="U1120" s="93"/>
      <c r="V1120" s="93"/>
      <c r="W1120" s="77">
        <f>W1121+W1122</f>
        <v>3331200</v>
      </c>
      <c r="X1120" s="75">
        <f>X1121+X1122</f>
        <v>3460700</v>
      </c>
      <c r="Y1120" s="28">
        <f>Y1121+Y1122</f>
        <v>3460700</v>
      </c>
    </row>
    <row r="1121" spans="1:25" ht="25.5" hidden="1" outlineLevel="6">
      <c r="A1121" s="13" t="s">
        <v>446</v>
      </c>
      <c r="B1121" s="41" t="s">
        <v>441</v>
      </c>
      <c r="C1121" s="41" t="s">
        <v>580</v>
      </c>
      <c r="D1121" s="41" t="s">
        <v>710</v>
      </c>
      <c r="E1121" s="41" t="s">
        <v>597</v>
      </c>
      <c r="F1121" s="41" t="s">
        <v>494</v>
      </c>
      <c r="G1121" s="41" t="s">
        <v>123</v>
      </c>
      <c r="H1121" s="41" t="s">
        <v>447</v>
      </c>
      <c r="I1121" s="42">
        <v>3207100</v>
      </c>
      <c r="J1121" s="42"/>
      <c r="K1121" s="42"/>
      <c r="L1121" s="43"/>
      <c r="M1121" s="43"/>
      <c r="N1121" s="64"/>
      <c r="O1121" s="93"/>
      <c r="P1121" s="24"/>
      <c r="Q1121" s="93"/>
      <c r="R1121" s="93"/>
      <c r="S1121" s="93"/>
      <c r="T1121" s="93"/>
      <c r="U1121" s="93"/>
      <c r="V1121" s="93"/>
      <c r="W1121" s="77">
        <f>L1121+K1121+J1121+I1121</f>
        <v>3207100</v>
      </c>
      <c r="X1121" s="75">
        <v>3336500</v>
      </c>
      <c r="Y1121" s="28">
        <v>3336500</v>
      </c>
    </row>
    <row r="1122" spans="1:25" ht="25.5" hidden="1" outlineLevel="6">
      <c r="A1122" s="13" t="s">
        <v>448</v>
      </c>
      <c r="B1122" s="41" t="s">
        <v>441</v>
      </c>
      <c r="C1122" s="41" t="s">
        <v>580</v>
      </c>
      <c r="D1122" s="41" t="s">
        <v>710</v>
      </c>
      <c r="E1122" s="41" t="s">
        <v>597</v>
      </c>
      <c r="F1122" s="41" t="s">
        <v>494</v>
      </c>
      <c r="G1122" s="41" t="s">
        <v>123</v>
      </c>
      <c r="H1122" s="41" t="s">
        <v>449</v>
      </c>
      <c r="I1122" s="42">
        <v>124100</v>
      </c>
      <c r="J1122" s="42"/>
      <c r="K1122" s="42"/>
      <c r="L1122" s="43"/>
      <c r="M1122" s="43"/>
      <c r="N1122" s="64"/>
      <c r="O1122" s="93"/>
      <c r="P1122" s="24"/>
      <c r="Q1122" s="93"/>
      <c r="R1122" s="93"/>
      <c r="S1122" s="93"/>
      <c r="T1122" s="93"/>
      <c r="U1122" s="93"/>
      <c r="V1122" s="93"/>
      <c r="W1122" s="77">
        <f>L1122+K1122+J1122+I1122</f>
        <v>124100</v>
      </c>
      <c r="X1122" s="75">
        <v>124200</v>
      </c>
      <c r="Y1122" s="28">
        <v>124200</v>
      </c>
    </row>
    <row r="1123" spans="1:25" ht="25.5" hidden="1" outlineLevel="6">
      <c r="A1123" s="45" t="s">
        <v>401</v>
      </c>
      <c r="B1123" s="41" t="s">
        <v>441</v>
      </c>
      <c r="C1123" s="41" t="s">
        <v>580</v>
      </c>
      <c r="D1123" s="41" t="s">
        <v>710</v>
      </c>
      <c r="E1123" s="41" t="s">
        <v>597</v>
      </c>
      <c r="F1123" s="41" t="s">
        <v>494</v>
      </c>
      <c r="G1123" s="41" t="s">
        <v>123</v>
      </c>
      <c r="H1123" s="41" t="s">
        <v>179</v>
      </c>
      <c r="I1123" s="42"/>
      <c r="J1123" s="42"/>
      <c r="K1123" s="42"/>
      <c r="L1123" s="43">
        <f>L1124+L1125</f>
        <v>0</v>
      </c>
      <c r="M1123" s="43"/>
      <c r="N1123" s="64"/>
      <c r="O1123" s="93"/>
      <c r="P1123" s="24"/>
      <c r="Q1123" s="93"/>
      <c r="R1123" s="93"/>
      <c r="S1123" s="93"/>
      <c r="T1123" s="93"/>
      <c r="U1123" s="93"/>
      <c r="V1123" s="93"/>
      <c r="W1123" s="77">
        <f>W1124+W1125</f>
        <v>359000</v>
      </c>
      <c r="X1123" s="75">
        <f>X1124+X1125</f>
        <v>229500</v>
      </c>
      <c r="Y1123" s="28">
        <f>Y1124+Y1125</f>
        <v>229500</v>
      </c>
    </row>
    <row r="1124" spans="1:25" ht="25.5" hidden="1" outlineLevel="6">
      <c r="A1124" s="45" t="s">
        <v>402</v>
      </c>
      <c r="B1124" s="41" t="s">
        <v>441</v>
      </c>
      <c r="C1124" s="41" t="s">
        <v>580</v>
      </c>
      <c r="D1124" s="41" t="s">
        <v>710</v>
      </c>
      <c r="E1124" s="41" t="s">
        <v>597</v>
      </c>
      <c r="F1124" s="41" t="s">
        <v>494</v>
      </c>
      <c r="G1124" s="41" t="s">
        <v>123</v>
      </c>
      <c r="H1124" s="41" t="s">
        <v>529</v>
      </c>
      <c r="I1124" s="42"/>
      <c r="J1124" s="42"/>
      <c r="K1124" s="42"/>
      <c r="L1124" s="43">
        <v>359000</v>
      </c>
      <c r="M1124" s="43"/>
      <c r="N1124" s="64"/>
      <c r="O1124" s="93"/>
      <c r="P1124" s="24"/>
      <c r="Q1124" s="93"/>
      <c r="R1124" s="93"/>
      <c r="S1124" s="93"/>
      <c r="T1124" s="93"/>
      <c r="U1124" s="93"/>
      <c r="V1124" s="93"/>
      <c r="W1124" s="77">
        <f>L1124+K1124+J1124+I1124</f>
        <v>359000</v>
      </c>
      <c r="X1124" s="75">
        <v>229500</v>
      </c>
      <c r="Y1124" s="28">
        <v>229500</v>
      </c>
    </row>
    <row r="1125" spans="1:25" ht="25.5" hidden="1" outlineLevel="6">
      <c r="A1125" s="13" t="s">
        <v>450</v>
      </c>
      <c r="B1125" s="41" t="s">
        <v>441</v>
      </c>
      <c r="C1125" s="41" t="s">
        <v>580</v>
      </c>
      <c r="D1125" s="41" t="s">
        <v>710</v>
      </c>
      <c r="E1125" s="41" t="s">
        <v>597</v>
      </c>
      <c r="F1125" s="41" t="s">
        <v>494</v>
      </c>
      <c r="G1125" s="41" t="s">
        <v>123</v>
      </c>
      <c r="H1125" s="41" t="s">
        <v>451</v>
      </c>
      <c r="I1125" s="42">
        <v>359000</v>
      </c>
      <c r="J1125" s="42"/>
      <c r="K1125" s="42"/>
      <c r="L1125" s="43">
        <v>-359000</v>
      </c>
      <c r="M1125" s="43"/>
      <c r="N1125" s="64"/>
      <c r="O1125" s="93"/>
      <c r="P1125" s="24"/>
      <c r="Q1125" s="93"/>
      <c r="R1125" s="93"/>
      <c r="S1125" s="93"/>
      <c r="T1125" s="93"/>
      <c r="U1125" s="93"/>
      <c r="V1125" s="93"/>
      <c r="W1125" s="77">
        <f>L1125+K1125+J1125+I1125</f>
        <v>0</v>
      </c>
      <c r="X1125" s="75">
        <v>0</v>
      </c>
      <c r="Y1125" s="28">
        <v>0</v>
      </c>
    </row>
    <row r="1126" spans="1:25" ht="15" hidden="1" outlineLevel="6">
      <c r="A1126" s="45" t="s">
        <v>403</v>
      </c>
      <c r="B1126" s="41" t="s">
        <v>441</v>
      </c>
      <c r="C1126" s="41" t="s">
        <v>580</v>
      </c>
      <c r="D1126" s="41" t="s">
        <v>710</v>
      </c>
      <c r="E1126" s="41" t="s">
        <v>597</v>
      </c>
      <c r="F1126" s="41" t="s">
        <v>494</v>
      </c>
      <c r="G1126" s="41" t="s">
        <v>123</v>
      </c>
      <c r="H1126" s="41" t="s">
        <v>180</v>
      </c>
      <c r="I1126" s="42"/>
      <c r="J1126" s="42"/>
      <c r="K1126" s="42"/>
      <c r="L1126" s="43"/>
      <c r="M1126" s="43"/>
      <c r="N1126" s="64"/>
      <c r="O1126" s="93"/>
      <c r="P1126" s="24"/>
      <c r="Q1126" s="93"/>
      <c r="R1126" s="93"/>
      <c r="S1126" s="93"/>
      <c r="T1126" s="93"/>
      <c r="U1126" s="93"/>
      <c r="V1126" s="93"/>
      <c r="W1126" s="77">
        <f>W1127+W1128</f>
        <v>6000</v>
      </c>
      <c r="X1126" s="75">
        <f>X1127+X1128</f>
        <v>6000</v>
      </c>
      <c r="Y1126" s="28">
        <f>Y1127+Y1128</f>
        <v>6000</v>
      </c>
    </row>
    <row r="1127" spans="1:25" ht="25.5" hidden="1" outlineLevel="6">
      <c r="A1127" s="13" t="s">
        <v>452</v>
      </c>
      <c r="B1127" s="41" t="s">
        <v>441</v>
      </c>
      <c r="C1127" s="41" t="s">
        <v>580</v>
      </c>
      <c r="D1127" s="41" t="s">
        <v>710</v>
      </c>
      <c r="E1127" s="41" t="s">
        <v>597</v>
      </c>
      <c r="F1127" s="41" t="s">
        <v>494</v>
      </c>
      <c r="G1127" s="41" t="s">
        <v>123</v>
      </c>
      <c r="H1127" s="41" t="s">
        <v>453</v>
      </c>
      <c r="I1127" s="42">
        <v>3000</v>
      </c>
      <c r="J1127" s="42"/>
      <c r="K1127" s="42"/>
      <c r="L1127" s="43"/>
      <c r="M1127" s="43"/>
      <c r="N1127" s="64"/>
      <c r="O1127" s="93"/>
      <c r="P1127" s="24"/>
      <c r="Q1127" s="93"/>
      <c r="R1127" s="93"/>
      <c r="S1127" s="93"/>
      <c r="T1127" s="93"/>
      <c r="U1127" s="93"/>
      <c r="V1127" s="93"/>
      <c r="W1127" s="77">
        <f>L1127+K1127+J1127+I1127</f>
        <v>3000</v>
      </c>
      <c r="X1127" s="75">
        <v>3000</v>
      </c>
      <c r="Y1127" s="28">
        <v>3000</v>
      </c>
    </row>
    <row r="1128" spans="1:25" ht="25.5" hidden="1" outlineLevel="6">
      <c r="A1128" s="13" t="s">
        <v>454</v>
      </c>
      <c r="B1128" s="41" t="s">
        <v>441</v>
      </c>
      <c r="C1128" s="41" t="s">
        <v>580</v>
      </c>
      <c r="D1128" s="41" t="s">
        <v>710</v>
      </c>
      <c r="E1128" s="41" t="s">
        <v>597</v>
      </c>
      <c r="F1128" s="41" t="s">
        <v>494</v>
      </c>
      <c r="G1128" s="41" t="s">
        <v>123</v>
      </c>
      <c r="H1128" s="41" t="s">
        <v>455</v>
      </c>
      <c r="I1128" s="42">
        <v>3000</v>
      </c>
      <c r="J1128" s="42"/>
      <c r="K1128" s="42"/>
      <c r="L1128" s="43"/>
      <c r="M1128" s="43"/>
      <c r="N1128" s="64"/>
      <c r="O1128" s="93"/>
      <c r="P1128" s="24"/>
      <c r="Q1128" s="93"/>
      <c r="R1128" s="93"/>
      <c r="S1128" s="93"/>
      <c r="T1128" s="93"/>
      <c r="U1128" s="93"/>
      <c r="V1128" s="93"/>
      <c r="W1128" s="77">
        <f>L1128+K1128+J1128+I1128</f>
        <v>3000</v>
      </c>
      <c r="X1128" s="75">
        <v>3000</v>
      </c>
      <c r="Y1128" s="28">
        <v>3000</v>
      </c>
    </row>
    <row r="1129" spans="1:25" ht="25.5" outlineLevel="6">
      <c r="A1129" s="13" t="s">
        <v>620</v>
      </c>
      <c r="B1129" s="41" t="s">
        <v>441</v>
      </c>
      <c r="C1129" s="41" t="s">
        <v>439</v>
      </c>
      <c r="D1129" s="41" t="s">
        <v>710</v>
      </c>
      <c r="E1129" s="41" t="s">
        <v>597</v>
      </c>
      <c r="F1129" s="41" t="s">
        <v>494</v>
      </c>
      <c r="G1129" s="41"/>
      <c r="H1129" s="41"/>
      <c r="I1129" s="42"/>
      <c r="J1129" s="42"/>
      <c r="K1129" s="42"/>
      <c r="L1129" s="43">
        <f>L1130+L1135</f>
        <v>0</v>
      </c>
      <c r="M1129" s="43"/>
      <c r="N1129" s="64"/>
      <c r="O1129" s="93"/>
      <c r="P1129" s="24"/>
      <c r="Q1129" s="93"/>
      <c r="R1129" s="93"/>
      <c r="S1129" s="93"/>
      <c r="T1129" s="93"/>
      <c r="U1129" s="93"/>
      <c r="V1129" s="93"/>
      <c r="W1129" s="77">
        <f>W1130+W1135+W1147</f>
        <v>3000</v>
      </c>
      <c r="X1129" s="75">
        <f>X1130+X1135</f>
        <v>18453400</v>
      </c>
      <c r="Y1129" s="43">
        <f>Y1130+Y1135</f>
        <v>18453400</v>
      </c>
    </row>
    <row r="1130" spans="1:25" ht="38.25" hidden="1" outlineLevel="3">
      <c r="A1130" s="13" t="s">
        <v>124</v>
      </c>
      <c r="B1130" s="41" t="s">
        <v>441</v>
      </c>
      <c r="C1130" s="41" t="s">
        <v>439</v>
      </c>
      <c r="D1130" s="41" t="s">
        <v>710</v>
      </c>
      <c r="E1130" s="41" t="s">
        <v>597</v>
      </c>
      <c r="F1130" s="41" t="s">
        <v>494</v>
      </c>
      <c r="G1130" s="41" t="s">
        <v>125</v>
      </c>
      <c r="H1130" s="41"/>
      <c r="I1130" s="42"/>
      <c r="J1130" s="42"/>
      <c r="K1130" s="42"/>
      <c r="L1130" s="43"/>
      <c r="M1130" s="43"/>
      <c r="N1130" s="64"/>
      <c r="O1130" s="93"/>
      <c r="P1130" s="24"/>
      <c r="Q1130" s="93"/>
      <c r="R1130" s="93"/>
      <c r="S1130" s="93"/>
      <c r="T1130" s="93"/>
      <c r="U1130" s="93"/>
      <c r="V1130" s="93"/>
      <c r="W1130" s="77">
        <f>W1131</f>
        <v>0</v>
      </c>
      <c r="X1130" s="75">
        <f>X1131</f>
        <v>1437300</v>
      </c>
      <c r="Y1130" s="28">
        <f>Y1131</f>
        <v>1437300</v>
      </c>
    </row>
    <row r="1131" spans="1:25" ht="25.5" hidden="1" outlineLevel="4">
      <c r="A1131" s="13" t="s">
        <v>601</v>
      </c>
      <c r="B1131" s="41" t="s">
        <v>441</v>
      </c>
      <c r="C1131" s="41" t="s">
        <v>439</v>
      </c>
      <c r="D1131" s="41" t="s">
        <v>710</v>
      </c>
      <c r="E1131" s="41" t="s">
        <v>597</v>
      </c>
      <c r="F1131" s="41" t="s">
        <v>494</v>
      </c>
      <c r="G1131" s="41" t="s">
        <v>126</v>
      </c>
      <c r="H1131" s="41"/>
      <c r="I1131" s="42"/>
      <c r="J1131" s="42"/>
      <c r="K1131" s="42"/>
      <c r="L1131" s="43"/>
      <c r="M1131" s="43"/>
      <c r="N1131" s="64"/>
      <c r="O1131" s="93"/>
      <c r="P1131" s="24"/>
      <c r="Q1131" s="93"/>
      <c r="R1131" s="93"/>
      <c r="S1131" s="93"/>
      <c r="T1131" s="93"/>
      <c r="U1131" s="93"/>
      <c r="V1131" s="93"/>
      <c r="W1131" s="77">
        <f>W1132</f>
        <v>0</v>
      </c>
      <c r="X1131" s="75">
        <v>1437300</v>
      </c>
      <c r="Y1131" s="28">
        <v>1437300</v>
      </c>
    </row>
    <row r="1132" spans="1:25" ht="51" hidden="1" outlineLevel="4">
      <c r="A1132" s="45" t="s">
        <v>405</v>
      </c>
      <c r="B1132" s="41" t="s">
        <v>441</v>
      </c>
      <c r="C1132" s="41" t="s">
        <v>439</v>
      </c>
      <c r="D1132" s="41" t="s">
        <v>710</v>
      </c>
      <c r="E1132" s="41" t="s">
        <v>597</v>
      </c>
      <c r="F1132" s="41" t="s">
        <v>494</v>
      </c>
      <c r="G1132" s="41" t="s">
        <v>126</v>
      </c>
      <c r="H1132" s="41" t="s">
        <v>182</v>
      </c>
      <c r="I1132" s="42"/>
      <c r="J1132" s="42"/>
      <c r="K1132" s="42"/>
      <c r="L1132" s="43"/>
      <c r="M1132" s="43"/>
      <c r="N1132" s="64"/>
      <c r="O1132" s="93"/>
      <c r="P1132" s="24"/>
      <c r="Q1132" s="93"/>
      <c r="R1132" s="93"/>
      <c r="S1132" s="93"/>
      <c r="T1132" s="93"/>
      <c r="U1132" s="93"/>
      <c r="V1132" s="93"/>
      <c r="W1132" s="77">
        <f>W1133</f>
        <v>0</v>
      </c>
      <c r="X1132" s="75">
        <f>X1134</f>
        <v>1437300</v>
      </c>
      <c r="Y1132" s="28">
        <f>Y1134</f>
        <v>1437300</v>
      </c>
    </row>
    <row r="1133" spans="1:25" ht="25.5" hidden="1" outlineLevel="4">
      <c r="A1133" s="13" t="s">
        <v>37</v>
      </c>
      <c r="B1133" s="41" t="s">
        <v>441</v>
      </c>
      <c r="C1133" s="41" t="s">
        <v>439</v>
      </c>
      <c r="D1133" s="41" t="s">
        <v>710</v>
      </c>
      <c r="E1133" s="41" t="s">
        <v>597</v>
      </c>
      <c r="F1133" s="41" t="s">
        <v>494</v>
      </c>
      <c r="G1133" s="41" t="s">
        <v>126</v>
      </c>
      <c r="H1133" s="41" t="s">
        <v>36</v>
      </c>
      <c r="I1133" s="42"/>
      <c r="J1133" s="42"/>
      <c r="K1133" s="42"/>
      <c r="L1133" s="43"/>
      <c r="M1133" s="43"/>
      <c r="N1133" s="64"/>
      <c r="O1133" s="93"/>
      <c r="P1133" s="24"/>
      <c r="Q1133" s="93"/>
      <c r="R1133" s="93"/>
      <c r="S1133" s="93"/>
      <c r="T1133" s="93"/>
      <c r="U1133" s="93"/>
      <c r="V1133" s="93"/>
      <c r="W1133" s="77">
        <f>W1134</f>
        <v>0</v>
      </c>
      <c r="X1133" s="75"/>
      <c r="Y1133" s="28"/>
    </row>
    <row r="1134" spans="1:25" ht="63.75" hidden="1" outlineLevel="6">
      <c r="A1134" s="13" t="s">
        <v>605</v>
      </c>
      <c r="B1134" s="41" t="s">
        <v>441</v>
      </c>
      <c r="C1134" s="41" t="s">
        <v>439</v>
      </c>
      <c r="D1134" s="41" t="s">
        <v>710</v>
      </c>
      <c r="E1134" s="41" t="s">
        <v>597</v>
      </c>
      <c r="F1134" s="41" t="s">
        <v>494</v>
      </c>
      <c r="G1134" s="41" t="s">
        <v>126</v>
      </c>
      <c r="H1134" s="41" t="s">
        <v>606</v>
      </c>
      <c r="I1134" s="42">
        <v>1437300</v>
      </c>
      <c r="J1134" s="42"/>
      <c r="K1134" s="42"/>
      <c r="L1134" s="43"/>
      <c r="M1134" s="43"/>
      <c r="N1134" s="64"/>
      <c r="O1134" s="93"/>
      <c r="P1134" s="24"/>
      <c r="Q1134" s="93"/>
      <c r="R1134" s="93"/>
      <c r="S1134" s="93"/>
      <c r="T1134" s="93"/>
      <c r="U1134" s="93">
        <v>0</v>
      </c>
      <c r="V1134" s="93"/>
      <c r="W1134" s="77">
        <v>0</v>
      </c>
      <c r="X1134" s="75">
        <v>1437300</v>
      </c>
      <c r="Y1134" s="28">
        <v>1437300</v>
      </c>
    </row>
    <row r="1135" spans="1:25" ht="76.5" hidden="1" outlineLevel="3">
      <c r="A1135" s="13" t="s">
        <v>127</v>
      </c>
      <c r="B1135" s="41" t="s">
        <v>441</v>
      </c>
      <c r="C1135" s="41" t="s">
        <v>439</v>
      </c>
      <c r="D1135" s="41" t="s">
        <v>710</v>
      </c>
      <c r="E1135" s="41" t="s">
        <v>597</v>
      </c>
      <c r="F1135" s="41" t="s">
        <v>494</v>
      </c>
      <c r="G1135" s="41" t="s">
        <v>128</v>
      </c>
      <c r="H1135" s="41"/>
      <c r="I1135" s="42"/>
      <c r="J1135" s="42"/>
      <c r="K1135" s="42"/>
      <c r="L1135" s="43"/>
      <c r="M1135" s="43"/>
      <c r="N1135" s="64"/>
      <c r="O1135" s="93"/>
      <c r="P1135" s="24"/>
      <c r="Q1135" s="93"/>
      <c r="R1135" s="93"/>
      <c r="S1135" s="93"/>
      <c r="T1135" s="93"/>
      <c r="U1135" s="93"/>
      <c r="V1135" s="93"/>
      <c r="W1135" s="77">
        <f aca="true" t="shared" si="61" ref="W1135:Y1136">W1136</f>
        <v>0</v>
      </c>
      <c r="X1135" s="75">
        <f t="shared" si="61"/>
        <v>17016100</v>
      </c>
      <c r="Y1135" s="28">
        <f t="shared" si="61"/>
        <v>17016100</v>
      </c>
    </row>
    <row r="1136" spans="1:25" ht="25.5" hidden="1" outlineLevel="4">
      <c r="A1136" s="13" t="s">
        <v>601</v>
      </c>
      <c r="B1136" s="41" t="s">
        <v>441</v>
      </c>
      <c r="C1136" s="41" t="s">
        <v>439</v>
      </c>
      <c r="D1136" s="41" t="s">
        <v>710</v>
      </c>
      <c r="E1136" s="41" t="s">
        <v>597</v>
      </c>
      <c r="F1136" s="41" t="s">
        <v>494</v>
      </c>
      <c r="G1136" s="41" t="s">
        <v>129</v>
      </c>
      <c r="H1136" s="41"/>
      <c r="I1136" s="42"/>
      <c r="J1136" s="42"/>
      <c r="K1136" s="42"/>
      <c r="L1136" s="43"/>
      <c r="M1136" s="43"/>
      <c r="N1136" s="64"/>
      <c r="O1136" s="93"/>
      <c r="P1136" s="24"/>
      <c r="Q1136" s="93"/>
      <c r="R1136" s="93"/>
      <c r="S1136" s="93"/>
      <c r="T1136" s="93"/>
      <c r="U1136" s="93"/>
      <c r="V1136" s="93"/>
      <c r="W1136" s="77">
        <f t="shared" si="61"/>
        <v>0</v>
      </c>
      <c r="X1136" s="75">
        <f t="shared" si="61"/>
        <v>17016100</v>
      </c>
      <c r="Y1136" s="28">
        <f t="shared" si="61"/>
        <v>17016100</v>
      </c>
    </row>
    <row r="1137" spans="1:25" ht="51" hidden="1" outlineLevel="4">
      <c r="A1137" s="45" t="s">
        <v>405</v>
      </c>
      <c r="B1137" s="41" t="s">
        <v>441</v>
      </c>
      <c r="C1137" s="41" t="s">
        <v>439</v>
      </c>
      <c r="D1137" s="41" t="s">
        <v>710</v>
      </c>
      <c r="E1137" s="41" t="s">
        <v>597</v>
      </c>
      <c r="F1137" s="41" t="s">
        <v>494</v>
      </c>
      <c r="G1137" s="41" t="s">
        <v>129</v>
      </c>
      <c r="H1137" s="41" t="s">
        <v>182</v>
      </c>
      <c r="I1137" s="42"/>
      <c r="J1137" s="42"/>
      <c r="K1137" s="42"/>
      <c r="L1137" s="43"/>
      <c r="M1137" s="43"/>
      <c r="N1137" s="64"/>
      <c r="O1137" s="93"/>
      <c r="P1137" s="24"/>
      <c r="Q1137" s="93"/>
      <c r="R1137" s="93"/>
      <c r="S1137" s="93"/>
      <c r="T1137" s="93"/>
      <c r="U1137" s="93"/>
      <c r="V1137" s="93"/>
      <c r="W1137" s="77">
        <f>W1138</f>
        <v>0</v>
      </c>
      <c r="X1137" s="75">
        <f>X1139</f>
        <v>17016100</v>
      </c>
      <c r="Y1137" s="28">
        <f>Y1139</f>
        <v>17016100</v>
      </c>
    </row>
    <row r="1138" spans="1:25" ht="25.5" hidden="1" outlineLevel="4">
      <c r="A1138" s="13" t="s">
        <v>37</v>
      </c>
      <c r="B1138" s="41" t="s">
        <v>441</v>
      </c>
      <c r="C1138" s="41" t="s">
        <v>439</v>
      </c>
      <c r="D1138" s="41" t="s">
        <v>710</v>
      </c>
      <c r="E1138" s="41" t="s">
        <v>597</v>
      </c>
      <c r="F1138" s="41" t="s">
        <v>494</v>
      </c>
      <c r="G1138" s="41" t="s">
        <v>129</v>
      </c>
      <c r="H1138" s="41" t="s">
        <v>36</v>
      </c>
      <c r="I1138" s="42"/>
      <c r="J1138" s="42"/>
      <c r="K1138" s="42"/>
      <c r="L1138" s="43"/>
      <c r="M1138" s="43"/>
      <c r="N1138" s="64"/>
      <c r="O1138" s="93"/>
      <c r="P1138" s="24"/>
      <c r="Q1138" s="93"/>
      <c r="R1138" s="93"/>
      <c r="S1138" s="93"/>
      <c r="T1138" s="93"/>
      <c r="U1138" s="93"/>
      <c r="V1138" s="93"/>
      <c r="W1138" s="77">
        <f>W1139</f>
        <v>0</v>
      </c>
      <c r="X1138" s="75"/>
      <c r="Y1138" s="28"/>
    </row>
    <row r="1139" spans="1:25" ht="63.75" hidden="1" outlineLevel="6">
      <c r="A1139" s="13" t="s">
        <v>605</v>
      </c>
      <c r="B1139" s="41" t="s">
        <v>441</v>
      </c>
      <c r="C1139" s="41" t="s">
        <v>439</v>
      </c>
      <c r="D1139" s="41" t="s">
        <v>710</v>
      </c>
      <c r="E1139" s="41" t="s">
        <v>597</v>
      </c>
      <c r="F1139" s="41" t="s">
        <v>494</v>
      </c>
      <c r="G1139" s="41" t="s">
        <v>129</v>
      </c>
      <c r="H1139" s="41" t="s">
        <v>606</v>
      </c>
      <c r="I1139" s="42">
        <v>17016100</v>
      </c>
      <c r="J1139" s="42"/>
      <c r="K1139" s="42"/>
      <c r="L1139" s="43"/>
      <c r="M1139" s="43"/>
      <c r="N1139" s="64"/>
      <c r="O1139" s="93"/>
      <c r="P1139" s="24"/>
      <c r="Q1139" s="93"/>
      <c r="R1139" s="93"/>
      <c r="S1139" s="93"/>
      <c r="T1139" s="93"/>
      <c r="U1139" s="93">
        <v>0</v>
      </c>
      <c r="V1139" s="93"/>
      <c r="W1139" s="77">
        <v>0</v>
      </c>
      <c r="X1139" s="75">
        <v>17016100</v>
      </c>
      <c r="Y1139" s="28">
        <v>17016100</v>
      </c>
    </row>
    <row r="1140" spans="1:25" ht="25.5" hidden="1" outlineLevel="3">
      <c r="A1140" s="13" t="s">
        <v>486</v>
      </c>
      <c r="B1140" s="41"/>
      <c r="C1140" s="41"/>
      <c r="D1140" s="41" t="s">
        <v>710</v>
      </c>
      <c r="E1140" s="41" t="s">
        <v>597</v>
      </c>
      <c r="F1140" s="41" t="s">
        <v>494</v>
      </c>
      <c r="G1140" s="41" t="s">
        <v>487</v>
      </c>
      <c r="H1140" s="41"/>
      <c r="I1140" s="42"/>
      <c r="J1140" s="42"/>
      <c r="K1140" s="42"/>
      <c r="L1140" s="43">
        <f>L1141+L1144</f>
        <v>209075</v>
      </c>
      <c r="M1140" s="43"/>
      <c r="N1140" s="64"/>
      <c r="O1140" s="93"/>
      <c r="P1140" s="24"/>
      <c r="Q1140" s="93"/>
      <c r="R1140" s="93"/>
      <c r="S1140" s="93"/>
      <c r="T1140" s="93"/>
      <c r="U1140" s="93"/>
      <c r="V1140" s="93"/>
      <c r="W1140" s="77">
        <f>W1141+W1144</f>
        <v>2576254</v>
      </c>
      <c r="X1140" s="75">
        <f>X1141+X1144</f>
        <v>0</v>
      </c>
      <c r="Y1140" s="28">
        <f>Y1141+Y1144</f>
        <v>0</v>
      </c>
    </row>
    <row r="1141" spans="1:25" ht="38.25" hidden="1" outlineLevel="5">
      <c r="A1141" s="13" t="s">
        <v>130</v>
      </c>
      <c r="B1141" s="41" t="s">
        <v>441</v>
      </c>
      <c r="C1141" s="41" t="s">
        <v>441</v>
      </c>
      <c r="D1141" s="41" t="s">
        <v>710</v>
      </c>
      <c r="E1141" s="41" t="s">
        <v>597</v>
      </c>
      <c r="F1141" s="41" t="s">
        <v>494</v>
      </c>
      <c r="G1141" s="41" t="s">
        <v>131</v>
      </c>
      <c r="H1141" s="41"/>
      <c r="I1141" s="42"/>
      <c r="J1141" s="42"/>
      <c r="K1141" s="42"/>
      <c r="L1141" s="43">
        <f>L1142</f>
        <v>209075</v>
      </c>
      <c r="M1141" s="43"/>
      <c r="N1141" s="64"/>
      <c r="O1141" s="93"/>
      <c r="P1141" s="24"/>
      <c r="Q1141" s="93"/>
      <c r="R1141" s="93"/>
      <c r="S1141" s="93"/>
      <c r="T1141" s="93"/>
      <c r="U1141" s="93"/>
      <c r="V1141" s="93"/>
      <c r="W1141" s="77">
        <f aca="true" t="shared" si="62" ref="W1141:Y1142">W1142</f>
        <v>855544</v>
      </c>
      <c r="X1141" s="75">
        <f t="shared" si="62"/>
        <v>0</v>
      </c>
      <c r="Y1141" s="28">
        <f t="shared" si="62"/>
        <v>0</v>
      </c>
    </row>
    <row r="1142" spans="1:25" ht="51" hidden="1" outlineLevel="5">
      <c r="A1142" s="45" t="s">
        <v>405</v>
      </c>
      <c r="B1142" s="41" t="s">
        <v>441</v>
      </c>
      <c r="C1142" s="41" t="s">
        <v>441</v>
      </c>
      <c r="D1142" s="41" t="s">
        <v>710</v>
      </c>
      <c r="E1142" s="41" t="s">
        <v>597</v>
      </c>
      <c r="F1142" s="41" t="s">
        <v>494</v>
      </c>
      <c r="G1142" s="41" t="s">
        <v>131</v>
      </c>
      <c r="H1142" s="41" t="s">
        <v>182</v>
      </c>
      <c r="I1142" s="42"/>
      <c r="J1142" s="42"/>
      <c r="K1142" s="42"/>
      <c r="L1142" s="43">
        <f>L1143</f>
        <v>209075</v>
      </c>
      <c r="M1142" s="43"/>
      <c r="N1142" s="64"/>
      <c r="O1142" s="93"/>
      <c r="P1142" s="24"/>
      <c r="Q1142" s="93"/>
      <c r="R1142" s="93"/>
      <c r="S1142" s="93"/>
      <c r="T1142" s="93"/>
      <c r="U1142" s="93"/>
      <c r="V1142" s="93"/>
      <c r="W1142" s="77">
        <f t="shared" si="62"/>
        <v>855544</v>
      </c>
      <c r="X1142" s="75">
        <f t="shared" si="62"/>
        <v>0</v>
      </c>
      <c r="Y1142" s="28">
        <f t="shared" si="62"/>
        <v>0</v>
      </c>
    </row>
    <row r="1143" spans="1:25" ht="25.5" hidden="1" outlineLevel="6">
      <c r="A1143" s="13" t="s">
        <v>621</v>
      </c>
      <c r="B1143" s="41" t="s">
        <v>441</v>
      </c>
      <c r="C1143" s="41" t="s">
        <v>441</v>
      </c>
      <c r="D1143" s="41" t="s">
        <v>710</v>
      </c>
      <c r="E1143" s="41" t="s">
        <v>597</v>
      </c>
      <c r="F1143" s="41" t="s">
        <v>494</v>
      </c>
      <c r="G1143" s="41" t="s">
        <v>131</v>
      </c>
      <c r="H1143" s="41" t="s">
        <v>622</v>
      </c>
      <c r="I1143" s="42">
        <v>0</v>
      </c>
      <c r="J1143" s="42">
        <v>0</v>
      </c>
      <c r="K1143" s="42">
        <v>646469</v>
      </c>
      <c r="L1143" s="43">
        <v>209075</v>
      </c>
      <c r="M1143" s="43"/>
      <c r="N1143" s="64"/>
      <c r="O1143" s="93"/>
      <c r="P1143" s="24"/>
      <c r="Q1143" s="93"/>
      <c r="R1143" s="93"/>
      <c r="S1143" s="93"/>
      <c r="T1143" s="93"/>
      <c r="U1143" s="93"/>
      <c r="V1143" s="93"/>
      <c r="W1143" s="77">
        <f>L1143+K1143+J1143+I1143</f>
        <v>855544</v>
      </c>
      <c r="X1143" s="75">
        <v>0</v>
      </c>
      <c r="Y1143" s="28">
        <v>0</v>
      </c>
    </row>
    <row r="1144" spans="1:25" ht="76.5" hidden="1" outlineLevel="5">
      <c r="A1144" s="13" t="s">
        <v>500</v>
      </c>
      <c r="B1144" s="41" t="s">
        <v>441</v>
      </c>
      <c r="C1144" s="41" t="s">
        <v>441</v>
      </c>
      <c r="D1144" s="41" t="s">
        <v>710</v>
      </c>
      <c r="E1144" s="41" t="s">
        <v>597</v>
      </c>
      <c r="F1144" s="41" t="s">
        <v>494</v>
      </c>
      <c r="G1144" s="41" t="s">
        <v>501</v>
      </c>
      <c r="H1144" s="41"/>
      <c r="I1144" s="42"/>
      <c r="J1144" s="42"/>
      <c r="K1144" s="42"/>
      <c r="L1144" s="43"/>
      <c r="M1144" s="43"/>
      <c r="N1144" s="64"/>
      <c r="O1144" s="93"/>
      <c r="P1144" s="24"/>
      <c r="Q1144" s="93"/>
      <c r="R1144" s="93"/>
      <c r="S1144" s="93"/>
      <c r="T1144" s="93"/>
      <c r="U1144" s="93"/>
      <c r="V1144" s="93"/>
      <c r="W1144" s="77">
        <f aca="true" t="shared" si="63" ref="W1144:Y1145">W1145</f>
        <v>1720710</v>
      </c>
      <c r="X1144" s="75">
        <f t="shared" si="63"/>
        <v>0</v>
      </c>
      <c r="Y1144" s="28">
        <f t="shared" si="63"/>
        <v>0</v>
      </c>
    </row>
    <row r="1145" spans="1:25" ht="51" hidden="1" outlineLevel="5">
      <c r="A1145" s="45" t="s">
        <v>405</v>
      </c>
      <c r="B1145" s="41" t="s">
        <v>441</v>
      </c>
      <c r="C1145" s="41" t="s">
        <v>441</v>
      </c>
      <c r="D1145" s="41" t="s">
        <v>710</v>
      </c>
      <c r="E1145" s="41" t="s">
        <v>597</v>
      </c>
      <c r="F1145" s="41" t="s">
        <v>494</v>
      </c>
      <c r="G1145" s="41" t="s">
        <v>501</v>
      </c>
      <c r="H1145" s="41" t="s">
        <v>182</v>
      </c>
      <c r="I1145" s="42"/>
      <c r="J1145" s="42"/>
      <c r="K1145" s="42"/>
      <c r="L1145" s="43"/>
      <c r="M1145" s="43"/>
      <c r="N1145" s="64"/>
      <c r="O1145" s="93"/>
      <c r="P1145" s="24"/>
      <c r="Q1145" s="93"/>
      <c r="R1145" s="93"/>
      <c r="S1145" s="93"/>
      <c r="T1145" s="93"/>
      <c r="U1145" s="93"/>
      <c r="V1145" s="93"/>
      <c r="W1145" s="77">
        <f>W1146</f>
        <v>1720710</v>
      </c>
      <c r="X1145" s="75">
        <f t="shared" si="63"/>
        <v>0</v>
      </c>
      <c r="Y1145" s="28">
        <f t="shared" si="63"/>
        <v>0</v>
      </c>
    </row>
    <row r="1146" spans="1:25" ht="25.5" hidden="1" outlineLevel="6">
      <c r="A1146" s="13" t="s">
        <v>621</v>
      </c>
      <c r="B1146" s="41" t="s">
        <v>441</v>
      </c>
      <c r="C1146" s="41" t="s">
        <v>441</v>
      </c>
      <c r="D1146" s="41" t="s">
        <v>710</v>
      </c>
      <c r="E1146" s="41" t="s">
        <v>597</v>
      </c>
      <c r="F1146" s="41" t="s">
        <v>494</v>
      </c>
      <c r="G1146" s="41" t="s">
        <v>501</v>
      </c>
      <c r="H1146" s="41" t="s">
        <v>622</v>
      </c>
      <c r="I1146" s="42">
        <v>1720710</v>
      </c>
      <c r="J1146" s="42"/>
      <c r="K1146" s="42"/>
      <c r="L1146" s="43"/>
      <c r="M1146" s="43"/>
      <c r="N1146" s="64"/>
      <c r="O1146" s="93"/>
      <c r="P1146" s="24"/>
      <c r="Q1146" s="93"/>
      <c r="R1146" s="93"/>
      <c r="S1146" s="93"/>
      <c r="T1146" s="93"/>
      <c r="U1146" s="93"/>
      <c r="V1146" s="93"/>
      <c r="W1146" s="77">
        <f>L1146+K1146+J1146+I1146</f>
        <v>1720710</v>
      </c>
      <c r="X1146" s="75">
        <v>0</v>
      </c>
      <c r="Y1146" s="28">
        <v>0</v>
      </c>
    </row>
    <row r="1147" spans="1:25" ht="25.5" outlineLevel="6">
      <c r="A1147" s="13" t="s">
        <v>486</v>
      </c>
      <c r="B1147" s="41" t="s">
        <v>441</v>
      </c>
      <c r="C1147" s="41" t="s">
        <v>439</v>
      </c>
      <c r="D1147" s="41" t="s">
        <v>710</v>
      </c>
      <c r="E1147" s="41" t="s">
        <v>597</v>
      </c>
      <c r="F1147" s="41" t="s">
        <v>494</v>
      </c>
      <c r="G1147" s="41" t="s">
        <v>487</v>
      </c>
      <c r="H1147" s="41"/>
      <c r="I1147" s="42"/>
      <c r="J1147" s="42"/>
      <c r="K1147" s="42"/>
      <c r="L1147" s="43"/>
      <c r="M1147" s="43"/>
      <c r="N1147" s="64"/>
      <c r="O1147" s="93"/>
      <c r="P1147" s="24"/>
      <c r="Q1147" s="93"/>
      <c r="R1147" s="93"/>
      <c r="S1147" s="93"/>
      <c r="T1147" s="93"/>
      <c r="U1147" s="93"/>
      <c r="V1147" s="93"/>
      <c r="W1147" s="77">
        <f>W1148</f>
        <v>3000</v>
      </c>
      <c r="X1147" s="75"/>
      <c r="Y1147" s="28"/>
    </row>
    <row r="1148" spans="1:25" ht="76.5" outlineLevel="6">
      <c r="A1148" s="13" t="s">
        <v>43</v>
      </c>
      <c r="B1148" s="41" t="s">
        <v>441</v>
      </c>
      <c r="C1148" s="41" t="s">
        <v>439</v>
      </c>
      <c r="D1148" s="41" t="s">
        <v>710</v>
      </c>
      <c r="E1148" s="41" t="s">
        <v>597</v>
      </c>
      <c r="F1148" s="41" t="s">
        <v>494</v>
      </c>
      <c r="G1148" s="41" t="s">
        <v>543</v>
      </c>
      <c r="H1148" s="41"/>
      <c r="I1148" s="42"/>
      <c r="J1148" s="42"/>
      <c r="K1148" s="42"/>
      <c r="L1148" s="43"/>
      <c r="M1148" s="43"/>
      <c r="N1148" s="64"/>
      <c r="O1148" s="93"/>
      <c r="P1148" s="24"/>
      <c r="Q1148" s="93"/>
      <c r="R1148" s="93"/>
      <c r="S1148" s="93"/>
      <c r="T1148" s="93"/>
      <c r="U1148" s="93"/>
      <c r="V1148" s="93"/>
      <c r="W1148" s="77">
        <f>W1149</f>
        <v>3000</v>
      </c>
      <c r="X1148" s="75"/>
      <c r="Y1148" s="28"/>
    </row>
    <row r="1149" spans="1:25" ht="51" outlineLevel="6">
      <c r="A1149" s="45" t="s">
        <v>405</v>
      </c>
      <c r="B1149" s="41" t="s">
        <v>441</v>
      </c>
      <c r="C1149" s="41" t="s">
        <v>439</v>
      </c>
      <c r="D1149" s="41" t="s">
        <v>710</v>
      </c>
      <c r="E1149" s="41" t="s">
        <v>597</v>
      </c>
      <c r="F1149" s="41" t="s">
        <v>494</v>
      </c>
      <c r="G1149" s="41" t="s">
        <v>543</v>
      </c>
      <c r="H1149" s="41" t="s">
        <v>182</v>
      </c>
      <c r="I1149" s="42"/>
      <c r="J1149" s="42"/>
      <c r="K1149" s="42"/>
      <c r="L1149" s="43"/>
      <c r="M1149" s="43"/>
      <c r="N1149" s="64"/>
      <c r="O1149" s="93"/>
      <c r="P1149" s="24"/>
      <c r="Q1149" s="93"/>
      <c r="R1149" s="93"/>
      <c r="S1149" s="93"/>
      <c r="T1149" s="93"/>
      <c r="U1149" s="93"/>
      <c r="V1149" s="93"/>
      <c r="W1149" s="77">
        <f>W1150</f>
        <v>3000</v>
      </c>
      <c r="X1149" s="75"/>
      <c r="Y1149" s="28"/>
    </row>
    <row r="1150" spans="1:25" ht="25.5" outlineLevel="6">
      <c r="A1150" s="13" t="s">
        <v>37</v>
      </c>
      <c r="B1150" s="41" t="s">
        <v>441</v>
      </c>
      <c r="C1150" s="41" t="s">
        <v>439</v>
      </c>
      <c r="D1150" s="41" t="s">
        <v>710</v>
      </c>
      <c r="E1150" s="41" t="s">
        <v>597</v>
      </c>
      <c r="F1150" s="41" t="s">
        <v>494</v>
      </c>
      <c r="G1150" s="41" t="s">
        <v>543</v>
      </c>
      <c r="H1150" s="41" t="s">
        <v>36</v>
      </c>
      <c r="I1150" s="42"/>
      <c r="J1150" s="42"/>
      <c r="K1150" s="42"/>
      <c r="L1150" s="43"/>
      <c r="M1150" s="43"/>
      <c r="N1150" s="64"/>
      <c r="O1150" s="93"/>
      <c r="P1150" s="24"/>
      <c r="Q1150" s="93"/>
      <c r="R1150" s="93"/>
      <c r="S1150" s="93"/>
      <c r="T1150" s="93"/>
      <c r="U1150" s="93"/>
      <c r="V1150" s="93"/>
      <c r="W1150" s="77">
        <f>W1151</f>
        <v>3000</v>
      </c>
      <c r="X1150" s="75"/>
      <c r="Y1150" s="28"/>
    </row>
    <row r="1151" spans="1:25" ht="25.5" outlineLevel="6">
      <c r="A1151" s="13" t="s">
        <v>621</v>
      </c>
      <c r="B1151" s="41" t="s">
        <v>441</v>
      </c>
      <c r="C1151" s="41" t="s">
        <v>439</v>
      </c>
      <c r="D1151" s="41" t="s">
        <v>710</v>
      </c>
      <c r="E1151" s="41" t="s">
        <v>597</v>
      </c>
      <c r="F1151" s="41" t="s">
        <v>494</v>
      </c>
      <c r="G1151" s="41" t="s">
        <v>543</v>
      </c>
      <c r="H1151" s="41" t="s">
        <v>622</v>
      </c>
      <c r="I1151" s="42"/>
      <c r="J1151" s="42"/>
      <c r="K1151" s="42"/>
      <c r="L1151" s="43"/>
      <c r="M1151" s="43"/>
      <c r="N1151" s="64"/>
      <c r="O1151" s="93"/>
      <c r="P1151" s="24"/>
      <c r="Q1151" s="93"/>
      <c r="R1151" s="93"/>
      <c r="S1151" s="93">
        <v>3000</v>
      </c>
      <c r="T1151" s="93"/>
      <c r="U1151" s="93"/>
      <c r="V1151" s="93"/>
      <c r="W1151" s="77">
        <f>L1151+K1151+J1151+I1151+M1151+N1151+O1151+P1151+Q1151+R1151+S1151+T1151+U1151</f>
        <v>3000</v>
      </c>
      <c r="X1151" s="75"/>
      <c r="Y1151" s="28"/>
    </row>
    <row r="1152" spans="1:25" ht="15" hidden="1" outlineLevel="1">
      <c r="A1152" s="13" t="s">
        <v>654</v>
      </c>
      <c r="B1152" s="41" t="s">
        <v>441</v>
      </c>
      <c r="C1152" s="41" t="s">
        <v>439</v>
      </c>
      <c r="D1152" s="41" t="s">
        <v>710</v>
      </c>
      <c r="E1152" s="41" t="s">
        <v>507</v>
      </c>
      <c r="F1152" s="41"/>
      <c r="G1152" s="41"/>
      <c r="H1152" s="41"/>
      <c r="I1152" s="42"/>
      <c r="J1152" s="42"/>
      <c r="K1152" s="42"/>
      <c r="L1152" s="43"/>
      <c r="M1152" s="43"/>
      <c r="N1152" s="64"/>
      <c r="O1152" s="93"/>
      <c r="P1152" s="24"/>
      <c r="Q1152" s="93"/>
      <c r="R1152" s="93"/>
      <c r="S1152" s="93"/>
      <c r="T1152" s="93"/>
      <c r="U1152" s="93"/>
      <c r="V1152" s="93"/>
      <c r="W1152" s="77">
        <f aca="true" t="shared" si="64" ref="W1152:Y1155">W1153</f>
        <v>0</v>
      </c>
      <c r="X1152" s="75">
        <f t="shared" si="64"/>
        <v>4261500</v>
      </c>
      <c r="Y1152" s="28">
        <f t="shared" si="64"/>
        <v>4261500</v>
      </c>
    </row>
    <row r="1153" spans="1:25" ht="15" hidden="1" outlineLevel="2">
      <c r="A1153" s="13" t="s">
        <v>673</v>
      </c>
      <c r="B1153" s="41" t="s">
        <v>441</v>
      </c>
      <c r="C1153" s="41" t="s">
        <v>439</v>
      </c>
      <c r="D1153" s="41" t="s">
        <v>710</v>
      </c>
      <c r="E1153" s="41" t="s">
        <v>507</v>
      </c>
      <c r="F1153" s="41" t="s">
        <v>459</v>
      </c>
      <c r="G1153" s="41"/>
      <c r="H1153" s="41"/>
      <c r="I1153" s="42"/>
      <c r="J1153" s="42"/>
      <c r="K1153" s="42"/>
      <c r="L1153" s="43"/>
      <c r="M1153" s="43"/>
      <c r="N1153" s="64"/>
      <c r="O1153" s="93"/>
      <c r="P1153" s="24"/>
      <c r="Q1153" s="93"/>
      <c r="R1153" s="93"/>
      <c r="S1153" s="93"/>
      <c r="T1153" s="93"/>
      <c r="U1153" s="93"/>
      <c r="V1153" s="93"/>
      <c r="W1153" s="77">
        <f t="shared" si="64"/>
        <v>0</v>
      </c>
      <c r="X1153" s="75">
        <f t="shared" si="64"/>
        <v>4261500</v>
      </c>
      <c r="Y1153" s="28">
        <f t="shared" si="64"/>
        <v>4261500</v>
      </c>
    </row>
    <row r="1154" spans="1:25" ht="25.5" hidden="1" outlineLevel="3">
      <c r="A1154" s="13" t="s">
        <v>684</v>
      </c>
      <c r="B1154" s="41" t="s">
        <v>441</v>
      </c>
      <c r="C1154" s="41" t="s">
        <v>439</v>
      </c>
      <c r="D1154" s="41" t="s">
        <v>710</v>
      </c>
      <c r="E1154" s="41" t="s">
        <v>507</v>
      </c>
      <c r="F1154" s="41" t="s">
        <v>459</v>
      </c>
      <c r="G1154" s="41" t="s">
        <v>685</v>
      </c>
      <c r="H1154" s="41"/>
      <c r="I1154" s="42"/>
      <c r="J1154" s="42"/>
      <c r="K1154" s="42"/>
      <c r="L1154" s="43"/>
      <c r="M1154" s="43"/>
      <c r="N1154" s="64"/>
      <c r="O1154" s="93"/>
      <c r="P1154" s="24"/>
      <c r="Q1154" s="93"/>
      <c r="R1154" s="93"/>
      <c r="S1154" s="93"/>
      <c r="T1154" s="93"/>
      <c r="U1154" s="93"/>
      <c r="V1154" s="93"/>
      <c r="W1154" s="77">
        <f t="shared" si="64"/>
        <v>0</v>
      </c>
      <c r="X1154" s="75">
        <f t="shared" si="64"/>
        <v>4261500</v>
      </c>
      <c r="Y1154" s="28">
        <f t="shared" si="64"/>
        <v>4261500</v>
      </c>
    </row>
    <row r="1155" spans="1:25" ht="38.25" hidden="1" outlineLevel="4">
      <c r="A1155" s="13" t="s">
        <v>132</v>
      </c>
      <c r="B1155" s="41" t="s">
        <v>441</v>
      </c>
      <c r="C1155" s="41" t="s">
        <v>439</v>
      </c>
      <c r="D1155" s="41" t="s">
        <v>710</v>
      </c>
      <c r="E1155" s="41" t="s">
        <v>507</v>
      </c>
      <c r="F1155" s="41" t="s">
        <v>459</v>
      </c>
      <c r="G1155" s="41" t="s">
        <v>133</v>
      </c>
      <c r="H1155" s="41"/>
      <c r="I1155" s="42"/>
      <c r="J1155" s="42"/>
      <c r="K1155" s="42"/>
      <c r="L1155" s="43"/>
      <c r="M1155" s="43"/>
      <c r="N1155" s="64"/>
      <c r="O1155" s="93"/>
      <c r="P1155" s="24"/>
      <c r="Q1155" s="93"/>
      <c r="R1155" s="93"/>
      <c r="S1155" s="93"/>
      <c r="T1155" s="93"/>
      <c r="U1155" s="93"/>
      <c r="V1155" s="93"/>
      <c r="W1155" s="77">
        <f t="shared" si="64"/>
        <v>0</v>
      </c>
      <c r="X1155" s="75">
        <f t="shared" si="64"/>
        <v>4261500</v>
      </c>
      <c r="Y1155" s="28">
        <f t="shared" si="64"/>
        <v>4261500</v>
      </c>
    </row>
    <row r="1156" spans="1:25" ht="25.5" hidden="1" outlineLevel="4">
      <c r="A1156" s="45" t="s">
        <v>406</v>
      </c>
      <c r="B1156" s="41" t="s">
        <v>441</v>
      </c>
      <c r="C1156" s="41" t="s">
        <v>439</v>
      </c>
      <c r="D1156" s="41" t="s">
        <v>710</v>
      </c>
      <c r="E1156" s="41" t="s">
        <v>507</v>
      </c>
      <c r="F1156" s="41" t="s">
        <v>459</v>
      </c>
      <c r="G1156" s="41" t="s">
        <v>133</v>
      </c>
      <c r="H1156" s="41" t="s">
        <v>183</v>
      </c>
      <c r="I1156" s="42"/>
      <c r="J1156" s="42"/>
      <c r="K1156" s="42"/>
      <c r="L1156" s="43"/>
      <c r="M1156" s="43"/>
      <c r="N1156" s="64"/>
      <c r="O1156" s="93"/>
      <c r="P1156" s="24"/>
      <c r="Q1156" s="93"/>
      <c r="R1156" s="93"/>
      <c r="S1156" s="93"/>
      <c r="T1156" s="93"/>
      <c r="U1156" s="93"/>
      <c r="V1156" s="93"/>
      <c r="W1156" s="77">
        <f>W1157</f>
        <v>0</v>
      </c>
      <c r="X1156" s="75">
        <f>X1158</f>
        <v>4261500</v>
      </c>
      <c r="Y1156" s="28">
        <f>Y1158</f>
        <v>4261500</v>
      </c>
    </row>
    <row r="1157" spans="1:25" ht="25.5" hidden="1" outlineLevel="4">
      <c r="A1157" s="45" t="s">
        <v>38</v>
      </c>
      <c r="B1157" s="41" t="s">
        <v>441</v>
      </c>
      <c r="C1157" s="41" t="s">
        <v>439</v>
      </c>
      <c r="D1157" s="41" t="s">
        <v>710</v>
      </c>
      <c r="E1157" s="41" t="s">
        <v>507</v>
      </c>
      <c r="F1157" s="41" t="s">
        <v>459</v>
      </c>
      <c r="G1157" s="41" t="s">
        <v>133</v>
      </c>
      <c r="H1157" s="41" t="s">
        <v>570</v>
      </c>
      <c r="I1157" s="42"/>
      <c r="J1157" s="42"/>
      <c r="K1157" s="42"/>
      <c r="L1157" s="43"/>
      <c r="M1157" s="43"/>
      <c r="N1157" s="64"/>
      <c r="O1157" s="93"/>
      <c r="P1157" s="24"/>
      <c r="Q1157" s="93"/>
      <c r="R1157" s="93"/>
      <c r="S1157" s="93"/>
      <c r="T1157" s="93"/>
      <c r="U1157" s="93"/>
      <c r="V1157" s="93"/>
      <c r="W1157" s="77">
        <f>W1158</f>
        <v>0</v>
      </c>
      <c r="X1157" s="75"/>
      <c r="Y1157" s="28"/>
    </row>
    <row r="1158" spans="1:25" ht="38.25" hidden="1" outlineLevel="6">
      <c r="A1158" s="13" t="s">
        <v>678</v>
      </c>
      <c r="B1158" s="41" t="s">
        <v>441</v>
      </c>
      <c r="C1158" s="41" t="s">
        <v>439</v>
      </c>
      <c r="D1158" s="41" t="s">
        <v>710</v>
      </c>
      <c r="E1158" s="41" t="s">
        <v>507</v>
      </c>
      <c r="F1158" s="41" t="s">
        <v>459</v>
      </c>
      <c r="G1158" s="41" t="s">
        <v>133</v>
      </c>
      <c r="H1158" s="41" t="s">
        <v>679</v>
      </c>
      <c r="I1158" s="42">
        <v>4261500</v>
      </c>
      <c r="J1158" s="42"/>
      <c r="K1158" s="42"/>
      <c r="L1158" s="43"/>
      <c r="M1158" s="43"/>
      <c r="N1158" s="64"/>
      <c r="O1158" s="93"/>
      <c r="P1158" s="24"/>
      <c r="Q1158" s="93"/>
      <c r="R1158" s="93"/>
      <c r="S1158" s="93"/>
      <c r="T1158" s="93"/>
      <c r="U1158" s="93"/>
      <c r="V1158" s="93"/>
      <c r="W1158" s="77">
        <v>0</v>
      </c>
      <c r="X1158" s="75">
        <v>4261500</v>
      </c>
      <c r="Y1158" s="28">
        <v>4261500</v>
      </c>
    </row>
    <row r="1159" spans="1:25" ht="25.5" outlineLevel="6">
      <c r="A1159" s="13" t="s">
        <v>53</v>
      </c>
      <c r="B1159" s="41" t="s">
        <v>441</v>
      </c>
      <c r="C1159" s="41" t="s">
        <v>580</v>
      </c>
      <c r="D1159" s="41"/>
      <c r="E1159" s="41"/>
      <c r="F1159" s="41"/>
      <c r="G1159" s="41"/>
      <c r="H1159" s="41"/>
      <c r="I1159" s="42"/>
      <c r="J1159" s="42"/>
      <c r="K1159" s="42"/>
      <c r="L1159" s="43">
        <f aca="true" t="shared" si="65" ref="L1159:L1164">L1160</f>
        <v>0</v>
      </c>
      <c r="M1159" s="43"/>
      <c r="N1159" s="64"/>
      <c r="O1159" s="93"/>
      <c r="P1159" s="24"/>
      <c r="Q1159" s="93"/>
      <c r="R1159" s="93"/>
      <c r="S1159" s="93"/>
      <c r="T1159" s="93"/>
      <c r="U1159" s="93"/>
      <c r="V1159" s="93"/>
      <c r="W1159" s="77">
        <f aca="true" t="shared" si="66" ref="W1159:Y1164">W1160</f>
        <v>36792332.879999995</v>
      </c>
      <c r="X1159" s="75">
        <f t="shared" si="66"/>
        <v>3696200</v>
      </c>
      <c r="Y1159" s="43">
        <f t="shared" si="66"/>
        <v>3696200</v>
      </c>
    </row>
    <row r="1160" spans="1:25" ht="25.5" outlineLevel="6">
      <c r="A1160" s="13" t="s">
        <v>709</v>
      </c>
      <c r="B1160" s="41" t="s">
        <v>441</v>
      </c>
      <c r="C1160" s="41" t="s">
        <v>580</v>
      </c>
      <c r="D1160" s="41" t="s">
        <v>710</v>
      </c>
      <c r="E1160" s="41"/>
      <c r="F1160" s="41"/>
      <c r="G1160" s="41"/>
      <c r="H1160" s="41"/>
      <c r="I1160" s="42"/>
      <c r="J1160" s="42"/>
      <c r="K1160" s="42"/>
      <c r="L1160" s="43">
        <f t="shared" si="65"/>
        <v>0</v>
      </c>
      <c r="M1160" s="43"/>
      <c r="N1160" s="64"/>
      <c r="O1160" s="93"/>
      <c r="P1160" s="24"/>
      <c r="Q1160" s="93"/>
      <c r="R1160" s="93"/>
      <c r="S1160" s="93"/>
      <c r="T1160" s="93"/>
      <c r="U1160" s="93"/>
      <c r="V1160" s="93"/>
      <c r="W1160" s="77">
        <f>W1161+W1203</f>
        <v>36792332.879999995</v>
      </c>
      <c r="X1160" s="75">
        <f t="shared" si="66"/>
        <v>3696200</v>
      </c>
      <c r="Y1160" s="43">
        <f t="shared" si="66"/>
        <v>3696200</v>
      </c>
    </row>
    <row r="1161" spans="1:25" ht="15" outlineLevel="6">
      <c r="A1161" s="13" t="s">
        <v>596</v>
      </c>
      <c r="B1161" s="41" t="s">
        <v>441</v>
      </c>
      <c r="C1161" s="41" t="s">
        <v>580</v>
      </c>
      <c r="D1161" s="41" t="s">
        <v>710</v>
      </c>
      <c r="E1161" s="41" t="s">
        <v>597</v>
      </c>
      <c r="F1161" s="41"/>
      <c r="G1161" s="41"/>
      <c r="H1161" s="41"/>
      <c r="I1161" s="42"/>
      <c r="J1161" s="42"/>
      <c r="K1161" s="42"/>
      <c r="L1161" s="43">
        <f t="shared" si="65"/>
        <v>0</v>
      </c>
      <c r="M1161" s="43"/>
      <c r="N1161" s="64"/>
      <c r="O1161" s="93"/>
      <c r="P1161" s="24"/>
      <c r="Q1161" s="93"/>
      <c r="R1161" s="93"/>
      <c r="S1161" s="93"/>
      <c r="T1161" s="93"/>
      <c r="U1161" s="93"/>
      <c r="V1161" s="93"/>
      <c r="W1161" s="77">
        <f>W1162</f>
        <v>32530832.88</v>
      </c>
      <c r="X1161" s="75">
        <f t="shared" si="66"/>
        <v>3696200</v>
      </c>
      <c r="Y1161" s="43">
        <f t="shared" si="66"/>
        <v>3696200</v>
      </c>
    </row>
    <row r="1162" spans="1:25" ht="25.5" outlineLevel="6">
      <c r="A1162" s="13" t="s">
        <v>620</v>
      </c>
      <c r="B1162" s="41" t="s">
        <v>441</v>
      </c>
      <c r="C1162" s="41" t="s">
        <v>580</v>
      </c>
      <c r="D1162" s="41" t="s">
        <v>710</v>
      </c>
      <c r="E1162" s="41" t="s">
        <v>597</v>
      </c>
      <c r="F1162" s="41" t="s">
        <v>494</v>
      </c>
      <c r="G1162" s="41"/>
      <c r="H1162" s="41"/>
      <c r="I1162" s="42"/>
      <c r="J1162" s="42"/>
      <c r="K1162" s="42"/>
      <c r="L1162" s="43">
        <f t="shared" si="65"/>
        <v>0</v>
      </c>
      <c r="M1162" s="43"/>
      <c r="N1162" s="64"/>
      <c r="O1162" s="93"/>
      <c r="P1162" s="24"/>
      <c r="Q1162" s="93"/>
      <c r="R1162" s="93"/>
      <c r="S1162" s="93"/>
      <c r="T1162" s="93"/>
      <c r="U1162" s="93"/>
      <c r="V1162" s="93"/>
      <c r="W1162" s="77">
        <f>W1163+W1177+W1181+W1186+W1191</f>
        <v>32530832.88</v>
      </c>
      <c r="X1162" s="75">
        <f t="shared" si="66"/>
        <v>3696200</v>
      </c>
      <c r="Y1162" s="43">
        <f t="shared" si="66"/>
        <v>3696200</v>
      </c>
    </row>
    <row r="1163" spans="1:25" ht="63.75" outlineLevel="6">
      <c r="A1163" s="13" t="s">
        <v>442</v>
      </c>
      <c r="B1163" s="41" t="s">
        <v>441</v>
      </c>
      <c r="C1163" s="41" t="s">
        <v>580</v>
      </c>
      <c r="D1163" s="41" t="s">
        <v>710</v>
      </c>
      <c r="E1163" s="41" t="s">
        <v>597</v>
      </c>
      <c r="F1163" s="41" t="s">
        <v>494</v>
      </c>
      <c r="G1163" s="41" t="s">
        <v>443</v>
      </c>
      <c r="H1163" s="41"/>
      <c r="I1163" s="42"/>
      <c r="J1163" s="42"/>
      <c r="K1163" s="42"/>
      <c r="L1163" s="43">
        <f t="shared" si="65"/>
        <v>0</v>
      </c>
      <c r="M1163" s="43"/>
      <c r="N1163" s="64"/>
      <c r="O1163" s="93"/>
      <c r="P1163" s="24"/>
      <c r="Q1163" s="93"/>
      <c r="R1163" s="93"/>
      <c r="S1163" s="93"/>
      <c r="T1163" s="93"/>
      <c r="U1163" s="93"/>
      <c r="V1163" s="93"/>
      <c r="W1163" s="77">
        <f>W1164</f>
        <v>4414501</v>
      </c>
      <c r="X1163" s="75">
        <f t="shared" si="66"/>
        <v>3696200</v>
      </c>
      <c r="Y1163" s="43">
        <f t="shared" si="66"/>
        <v>3696200</v>
      </c>
    </row>
    <row r="1164" spans="1:25" ht="15" outlineLevel="6">
      <c r="A1164" s="13" t="s">
        <v>444</v>
      </c>
      <c r="B1164" s="41" t="s">
        <v>441</v>
      </c>
      <c r="C1164" s="41" t="s">
        <v>580</v>
      </c>
      <c r="D1164" s="41" t="s">
        <v>710</v>
      </c>
      <c r="E1164" s="41" t="s">
        <v>597</v>
      </c>
      <c r="F1164" s="41" t="s">
        <v>494</v>
      </c>
      <c r="G1164" s="41" t="s">
        <v>445</v>
      </c>
      <c r="H1164" s="41"/>
      <c r="I1164" s="42"/>
      <c r="J1164" s="42"/>
      <c r="K1164" s="42"/>
      <c r="L1164" s="43">
        <f t="shared" si="65"/>
        <v>0</v>
      </c>
      <c r="M1164" s="43"/>
      <c r="N1164" s="64"/>
      <c r="O1164" s="93"/>
      <c r="P1164" s="24"/>
      <c r="Q1164" s="93"/>
      <c r="R1164" s="93"/>
      <c r="S1164" s="93"/>
      <c r="T1164" s="93"/>
      <c r="U1164" s="93"/>
      <c r="V1164" s="93"/>
      <c r="W1164" s="77">
        <f>W1165</f>
        <v>4414501</v>
      </c>
      <c r="X1164" s="75">
        <f t="shared" si="66"/>
        <v>3696200</v>
      </c>
      <c r="Y1164" s="28">
        <f t="shared" si="66"/>
        <v>3696200</v>
      </c>
    </row>
    <row r="1165" spans="1:25" ht="38.25" outlineLevel="6">
      <c r="A1165" s="13" t="s">
        <v>122</v>
      </c>
      <c r="B1165" s="41" t="s">
        <v>441</v>
      </c>
      <c r="C1165" s="41" t="s">
        <v>580</v>
      </c>
      <c r="D1165" s="41" t="s">
        <v>710</v>
      </c>
      <c r="E1165" s="41" t="s">
        <v>597</v>
      </c>
      <c r="F1165" s="41" t="s">
        <v>494</v>
      </c>
      <c r="G1165" s="41" t="s">
        <v>123</v>
      </c>
      <c r="H1165" s="41"/>
      <c r="I1165" s="42"/>
      <c r="J1165" s="42"/>
      <c r="K1165" s="42"/>
      <c r="L1165" s="43">
        <f>L1166+L1170+L1173</f>
        <v>0</v>
      </c>
      <c r="M1165" s="43"/>
      <c r="N1165" s="64"/>
      <c r="O1165" s="93"/>
      <c r="P1165" s="24"/>
      <c r="Q1165" s="93"/>
      <c r="R1165" s="93"/>
      <c r="S1165" s="93"/>
      <c r="T1165" s="93"/>
      <c r="U1165" s="93"/>
      <c r="V1165" s="93"/>
      <c r="W1165" s="77">
        <f>W1166+W1170+W1173</f>
        <v>4414501</v>
      </c>
      <c r="X1165" s="75">
        <f>X1166+X1170+X1173</f>
        <v>3696200</v>
      </c>
      <c r="Y1165" s="28">
        <f>Y1166+Y1170+Y1173</f>
        <v>3696200</v>
      </c>
    </row>
    <row r="1166" spans="1:25" ht="51" outlineLevel="6">
      <c r="A1166" s="44" t="s">
        <v>400</v>
      </c>
      <c r="B1166" s="41" t="s">
        <v>441</v>
      </c>
      <c r="C1166" s="41" t="s">
        <v>580</v>
      </c>
      <c r="D1166" s="41" t="s">
        <v>710</v>
      </c>
      <c r="E1166" s="41" t="s">
        <v>597</v>
      </c>
      <c r="F1166" s="41" t="s">
        <v>494</v>
      </c>
      <c r="G1166" s="41" t="s">
        <v>123</v>
      </c>
      <c r="H1166" s="41" t="s">
        <v>178</v>
      </c>
      <c r="I1166" s="42"/>
      <c r="J1166" s="42"/>
      <c r="K1166" s="42"/>
      <c r="L1166" s="43"/>
      <c r="M1166" s="43"/>
      <c r="N1166" s="64"/>
      <c r="O1166" s="93"/>
      <c r="P1166" s="24"/>
      <c r="Q1166" s="93"/>
      <c r="R1166" s="93"/>
      <c r="S1166" s="93"/>
      <c r="T1166" s="93"/>
      <c r="U1166" s="93"/>
      <c r="V1166" s="93"/>
      <c r="W1166" s="77">
        <f>W1167</f>
        <v>4117001</v>
      </c>
      <c r="X1166" s="77">
        <f>X1167</f>
        <v>3460700</v>
      </c>
      <c r="Y1166" s="25">
        <f>Y1167</f>
        <v>3460700</v>
      </c>
    </row>
    <row r="1167" spans="1:25" ht="25.5" outlineLevel="6">
      <c r="A1167" s="44" t="s">
        <v>160</v>
      </c>
      <c r="B1167" s="41" t="s">
        <v>441</v>
      </c>
      <c r="C1167" s="41" t="s">
        <v>580</v>
      </c>
      <c r="D1167" s="41" t="s">
        <v>710</v>
      </c>
      <c r="E1167" s="41" t="s">
        <v>597</v>
      </c>
      <c r="F1167" s="41" t="s">
        <v>494</v>
      </c>
      <c r="G1167" s="41" t="s">
        <v>123</v>
      </c>
      <c r="H1167" s="41" t="s">
        <v>158</v>
      </c>
      <c r="I1167" s="42"/>
      <c r="J1167" s="42"/>
      <c r="K1167" s="42"/>
      <c r="L1167" s="43"/>
      <c r="M1167" s="43"/>
      <c r="N1167" s="64"/>
      <c r="O1167" s="93"/>
      <c r="P1167" s="24"/>
      <c r="Q1167" s="93"/>
      <c r="R1167" s="93"/>
      <c r="S1167" s="93"/>
      <c r="T1167" s="93"/>
      <c r="U1167" s="93"/>
      <c r="V1167" s="93"/>
      <c r="W1167" s="77">
        <f>W1168+W1169</f>
        <v>4117001</v>
      </c>
      <c r="X1167" s="77">
        <f>X1168+X1169</f>
        <v>3460700</v>
      </c>
      <c r="Y1167" s="25">
        <f>Y1168+Y1169</f>
        <v>3460700</v>
      </c>
    </row>
    <row r="1168" spans="1:25" ht="25.5" outlineLevel="6">
      <c r="A1168" s="13" t="s">
        <v>446</v>
      </c>
      <c r="B1168" s="41" t="s">
        <v>441</v>
      </c>
      <c r="C1168" s="41" t="s">
        <v>580</v>
      </c>
      <c r="D1168" s="41" t="s">
        <v>710</v>
      </c>
      <c r="E1168" s="41" t="s">
        <v>597</v>
      </c>
      <c r="F1168" s="41" t="s">
        <v>494</v>
      </c>
      <c r="G1168" s="41" t="s">
        <v>123</v>
      </c>
      <c r="H1168" s="41" t="s">
        <v>447</v>
      </c>
      <c r="I1168" s="42">
        <v>3207100</v>
      </c>
      <c r="J1168" s="42"/>
      <c r="K1168" s="42"/>
      <c r="L1168" s="43"/>
      <c r="M1168" s="43"/>
      <c r="N1168" s="64"/>
      <c r="O1168" s="93"/>
      <c r="P1168" s="24"/>
      <c r="Q1168" s="93"/>
      <c r="R1168" s="93"/>
      <c r="S1168" s="93">
        <v>786601</v>
      </c>
      <c r="T1168" s="93"/>
      <c r="U1168" s="93">
        <v>13550</v>
      </c>
      <c r="V1168" s="93"/>
      <c r="W1168" s="77">
        <f>L1168+K1168+J1168+I1168+M1168+N1168+O1168+P1168+Q1168+R1168+S1168+T1168+U1168</f>
        <v>4007251</v>
      </c>
      <c r="X1168" s="75">
        <v>3336500</v>
      </c>
      <c r="Y1168" s="28">
        <v>3336500</v>
      </c>
    </row>
    <row r="1169" spans="1:25" ht="25.5" outlineLevel="6">
      <c r="A1169" s="13" t="s">
        <v>448</v>
      </c>
      <c r="B1169" s="41" t="s">
        <v>441</v>
      </c>
      <c r="C1169" s="41" t="s">
        <v>580</v>
      </c>
      <c r="D1169" s="41" t="s">
        <v>710</v>
      </c>
      <c r="E1169" s="41" t="s">
        <v>597</v>
      </c>
      <c r="F1169" s="41" t="s">
        <v>494</v>
      </c>
      <c r="G1169" s="41" t="s">
        <v>123</v>
      </c>
      <c r="H1169" s="41" t="s">
        <v>449</v>
      </c>
      <c r="I1169" s="42">
        <v>124100</v>
      </c>
      <c r="J1169" s="42"/>
      <c r="K1169" s="42"/>
      <c r="L1169" s="43"/>
      <c r="M1169" s="43"/>
      <c r="N1169" s="64"/>
      <c r="O1169" s="93"/>
      <c r="P1169" s="24"/>
      <c r="Q1169" s="93"/>
      <c r="R1169" s="93"/>
      <c r="S1169" s="93"/>
      <c r="T1169" s="93">
        <v>-10000</v>
      </c>
      <c r="U1169" s="93">
        <v>-4350</v>
      </c>
      <c r="V1169" s="93"/>
      <c r="W1169" s="77">
        <f>L1169+K1169+J1169+I1169+M1169+N1169+O1169+P1169+Q1169+R1169+S1169+T1169+U1169</f>
        <v>109750</v>
      </c>
      <c r="X1169" s="75">
        <v>124200</v>
      </c>
      <c r="Y1169" s="28">
        <v>124200</v>
      </c>
    </row>
    <row r="1170" spans="1:25" ht="25.5" outlineLevel="6">
      <c r="A1170" s="45" t="s">
        <v>401</v>
      </c>
      <c r="B1170" s="41" t="s">
        <v>441</v>
      </c>
      <c r="C1170" s="41" t="s">
        <v>580</v>
      </c>
      <c r="D1170" s="41" t="s">
        <v>710</v>
      </c>
      <c r="E1170" s="41" t="s">
        <v>597</v>
      </c>
      <c r="F1170" s="41" t="s">
        <v>494</v>
      </c>
      <c r="G1170" s="41" t="s">
        <v>123</v>
      </c>
      <c r="H1170" s="41" t="s">
        <v>179</v>
      </c>
      <c r="I1170" s="42"/>
      <c r="J1170" s="42"/>
      <c r="K1170" s="42"/>
      <c r="L1170" s="43">
        <f>L1171+L1172</f>
        <v>0</v>
      </c>
      <c r="M1170" s="43"/>
      <c r="N1170" s="64"/>
      <c r="O1170" s="93"/>
      <c r="P1170" s="24"/>
      <c r="Q1170" s="93"/>
      <c r="R1170" s="93"/>
      <c r="S1170" s="93"/>
      <c r="T1170" s="93"/>
      <c r="U1170" s="93"/>
      <c r="V1170" s="93"/>
      <c r="W1170" s="77">
        <f>W1171+W1172</f>
        <v>294400.93</v>
      </c>
      <c r="X1170" s="75">
        <f>X1171+X1172</f>
        <v>229500</v>
      </c>
      <c r="Y1170" s="28">
        <f>Y1171+Y1172</f>
        <v>229500</v>
      </c>
    </row>
    <row r="1171" spans="1:25" ht="25.5" outlineLevel="6">
      <c r="A1171" s="45" t="s">
        <v>402</v>
      </c>
      <c r="B1171" s="41" t="s">
        <v>441</v>
      </c>
      <c r="C1171" s="41" t="s">
        <v>580</v>
      </c>
      <c r="D1171" s="41" t="s">
        <v>710</v>
      </c>
      <c r="E1171" s="41" t="s">
        <v>597</v>
      </c>
      <c r="F1171" s="41" t="s">
        <v>494</v>
      </c>
      <c r="G1171" s="41" t="s">
        <v>123</v>
      </c>
      <c r="H1171" s="41" t="s">
        <v>529</v>
      </c>
      <c r="I1171" s="42"/>
      <c r="J1171" s="42"/>
      <c r="K1171" s="42"/>
      <c r="L1171" s="43">
        <v>359000</v>
      </c>
      <c r="M1171" s="43"/>
      <c r="N1171" s="64"/>
      <c r="O1171" s="93"/>
      <c r="P1171" s="24">
        <v>-68300</v>
      </c>
      <c r="Q1171" s="93"/>
      <c r="R1171" s="93"/>
      <c r="S1171" s="93"/>
      <c r="T1171" s="93">
        <v>12900.93</v>
      </c>
      <c r="U1171" s="93">
        <v>-9200</v>
      </c>
      <c r="V1171" s="93"/>
      <c r="W1171" s="77">
        <f>L1171+K1171+J1171+I1171+M1171+N1171+O1171+P1171+Q1171+R1171+S1171+T1171+U1171</f>
        <v>294400.93</v>
      </c>
      <c r="X1171" s="75">
        <v>229500</v>
      </c>
      <c r="Y1171" s="28">
        <v>229500</v>
      </c>
    </row>
    <row r="1172" spans="1:25" ht="25.5" hidden="1" outlineLevel="6">
      <c r="A1172" s="13" t="s">
        <v>450</v>
      </c>
      <c r="B1172" s="41" t="s">
        <v>441</v>
      </c>
      <c r="C1172" s="41" t="s">
        <v>580</v>
      </c>
      <c r="D1172" s="41" t="s">
        <v>710</v>
      </c>
      <c r="E1172" s="41" t="s">
        <v>597</v>
      </c>
      <c r="F1172" s="41" t="s">
        <v>494</v>
      </c>
      <c r="G1172" s="41" t="s">
        <v>123</v>
      </c>
      <c r="H1172" s="41" t="s">
        <v>451</v>
      </c>
      <c r="I1172" s="42">
        <v>359000</v>
      </c>
      <c r="J1172" s="42"/>
      <c r="K1172" s="42"/>
      <c r="L1172" s="43">
        <v>-359000</v>
      </c>
      <c r="M1172" s="43"/>
      <c r="N1172" s="64"/>
      <c r="O1172" s="93"/>
      <c r="P1172" s="24"/>
      <c r="Q1172" s="93"/>
      <c r="R1172" s="93"/>
      <c r="S1172" s="93"/>
      <c r="T1172" s="93"/>
      <c r="U1172" s="93"/>
      <c r="V1172" s="93"/>
      <c r="W1172" s="77">
        <f>L1172+K1172+J1172+I1172</f>
        <v>0</v>
      </c>
      <c r="X1172" s="75">
        <v>0</v>
      </c>
      <c r="Y1172" s="28">
        <v>0</v>
      </c>
    </row>
    <row r="1173" spans="1:25" ht="15" outlineLevel="6">
      <c r="A1173" s="45" t="s">
        <v>403</v>
      </c>
      <c r="B1173" s="41" t="s">
        <v>441</v>
      </c>
      <c r="C1173" s="41" t="s">
        <v>580</v>
      </c>
      <c r="D1173" s="41" t="s">
        <v>710</v>
      </c>
      <c r="E1173" s="41" t="s">
        <v>597</v>
      </c>
      <c r="F1173" s="41" t="s">
        <v>494</v>
      </c>
      <c r="G1173" s="41" t="s">
        <v>123</v>
      </c>
      <c r="H1173" s="41" t="s">
        <v>180</v>
      </c>
      <c r="I1173" s="42"/>
      <c r="J1173" s="42"/>
      <c r="K1173" s="42"/>
      <c r="L1173" s="43"/>
      <c r="M1173" s="43"/>
      <c r="N1173" s="64"/>
      <c r="O1173" s="93"/>
      <c r="P1173" s="24"/>
      <c r="Q1173" s="93"/>
      <c r="R1173" s="93"/>
      <c r="S1173" s="93"/>
      <c r="T1173" s="93"/>
      <c r="U1173" s="93"/>
      <c r="V1173" s="93"/>
      <c r="W1173" s="77">
        <f>W1174</f>
        <v>3099.07</v>
      </c>
      <c r="X1173" s="75">
        <f>X1175+X1176</f>
        <v>6000</v>
      </c>
      <c r="Y1173" s="28">
        <f>Y1175+Y1176</f>
        <v>6000</v>
      </c>
    </row>
    <row r="1174" spans="1:25" ht="25.5" outlineLevel="6">
      <c r="A1174" s="44" t="s">
        <v>33</v>
      </c>
      <c r="B1174" s="41" t="s">
        <v>441</v>
      </c>
      <c r="C1174" s="41" t="s">
        <v>580</v>
      </c>
      <c r="D1174" s="41" t="s">
        <v>710</v>
      </c>
      <c r="E1174" s="41" t="s">
        <v>597</v>
      </c>
      <c r="F1174" s="41" t="s">
        <v>494</v>
      </c>
      <c r="G1174" s="41" t="s">
        <v>123</v>
      </c>
      <c r="H1174" s="41" t="s">
        <v>32</v>
      </c>
      <c r="I1174" s="42"/>
      <c r="J1174" s="42"/>
      <c r="K1174" s="42"/>
      <c r="L1174" s="43"/>
      <c r="M1174" s="43"/>
      <c r="N1174" s="64"/>
      <c r="O1174" s="93"/>
      <c r="P1174" s="24"/>
      <c r="Q1174" s="93"/>
      <c r="R1174" s="93"/>
      <c r="S1174" s="93"/>
      <c r="T1174" s="93"/>
      <c r="U1174" s="93"/>
      <c r="V1174" s="93"/>
      <c r="W1174" s="77">
        <f>W1175+W1176</f>
        <v>3099.07</v>
      </c>
      <c r="X1174" s="75"/>
      <c r="Y1174" s="28"/>
    </row>
    <row r="1175" spans="1:25" ht="25.5" outlineLevel="6">
      <c r="A1175" s="13" t="s">
        <v>452</v>
      </c>
      <c r="B1175" s="41" t="s">
        <v>441</v>
      </c>
      <c r="C1175" s="41" t="s">
        <v>580</v>
      </c>
      <c r="D1175" s="41" t="s">
        <v>710</v>
      </c>
      <c r="E1175" s="41" t="s">
        <v>597</v>
      </c>
      <c r="F1175" s="41" t="s">
        <v>494</v>
      </c>
      <c r="G1175" s="41" t="s">
        <v>123</v>
      </c>
      <c r="H1175" s="41" t="s">
        <v>453</v>
      </c>
      <c r="I1175" s="42">
        <v>3000</v>
      </c>
      <c r="J1175" s="42"/>
      <c r="K1175" s="42"/>
      <c r="L1175" s="43"/>
      <c r="M1175" s="43"/>
      <c r="N1175" s="64"/>
      <c r="O1175" s="93"/>
      <c r="P1175" s="24"/>
      <c r="Q1175" s="93"/>
      <c r="R1175" s="93"/>
      <c r="S1175" s="93"/>
      <c r="T1175" s="93">
        <v>-2995</v>
      </c>
      <c r="U1175" s="93"/>
      <c r="V1175" s="93"/>
      <c r="W1175" s="77">
        <f>L1175+K1175+J1175+I1175+M1175+N1175+O1175+P1175+Q1175+R1175+S1175+T1175+U1175</f>
        <v>5</v>
      </c>
      <c r="X1175" s="75">
        <v>3000</v>
      </c>
      <c r="Y1175" s="28">
        <v>3000</v>
      </c>
    </row>
    <row r="1176" spans="1:25" ht="25.5" outlineLevel="6">
      <c r="A1176" s="13" t="s">
        <v>454</v>
      </c>
      <c r="B1176" s="41" t="s">
        <v>441</v>
      </c>
      <c r="C1176" s="41" t="s">
        <v>580</v>
      </c>
      <c r="D1176" s="41" t="s">
        <v>710</v>
      </c>
      <c r="E1176" s="41" t="s">
        <v>597</v>
      </c>
      <c r="F1176" s="41" t="s">
        <v>494</v>
      </c>
      <c r="G1176" s="41" t="s">
        <v>123</v>
      </c>
      <c r="H1176" s="41" t="s">
        <v>455</v>
      </c>
      <c r="I1176" s="42">
        <v>3000</v>
      </c>
      <c r="J1176" s="42"/>
      <c r="K1176" s="42"/>
      <c r="L1176" s="43"/>
      <c r="M1176" s="43"/>
      <c r="N1176" s="64"/>
      <c r="O1176" s="93"/>
      <c r="P1176" s="24"/>
      <c r="Q1176" s="93"/>
      <c r="R1176" s="93"/>
      <c r="S1176" s="93"/>
      <c r="T1176" s="93">
        <v>94.07</v>
      </c>
      <c r="U1176" s="93"/>
      <c r="V1176" s="93"/>
      <c r="W1176" s="77">
        <f>L1176+K1176+J1176+I1176+M1176+N1176+O1176+P1176+Q1176+R1176+S1176+T1176+U1176</f>
        <v>3094.07</v>
      </c>
      <c r="X1176" s="75">
        <v>3000</v>
      </c>
      <c r="Y1176" s="28">
        <v>3000</v>
      </c>
    </row>
    <row r="1177" spans="1:25" ht="25.5" hidden="1" outlineLevel="6">
      <c r="A1177" s="13" t="s">
        <v>684</v>
      </c>
      <c r="B1177" s="41" t="s">
        <v>441</v>
      </c>
      <c r="C1177" s="41" t="s">
        <v>580</v>
      </c>
      <c r="D1177" s="41" t="s">
        <v>710</v>
      </c>
      <c r="E1177" s="41" t="s">
        <v>597</v>
      </c>
      <c r="F1177" s="41" t="s">
        <v>494</v>
      </c>
      <c r="G1177" s="41" t="s">
        <v>685</v>
      </c>
      <c r="H1177" s="41"/>
      <c r="I1177" s="42"/>
      <c r="J1177" s="42"/>
      <c r="K1177" s="42"/>
      <c r="L1177" s="43"/>
      <c r="M1177" s="43"/>
      <c r="N1177" s="64"/>
      <c r="O1177" s="93"/>
      <c r="P1177" s="24"/>
      <c r="Q1177" s="93"/>
      <c r="R1177" s="93"/>
      <c r="S1177" s="93"/>
      <c r="T1177" s="93"/>
      <c r="U1177" s="93"/>
      <c r="V1177" s="93"/>
      <c r="W1177" s="77">
        <f>W1178</f>
        <v>0</v>
      </c>
      <c r="X1177" s="75"/>
      <c r="Y1177" s="65"/>
    </row>
    <row r="1178" spans="1:25" ht="63.75" hidden="1" outlineLevel="6">
      <c r="A1178" s="13" t="s">
        <v>45</v>
      </c>
      <c r="B1178" s="41" t="s">
        <v>441</v>
      </c>
      <c r="C1178" s="41" t="s">
        <v>580</v>
      </c>
      <c r="D1178" s="41" t="s">
        <v>710</v>
      </c>
      <c r="E1178" s="41" t="s">
        <v>597</v>
      </c>
      <c r="F1178" s="41" t="s">
        <v>494</v>
      </c>
      <c r="G1178" s="41" t="s">
        <v>46</v>
      </c>
      <c r="H1178" s="41"/>
      <c r="I1178" s="42"/>
      <c r="J1178" s="42"/>
      <c r="K1178" s="42"/>
      <c r="L1178" s="43"/>
      <c r="M1178" s="43"/>
      <c r="N1178" s="64"/>
      <c r="O1178" s="93"/>
      <c r="P1178" s="24"/>
      <c r="Q1178" s="93"/>
      <c r="R1178" s="93"/>
      <c r="S1178" s="93"/>
      <c r="T1178" s="93"/>
      <c r="U1178" s="93"/>
      <c r="V1178" s="93"/>
      <c r="W1178" s="77">
        <f>W1179</f>
        <v>0</v>
      </c>
      <c r="X1178" s="75"/>
      <c r="Y1178" s="65"/>
    </row>
    <row r="1179" spans="1:25" ht="25.5" hidden="1" outlineLevel="6">
      <c r="A1179" s="45" t="s">
        <v>401</v>
      </c>
      <c r="B1179" s="41" t="s">
        <v>441</v>
      </c>
      <c r="C1179" s="41" t="s">
        <v>580</v>
      </c>
      <c r="D1179" s="41" t="s">
        <v>710</v>
      </c>
      <c r="E1179" s="41" t="s">
        <v>597</v>
      </c>
      <c r="F1179" s="41" t="s">
        <v>494</v>
      </c>
      <c r="G1179" s="41" t="s">
        <v>46</v>
      </c>
      <c r="H1179" s="41" t="s">
        <v>179</v>
      </c>
      <c r="I1179" s="42"/>
      <c r="J1179" s="42"/>
      <c r="K1179" s="42"/>
      <c r="L1179" s="43"/>
      <c r="M1179" s="43"/>
      <c r="N1179" s="64"/>
      <c r="O1179" s="93"/>
      <c r="P1179" s="24"/>
      <c r="Q1179" s="93"/>
      <c r="R1179" s="93"/>
      <c r="S1179" s="93"/>
      <c r="T1179" s="93"/>
      <c r="U1179" s="93"/>
      <c r="V1179" s="93"/>
      <c r="W1179" s="77">
        <f>W1180</f>
        <v>0</v>
      </c>
      <c r="X1179" s="75"/>
      <c r="Y1179" s="65"/>
    </row>
    <row r="1180" spans="1:25" ht="25.5" hidden="1" outlineLevel="6">
      <c r="A1180" s="45" t="s">
        <v>402</v>
      </c>
      <c r="B1180" s="41" t="s">
        <v>441</v>
      </c>
      <c r="C1180" s="41" t="s">
        <v>580</v>
      </c>
      <c r="D1180" s="41" t="s">
        <v>710</v>
      </c>
      <c r="E1180" s="41" t="s">
        <v>597</v>
      </c>
      <c r="F1180" s="41" t="s">
        <v>494</v>
      </c>
      <c r="G1180" s="41" t="s">
        <v>46</v>
      </c>
      <c r="H1180" s="41" t="s">
        <v>529</v>
      </c>
      <c r="I1180" s="42"/>
      <c r="J1180" s="42"/>
      <c r="K1180" s="42"/>
      <c r="L1180" s="43"/>
      <c r="M1180" s="43"/>
      <c r="N1180" s="64"/>
      <c r="O1180" s="93"/>
      <c r="P1180" s="24"/>
      <c r="Q1180" s="93"/>
      <c r="R1180" s="93"/>
      <c r="S1180" s="93">
        <v>0</v>
      </c>
      <c r="T1180" s="93">
        <v>447800</v>
      </c>
      <c r="U1180" s="93"/>
      <c r="V1180" s="93"/>
      <c r="W1180" s="77">
        <v>0</v>
      </c>
      <c r="X1180" s="75"/>
      <c r="Y1180" s="65"/>
    </row>
    <row r="1181" spans="1:25" ht="38.25" outlineLevel="6">
      <c r="A1181" s="13" t="s">
        <v>124</v>
      </c>
      <c r="B1181" s="41" t="s">
        <v>441</v>
      </c>
      <c r="C1181" s="41" t="s">
        <v>580</v>
      </c>
      <c r="D1181" s="41" t="s">
        <v>710</v>
      </c>
      <c r="E1181" s="41" t="s">
        <v>597</v>
      </c>
      <c r="F1181" s="41" t="s">
        <v>494</v>
      </c>
      <c r="G1181" s="41" t="s">
        <v>125</v>
      </c>
      <c r="H1181" s="41"/>
      <c r="I1181" s="42"/>
      <c r="J1181" s="42"/>
      <c r="K1181" s="42"/>
      <c r="L1181" s="43"/>
      <c r="M1181" s="43"/>
      <c r="N1181" s="64"/>
      <c r="O1181" s="93"/>
      <c r="P1181" s="24"/>
      <c r="Q1181" s="93"/>
      <c r="R1181" s="93"/>
      <c r="S1181" s="93"/>
      <c r="T1181" s="93"/>
      <c r="U1181" s="93"/>
      <c r="V1181" s="93"/>
      <c r="W1181" s="77">
        <f>W1182</f>
        <v>1434197.5</v>
      </c>
      <c r="X1181" s="75"/>
      <c r="Y1181" s="65"/>
    </row>
    <row r="1182" spans="1:25" ht="25.5" outlineLevel="6">
      <c r="A1182" s="13" t="s">
        <v>601</v>
      </c>
      <c r="B1182" s="41" t="s">
        <v>441</v>
      </c>
      <c r="C1182" s="41" t="s">
        <v>580</v>
      </c>
      <c r="D1182" s="41" t="s">
        <v>710</v>
      </c>
      <c r="E1182" s="41" t="s">
        <v>597</v>
      </c>
      <c r="F1182" s="41" t="s">
        <v>494</v>
      </c>
      <c r="G1182" s="41" t="s">
        <v>126</v>
      </c>
      <c r="H1182" s="41"/>
      <c r="I1182" s="42"/>
      <c r="J1182" s="42"/>
      <c r="K1182" s="42"/>
      <c r="L1182" s="43"/>
      <c r="M1182" s="43"/>
      <c r="N1182" s="64"/>
      <c r="O1182" s="93"/>
      <c r="P1182" s="24"/>
      <c r="Q1182" s="93"/>
      <c r="R1182" s="93"/>
      <c r="S1182" s="93"/>
      <c r="T1182" s="93"/>
      <c r="U1182" s="93"/>
      <c r="V1182" s="93"/>
      <c r="W1182" s="77">
        <f>W1183</f>
        <v>1434197.5</v>
      </c>
      <c r="X1182" s="75"/>
      <c r="Y1182" s="65"/>
    </row>
    <row r="1183" spans="1:25" ht="51" outlineLevel="6">
      <c r="A1183" s="45" t="s">
        <v>405</v>
      </c>
      <c r="B1183" s="41" t="s">
        <v>441</v>
      </c>
      <c r="C1183" s="41" t="s">
        <v>580</v>
      </c>
      <c r="D1183" s="41" t="s">
        <v>710</v>
      </c>
      <c r="E1183" s="41" t="s">
        <v>597</v>
      </c>
      <c r="F1183" s="41" t="s">
        <v>494</v>
      </c>
      <c r="G1183" s="41" t="s">
        <v>126</v>
      </c>
      <c r="H1183" s="41" t="s">
        <v>182</v>
      </c>
      <c r="I1183" s="42"/>
      <c r="J1183" s="42"/>
      <c r="K1183" s="42"/>
      <c r="L1183" s="43"/>
      <c r="M1183" s="43"/>
      <c r="N1183" s="64"/>
      <c r="O1183" s="93"/>
      <c r="P1183" s="24"/>
      <c r="Q1183" s="93"/>
      <c r="R1183" s="93"/>
      <c r="S1183" s="93"/>
      <c r="T1183" s="93"/>
      <c r="U1183" s="93"/>
      <c r="V1183" s="93"/>
      <c r="W1183" s="77">
        <f>W1184</f>
        <v>1434197.5</v>
      </c>
      <c r="X1183" s="75"/>
      <c r="Y1183" s="65"/>
    </row>
    <row r="1184" spans="1:25" ht="25.5" outlineLevel="6">
      <c r="A1184" s="13" t="s">
        <v>37</v>
      </c>
      <c r="B1184" s="41" t="s">
        <v>441</v>
      </c>
      <c r="C1184" s="41" t="s">
        <v>580</v>
      </c>
      <c r="D1184" s="41" t="s">
        <v>710</v>
      </c>
      <c r="E1184" s="41" t="s">
        <v>597</v>
      </c>
      <c r="F1184" s="41" t="s">
        <v>494</v>
      </c>
      <c r="G1184" s="41" t="s">
        <v>126</v>
      </c>
      <c r="H1184" s="41" t="s">
        <v>36</v>
      </c>
      <c r="I1184" s="42"/>
      <c r="J1184" s="42"/>
      <c r="K1184" s="42"/>
      <c r="L1184" s="43"/>
      <c r="M1184" s="43"/>
      <c r="N1184" s="64"/>
      <c r="O1184" s="93"/>
      <c r="P1184" s="24"/>
      <c r="Q1184" s="93"/>
      <c r="R1184" s="93"/>
      <c r="S1184" s="93"/>
      <c r="T1184" s="93"/>
      <c r="U1184" s="93"/>
      <c r="V1184" s="93"/>
      <c r="W1184" s="77">
        <f>W1185</f>
        <v>1434197.5</v>
      </c>
      <c r="X1184" s="75"/>
      <c r="Y1184" s="65"/>
    </row>
    <row r="1185" spans="1:25" ht="63.75" outlineLevel="6">
      <c r="A1185" s="13" t="s">
        <v>605</v>
      </c>
      <c r="B1185" s="41" t="s">
        <v>441</v>
      </c>
      <c r="C1185" s="41" t="s">
        <v>580</v>
      </c>
      <c r="D1185" s="41" t="s">
        <v>710</v>
      </c>
      <c r="E1185" s="41" t="s">
        <v>597</v>
      </c>
      <c r="F1185" s="41" t="s">
        <v>494</v>
      </c>
      <c r="G1185" s="41" t="s">
        <v>126</v>
      </c>
      <c r="H1185" s="41" t="s">
        <v>606</v>
      </c>
      <c r="I1185" s="42">
        <v>1437300</v>
      </c>
      <c r="J1185" s="42"/>
      <c r="K1185" s="42"/>
      <c r="L1185" s="43"/>
      <c r="M1185" s="43"/>
      <c r="N1185" s="64"/>
      <c r="O1185" s="93"/>
      <c r="P1185" s="24"/>
      <c r="Q1185" s="93"/>
      <c r="R1185" s="93"/>
      <c r="S1185" s="93"/>
      <c r="T1185" s="93"/>
      <c r="U1185" s="93">
        <v>-3102.5</v>
      </c>
      <c r="V1185" s="93"/>
      <c r="W1185" s="77">
        <f>L1185+K1185+J1185+I1185+M1185+N1185+O1185+P1185+Q1185+R1185+S1185+T1185+U1185</f>
        <v>1434197.5</v>
      </c>
      <c r="X1185" s="75"/>
      <c r="Y1185" s="65"/>
    </row>
    <row r="1186" spans="1:25" ht="76.5" outlineLevel="6">
      <c r="A1186" s="13" t="s">
        <v>127</v>
      </c>
      <c r="B1186" s="41" t="s">
        <v>441</v>
      </c>
      <c r="C1186" s="41" t="s">
        <v>580</v>
      </c>
      <c r="D1186" s="41" t="s">
        <v>710</v>
      </c>
      <c r="E1186" s="41" t="s">
        <v>597</v>
      </c>
      <c r="F1186" s="41" t="s">
        <v>494</v>
      </c>
      <c r="G1186" s="41" t="s">
        <v>128</v>
      </c>
      <c r="H1186" s="41"/>
      <c r="I1186" s="42"/>
      <c r="J1186" s="42"/>
      <c r="K1186" s="42"/>
      <c r="L1186" s="43"/>
      <c r="M1186" s="43"/>
      <c r="N1186" s="64"/>
      <c r="O1186" s="93"/>
      <c r="P1186" s="24"/>
      <c r="Q1186" s="93"/>
      <c r="R1186" s="93"/>
      <c r="S1186" s="93"/>
      <c r="T1186" s="93"/>
      <c r="U1186" s="93"/>
      <c r="V1186" s="93"/>
      <c r="W1186" s="77">
        <f>W1187</f>
        <v>20349486</v>
      </c>
      <c r="X1186" s="75"/>
      <c r="Y1186" s="65"/>
    </row>
    <row r="1187" spans="1:25" ht="25.5" outlineLevel="6">
      <c r="A1187" s="13" t="s">
        <v>601</v>
      </c>
      <c r="B1187" s="41" t="s">
        <v>441</v>
      </c>
      <c r="C1187" s="41" t="s">
        <v>580</v>
      </c>
      <c r="D1187" s="41" t="s">
        <v>710</v>
      </c>
      <c r="E1187" s="41" t="s">
        <v>597</v>
      </c>
      <c r="F1187" s="41" t="s">
        <v>494</v>
      </c>
      <c r="G1187" s="41" t="s">
        <v>129</v>
      </c>
      <c r="H1187" s="41"/>
      <c r="I1187" s="42"/>
      <c r="J1187" s="42"/>
      <c r="K1187" s="42"/>
      <c r="L1187" s="43"/>
      <c r="M1187" s="43"/>
      <c r="N1187" s="64"/>
      <c r="O1187" s="93"/>
      <c r="P1187" s="24"/>
      <c r="Q1187" s="93"/>
      <c r="R1187" s="93"/>
      <c r="S1187" s="93"/>
      <c r="T1187" s="93"/>
      <c r="U1187" s="93"/>
      <c r="V1187" s="93"/>
      <c r="W1187" s="77">
        <f>W1188</f>
        <v>20349486</v>
      </c>
      <c r="X1187" s="75"/>
      <c r="Y1187" s="65"/>
    </row>
    <row r="1188" spans="1:25" ht="51" outlineLevel="6">
      <c r="A1188" s="45" t="s">
        <v>405</v>
      </c>
      <c r="B1188" s="41" t="s">
        <v>441</v>
      </c>
      <c r="C1188" s="41" t="s">
        <v>580</v>
      </c>
      <c r="D1188" s="41" t="s">
        <v>710</v>
      </c>
      <c r="E1188" s="41" t="s">
        <v>597</v>
      </c>
      <c r="F1188" s="41" t="s">
        <v>494</v>
      </c>
      <c r="G1188" s="41" t="s">
        <v>129</v>
      </c>
      <c r="H1188" s="41" t="s">
        <v>182</v>
      </c>
      <c r="I1188" s="42"/>
      <c r="J1188" s="42"/>
      <c r="K1188" s="42"/>
      <c r="L1188" s="43"/>
      <c r="M1188" s="43"/>
      <c r="N1188" s="64"/>
      <c r="O1188" s="93"/>
      <c r="P1188" s="24"/>
      <c r="Q1188" s="93"/>
      <c r="R1188" s="93"/>
      <c r="S1188" s="93"/>
      <c r="T1188" s="93"/>
      <c r="U1188" s="93"/>
      <c r="V1188" s="93"/>
      <c r="W1188" s="77">
        <f>W1189</f>
        <v>20349486</v>
      </c>
      <c r="X1188" s="75"/>
      <c r="Y1188" s="65"/>
    </row>
    <row r="1189" spans="1:25" ht="25.5" outlineLevel="6">
      <c r="A1189" s="13" t="s">
        <v>37</v>
      </c>
      <c r="B1189" s="41" t="s">
        <v>441</v>
      </c>
      <c r="C1189" s="41" t="s">
        <v>580</v>
      </c>
      <c r="D1189" s="41" t="s">
        <v>710</v>
      </c>
      <c r="E1189" s="41" t="s">
        <v>597</v>
      </c>
      <c r="F1189" s="41" t="s">
        <v>494</v>
      </c>
      <c r="G1189" s="41" t="s">
        <v>129</v>
      </c>
      <c r="H1189" s="41" t="s">
        <v>36</v>
      </c>
      <c r="I1189" s="42"/>
      <c r="J1189" s="42"/>
      <c r="K1189" s="42"/>
      <c r="L1189" s="43"/>
      <c r="M1189" s="43"/>
      <c r="N1189" s="64"/>
      <c r="O1189" s="93"/>
      <c r="P1189" s="24"/>
      <c r="Q1189" s="93"/>
      <c r="R1189" s="93"/>
      <c r="S1189" s="93"/>
      <c r="T1189" s="93"/>
      <c r="U1189" s="93"/>
      <c r="V1189" s="93"/>
      <c r="W1189" s="77">
        <f>W1190</f>
        <v>20349486</v>
      </c>
      <c r="X1189" s="75"/>
      <c r="Y1189" s="65"/>
    </row>
    <row r="1190" spans="1:25" ht="63.75" outlineLevel="6">
      <c r="A1190" s="13" t="s">
        <v>605</v>
      </c>
      <c r="B1190" s="41" t="s">
        <v>441</v>
      </c>
      <c r="C1190" s="41" t="s">
        <v>580</v>
      </c>
      <c r="D1190" s="41" t="s">
        <v>710</v>
      </c>
      <c r="E1190" s="41" t="s">
        <v>597</v>
      </c>
      <c r="F1190" s="41" t="s">
        <v>494</v>
      </c>
      <c r="G1190" s="41" t="s">
        <v>129</v>
      </c>
      <c r="H1190" s="41" t="s">
        <v>606</v>
      </c>
      <c r="I1190" s="42">
        <v>17016100</v>
      </c>
      <c r="J1190" s="42"/>
      <c r="K1190" s="42"/>
      <c r="L1190" s="43"/>
      <c r="M1190" s="43"/>
      <c r="N1190" s="64"/>
      <c r="O1190" s="93"/>
      <c r="P1190" s="24"/>
      <c r="Q1190" s="93"/>
      <c r="R1190" s="93"/>
      <c r="S1190" s="93"/>
      <c r="T1190" s="93"/>
      <c r="U1190" s="93">
        <v>3333386</v>
      </c>
      <c r="V1190" s="93"/>
      <c r="W1190" s="77">
        <f>L1190+K1190+J1190+I1190+M1190+N1190+O1190+P1190+Q1190+R1190+S1190+T1190+U1190</f>
        <v>20349486</v>
      </c>
      <c r="X1190" s="75"/>
      <c r="Y1190" s="65"/>
    </row>
    <row r="1191" spans="1:25" ht="25.5" outlineLevel="6">
      <c r="A1191" s="13" t="s">
        <v>486</v>
      </c>
      <c r="B1191" s="41" t="s">
        <v>441</v>
      </c>
      <c r="C1191" s="41" t="s">
        <v>580</v>
      </c>
      <c r="D1191" s="41" t="s">
        <v>710</v>
      </c>
      <c r="E1191" s="41" t="s">
        <v>597</v>
      </c>
      <c r="F1191" s="41" t="s">
        <v>494</v>
      </c>
      <c r="G1191" s="41" t="s">
        <v>487</v>
      </c>
      <c r="H1191" s="41"/>
      <c r="I1191" s="42"/>
      <c r="J1191" s="42"/>
      <c r="K1191" s="42"/>
      <c r="L1191" s="43"/>
      <c r="M1191" s="43"/>
      <c r="N1191" s="64"/>
      <c r="O1191" s="93"/>
      <c r="P1191" s="24"/>
      <c r="Q1191" s="93"/>
      <c r="R1191" s="93"/>
      <c r="S1191" s="93"/>
      <c r="T1191" s="93"/>
      <c r="U1191" s="93"/>
      <c r="V1191" s="93"/>
      <c r="W1191" s="77">
        <f>W1192</f>
        <v>6332648.38</v>
      </c>
      <c r="X1191" s="75"/>
      <c r="Y1191" s="65"/>
    </row>
    <row r="1192" spans="1:25" ht="38.25" outlineLevel="6">
      <c r="A1192" s="13" t="s">
        <v>130</v>
      </c>
      <c r="B1192" s="41" t="s">
        <v>441</v>
      </c>
      <c r="C1192" s="41" t="s">
        <v>580</v>
      </c>
      <c r="D1192" s="41" t="s">
        <v>710</v>
      </c>
      <c r="E1192" s="41" t="s">
        <v>597</v>
      </c>
      <c r="F1192" s="41" t="s">
        <v>494</v>
      </c>
      <c r="G1192" s="41" t="s">
        <v>131</v>
      </c>
      <c r="H1192" s="41"/>
      <c r="I1192" s="42"/>
      <c r="J1192" s="42"/>
      <c r="K1192" s="42"/>
      <c r="L1192" s="43"/>
      <c r="M1192" s="43"/>
      <c r="N1192" s="64"/>
      <c r="O1192" s="93"/>
      <c r="P1192" s="24"/>
      <c r="Q1192" s="93"/>
      <c r="R1192" s="93"/>
      <c r="S1192" s="93"/>
      <c r="T1192" s="93"/>
      <c r="U1192" s="93"/>
      <c r="V1192" s="93"/>
      <c r="W1192" s="77">
        <f>W1193</f>
        <v>6332648.38</v>
      </c>
      <c r="X1192" s="75"/>
      <c r="Y1192" s="65"/>
    </row>
    <row r="1193" spans="1:25" ht="51" outlineLevel="6">
      <c r="A1193" s="45" t="s">
        <v>405</v>
      </c>
      <c r="B1193" s="41" t="s">
        <v>441</v>
      </c>
      <c r="C1193" s="41" t="s">
        <v>580</v>
      </c>
      <c r="D1193" s="41" t="s">
        <v>710</v>
      </c>
      <c r="E1193" s="41" t="s">
        <v>597</v>
      </c>
      <c r="F1193" s="41" t="s">
        <v>494</v>
      </c>
      <c r="G1193" s="41" t="s">
        <v>131</v>
      </c>
      <c r="H1193" s="41" t="s">
        <v>182</v>
      </c>
      <c r="I1193" s="42"/>
      <c r="J1193" s="42"/>
      <c r="K1193" s="42"/>
      <c r="L1193" s="43">
        <f>L1195</f>
        <v>209075</v>
      </c>
      <c r="M1193" s="43"/>
      <c r="N1193" s="64"/>
      <c r="O1193" s="93"/>
      <c r="P1193" s="24"/>
      <c r="Q1193" s="93"/>
      <c r="R1193" s="93"/>
      <c r="S1193" s="93"/>
      <c r="T1193" s="93"/>
      <c r="U1193" s="93"/>
      <c r="V1193" s="93"/>
      <c r="W1193" s="77">
        <f>W1194</f>
        <v>6332648.38</v>
      </c>
      <c r="X1193" s="75"/>
      <c r="Y1193" s="65"/>
    </row>
    <row r="1194" spans="1:25" ht="25.5" outlineLevel="6">
      <c r="A1194" s="13" t="s">
        <v>37</v>
      </c>
      <c r="B1194" s="41" t="s">
        <v>441</v>
      </c>
      <c r="C1194" s="41" t="s">
        <v>580</v>
      </c>
      <c r="D1194" s="41" t="s">
        <v>710</v>
      </c>
      <c r="E1194" s="41" t="s">
        <v>597</v>
      </c>
      <c r="F1194" s="41" t="s">
        <v>494</v>
      </c>
      <c r="G1194" s="41" t="s">
        <v>131</v>
      </c>
      <c r="H1194" s="41" t="s">
        <v>36</v>
      </c>
      <c r="I1194" s="42"/>
      <c r="J1194" s="42"/>
      <c r="K1194" s="42"/>
      <c r="L1194" s="43"/>
      <c r="M1194" s="43"/>
      <c r="N1194" s="64"/>
      <c r="O1194" s="93"/>
      <c r="P1194" s="24"/>
      <c r="Q1194" s="93"/>
      <c r="R1194" s="93"/>
      <c r="S1194" s="93"/>
      <c r="T1194" s="93"/>
      <c r="U1194" s="93"/>
      <c r="V1194" s="93"/>
      <c r="W1194" s="77">
        <f>W1195</f>
        <v>6332648.38</v>
      </c>
      <c r="X1194" s="75"/>
      <c r="Y1194" s="65"/>
    </row>
    <row r="1195" spans="1:25" ht="25.5" outlineLevel="6">
      <c r="A1195" s="13" t="s">
        <v>621</v>
      </c>
      <c r="B1195" s="41" t="s">
        <v>441</v>
      </c>
      <c r="C1195" s="41" t="s">
        <v>580</v>
      </c>
      <c r="D1195" s="41" t="s">
        <v>710</v>
      </c>
      <c r="E1195" s="41" t="s">
        <v>597</v>
      </c>
      <c r="F1195" s="41" t="s">
        <v>494</v>
      </c>
      <c r="G1195" s="41" t="s">
        <v>131</v>
      </c>
      <c r="H1195" s="41" t="s">
        <v>622</v>
      </c>
      <c r="I1195" s="42">
        <v>0</v>
      </c>
      <c r="J1195" s="42">
        <v>0</v>
      </c>
      <c r="K1195" s="42">
        <v>646469</v>
      </c>
      <c r="L1195" s="43">
        <v>209075</v>
      </c>
      <c r="M1195" s="43">
        <v>595600</v>
      </c>
      <c r="N1195" s="64">
        <v>380542</v>
      </c>
      <c r="O1195" s="93">
        <v>196286</v>
      </c>
      <c r="P1195" s="24">
        <v>1805906.25</v>
      </c>
      <c r="Q1195" s="93"/>
      <c r="R1195" s="93">
        <v>997089.17</v>
      </c>
      <c r="S1195" s="93">
        <v>925180.96</v>
      </c>
      <c r="T1195" s="93">
        <v>141461</v>
      </c>
      <c r="U1195" s="93">
        <v>435039</v>
      </c>
      <c r="V1195" s="93"/>
      <c r="W1195" s="77">
        <f>L1195+K1195+J1195+I1195+M1195+N1195+O1195+P1195+Q1195+R1195+S1195+T1195+U1195</f>
        <v>6332648.38</v>
      </c>
      <c r="X1195" s="75"/>
      <c r="Y1195" s="65"/>
    </row>
    <row r="1196" spans="1:25" ht="38.25" hidden="1" outlineLevel="6">
      <c r="A1196" s="13" t="s">
        <v>130</v>
      </c>
      <c r="B1196" s="41" t="s">
        <v>441</v>
      </c>
      <c r="C1196" s="41" t="s">
        <v>441</v>
      </c>
      <c r="D1196" s="41"/>
      <c r="E1196" s="41"/>
      <c r="F1196" s="41"/>
      <c r="G1196" s="41"/>
      <c r="H1196" s="41"/>
      <c r="I1196" s="42"/>
      <c r="J1196" s="42"/>
      <c r="K1196" s="42"/>
      <c r="L1196" s="43">
        <f>L1197</f>
        <v>209075</v>
      </c>
      <c r="M1196" s="43"/>
      <c r="N1196" s="64"/>
      <c r="O1196" s="93"/>
      <c r="P1196" s="24"/>
      <c r="Q1196" s="93"/>
      <c r="R1196" s="93"/>
      <c r="S1196" s="93"/>
      <c r="T1196" s="93"/>
      <c r="U1196" s="93"/>
      <c r="V1196" s="93"/>
      <c r="W1196" s="77">
        <f aca="true" t="shared" si="67" ref="W1196:Y1199">W1197</f>
        <v>0</v>
      </c>
      <c r="X1196" s="75">
        <f t="shared" si="67"/>
        <v>0</v>
      </c>
      <c r="Y1196" s="43">
        <f t="shared" si="67"/>
        <v>0</v>
      </c>
    </row>
    <row r="1197" spans="1:25" ht="25.5" hidden="1" outlineLevel="6">
      <c r="A1197" s="13" t="s">
        <v>709</v>
      </c>
      <c r="B1197" s="41" t="s">
        <v>441</v>
      </c>
      <c r="C1197" s="41" t="s">
        <v>441</v>
      </c>
      <c r="D1197" s="41" t="s">
        <v>710</v>
      </c>
      <c r="E1197" s="41"/>
      <c r="F1197" s="41"/>
      <c r="G1197" s="41"/>
      <c r="H1197" s="41"/>
      <c r="I1197" s="42"/>
      <c r="J1197" s="42"/>
      <c r="K1197" s="42"/>
      <c r="L1197" s="43">
        <f>L1198</f>
        <v>209075</v>
      </c>
      <c r="M1197" s="43"/>
      <c r="N1197" s="64"/>
      <c r="O1197" s="93"/>
      <c r="P1197" s="24"/>
      <c r="Q1197" s="93"/>
      <c r="R1197" s="93"/>
      <c r="S1197" s="93"/>
      <c r="T1197" s="93"/>
      <c r="U1197" s="93"/>
      <c r="V1197" s="93"/>
      <c r="W1197" s="77">
        <f t="shared" si="67"/>
        <v>0</v>
      </c>
      <c r="X1197" s="75">
        <f t="shared" si="67"/>
        <v>0</v>
      </c>
      <c r="Y1197" s="43">
        <f t="shared" si="67"/>
        <v>0</v>
      </c>
    </row>
    <row r="1198" spans="1:25" ht="15" hidden="1" outlineLevel="6">
      <c r="A1198" s="13" t="s">
        <v>596</v>
      </c>
      <c r="B1198" s="41" t="s">
        <v>441</v>
      </c>
      <c r="C1198" s="41" t="s">
        <v>441</v>
      </c>
      <c r="D1198" s="41" t="s">
        <v>710</v>
      </c>
      <c r="E1198" s="41" t="s">
        <v>597</v>
      </c>
      <c r="F1198" s="41"/>
      <c r="G1198" s="41"/>
      <c r="H1198" s="41"/>
      <c r="I1198" s="42"/>
      <c r="J1198" s="42"/>
      <c r="K1198" s="42"/>
      <c r="L1198" s="43">
        <f>L1199</f>
        <v>209075</v>
      </c>
      <c r="M1198" s="43"/>
      <c r="N1198" s="64"/>
      <c r="O1198" s="93"/>
      <c r="P1198" s="24"/>
      <c r="Q1198" s="93"/>
      <c r="R1198" s="93"/>
      <c r="S1198" s="93"/>
      <c r="T1198" s="93"/>
      <c r="U1198" s="93"/>
      <c r="V1198" s="93"/>
      <c r="W1198" s="77">
        <f t="shared" si="67"/>
        <v>0</v>
      </c>
      <c r="X1198" s="75">
        <f t="shared" si="67"/>
        <v>0</v>
      </c>
      <c r="Y1198" s="43">
        <f t="shared" si="67"/>
        <v>0</v>
      </c>
    </row>
    <row r="1199" spans="1:25" ht="25.5" hidden="1" outlineLevel="6">
      <c r="A1199" s="13" t="s">
        <v>620</v>
      </c>
      <c r="B1199" s="41" t="s">
        <v>441</v>
      </c>
      <c r="C1199" s="41" t="s">
        <v>441</v>
      </c>
      <c r="D1199" s="41" t="s">
        <v>710</v>
      </c>
      <c r="E1199" s="41" t="s">
        <v>597</v>
      </c>
      <c r="F1199" s="41" t="s">
        <v>494</v>
      </c>
      <c r="G1199" s="41"/>
      <c r="H1199" s="41"/>
      <c r="I1199" s="42"/>
      <c r="J1199" s="42"/>
      <c r="K1199" s="42"/>
      <c r="L1199" s="43">
        <f>L1200</f>
        <v>209075</v>
      </c>
      <c r="M1199" s="43"/>
      <c r="N1199" s="64"/>
      <c r="O1199" s="93"/>
      <c r="P1199" s="24"/>
      <c r="Q1199" s="93"/>
      <c r="R1199" s="93"/>
      <c r="S1199" s="93"/>
      <c r="T1199" s="93"/>
      <c r="U1199" s="93"/>
      <c r="V1199" s="93"/>
      <c r="W1199" s="77">
        <f t="shared" si="67"/>
        <v>0</v>
      </c>
      <c r="X1199" s="75">
        <f t="shared" si="67"/>
        <v>0</v>
      </c>
      <c r="Y1199" s="43">
        <f t="shared" si="67"/>
        <v>0</v>
      </c>
    </row>
    <row r="1200" spans="1:25" ht="51" hidden="1" outlineLevel="6">
      <c r="A1200" s="45" t="s">
        <v>405</v>
      </c>
      <c r="B1200" s="41" t="s">
        <v>441</v>
      </c>
      <c r="C1200" s="41" t="s">
        <v>441</v>
      </c>
      <c r="D1200" s="41" t="s">
        <v>710</v>
      </c>
      <c r="E1200" s="41" t="s">
        <v>597</v>
      </c>
      <c r="F1200" s="41" t="s">
        <v>494</v>
      </c>
      <c r="G1200" s="41" t="s">
        <v>131</v>
      </c>
      <c r="H1200" s="41" t="s">
        <v>182</v>
      </c>
      <c r="I1200" s="42"/>
      <c r="J1200" s="42"/>
      <c r="K1200" s="42"/>
      <c r="L1200" s="43">
        <f>L1202</f>
        <v>209075</v>
      </c>
      <c r="M1200" s="43"/>
      <c r="N1200" s="64"/>
      <c r="O1200" s="93"/>
      <c r="P1200" s="24"/>
      <c r="Q1200" s="93"/>
      <c r="R1200" s="93"/>
      <c r="S1200" s="93"/>
      <c r="T1200" s="93"/>
      <c r="U1200" s="93"/>
      <c r="V1200" s="93"/>
      <c r="W1200" s="77">
        <f>W1201</f>
        <v>0</v>
      </c>
      <c r="X1200" s="75">
        <f>X1202</f>
        <v>0</v>
      </c>
      <c r="Y1200" s="28">
        <f>Y1202</f>
        <v>0</v>
      </c>
    </row>
    <row r="1201" spans="1:25" ht="25.5" hidden="1" outlineLevel="6">
      <c r="A1201" s="13" t="s">
        <v>37</v>
      </c>
      <c r="B1201" s="41" t="s">
        <v>441</v>
      </c>
      <c r="C1201" s="41" t="s">
        <v>441</v>
      </c>
      <c r="D1201" s="41" t="s">
        <v>710</v>
      </c>
      <c r="E1201" s="41" t="s">
        <v>597</v>
      </c>
      <c r="F1201" s="41" t="s">
        <v>494</v>
      </c>
      <c r="G1201" s="41" t="s">
        <v>131</v>
      </c>
      <c r="H1201" s="41" t="s">
        <v>36</v>
      </c>
      <c r="I1201" s="42"/>
      <c r="J1201" s="42"/>
      <c r="K1201" s="42"/>
      <c r="L1201" s="43"/>
      <c r="M1201" s="43"/>
      <c r="N1201" s="64"/>
      <c r="O1201" s="93"/>
      <c r="P1201" s="24"/>
      <c r="Q1201" s="93"/>
      <c r="R1201" s="93"/>
      <c r="S1201" s="93"/>
      <c r="T1201" s="93"/>
      <c r="U1201" s="93"/>
      <c r="V1201" s="93"/>
      <c r="W1201" s="77">
        <f>W1202</f>
        <v>0</v>
      </c>
      <c r="X1201" s="75"/>
      <c r="Y1201" s="28"/>
    </row>
    <row r="1202" spans="1:25" ht="25.5" hidden="1" outlineLevel="6">
      <c r="A1202" s="13" t="s">
        <v>621</v>
      </c>
      <c r="B1202" s="41" t="s">
        <v>441</v>
      </c>
      <c r="C1202" s="41" t="s">
        <v>441</v>
      </c>
      <c r="D1202" s="41" t="s">
        <v>710</v>
      </c>
      <c r="E1202" s="41" t="s">
        <v>597</v>
      </c>
      <c r="F1202" s="41" t="s">
        <v>494</v>
      </c>
      <c r="G1202" s="41" t="s">
        <v>131</v>
      </c>
      <c r="H1202" s="41" t="s">
        <v>622</v>
      </c>
      <c r="I1202" s="42">
        <v>0</v>
      </c>
      <c r="J1202" s="42">
        <v>0</v>
      </c>
      <c r="K1202" s="42">
        <v>646469</v>
      </c>
      <c r="L1202" s="43">
        <v>209075</v>
      </c>
      <c r="M1202" s="43">
        <v>595600</v>
      </c>
      <c r="N1202" s="64">
        <v>380542</v>
      </c>
      <c r="O1202" s="93">
        <v>196286</v>
      </c>
      <c r="P1202" s="24">
        <v>1805906.25</v>
      </c>
      <c r="Q1202" s="93"/>
      <c r="R1202" s="93">
        <v>997089.17</v>
      </c>
      <c r="S1202" s="93">
        <v>925180.96</v>
      </c>
      <c r="T1202" s="93">
        <v>141461</v>
      </c>
      <c r="U1202" s="93">
        <v>0</v>
      </c>
      <c r="V1202" s="93"/>
      <c r="W1202" s="77">
        <v>0</v>
      </c>
      <c r="X1202" s="75">
        <v>0</v>
      </c>
      <c r="Y1202" s="28">
        <v>0</v>
      </c>
    </row>
    <row r="1203" spans="1:25" ht="15" outlineLevel="6">
      <c r="A1203" s="13" t="s">
        <v>654</v>
      </c>
      <c r="B1203" s="41" t="s">
        <v>441</v>
      </c>
      <c r="C1203" s="41" t="s">
        <v>580</v>
      </c>
      <c r="D1203" s="41" t="s">
        <v>710</v>
      </c>
      <c r="E1203" s="41" t="s">
        <v>507</v>
      </c>
      <c r="F1203" s="41"/>
      <c r="G1203" s="41"/>
      <c r="H1203" s="41"/>
      <c r="I1203" s="42"/>
      <c r="J1203" s="42"/>
      <c r="K1203" s="42"/>
      <c r="L1203" s="43"/>
      <c r="M1203" s="43"/>
      <c r="N1203" s="64"/>
      <c r="O1203" s="93"/>
      <c r="P1203" s="24"/>
      <c r="Q1203" s="93"/>
      <c r="R1203" s="93"/>
      <c r="S1203" s="93"/>
      <c r="T1203" s="93"/>
      <c r="U1203" s="93"/>
      <c r="V1203" s="93"/>
      <c r="W1203" s="77">
        <f aca="true" t="shared" si="68" ref="W1203:W1208">W1204</f>
        <v>4261500</v>
      </c>
      <c r="X1203" s="75"/>
      <c r="Y1203" s="65"/>
    </row>
    <row r="1204" spans="1:25" ht="15" outlineLevel="6">
      <c r="A1204" s="13" t="s">
        <v>673</v>
      </c>
      <c r="B1204" s="41" t="s">
        <v>441</v>
      </c>
      <c r="C1204" s="41" t="s">
        <v>580</v>
      </c>
      <c r="D1204" s="41" t="s">
        <v>710</v>
      </c>
      <c r="E1204" s="41" t="s">
        <v>507</v>
      </c>
      <c r="F1204" s="41" t="s">
        <v>459</v>
      </c>
      <c r="G1204" s="41"/>
      <c r="H1204" s="41"/>
      <c r="I1204" s="42"/>
      <c r="J1204" s="42"/>
      <c r="K1204" s="42"/>
      <c r="L1204" s="43"/>
      <c r="M1204" s="43"/>
      <c r="N1204" s="64"/>
      <c r="O1204" s="93"/>
      <c r="P1204" s="24"/>
      <c r="Q1204" s="93"/>
      <c r="R1204" s="93"/>
      <c r="S1204" s="93"/>
      <c r="T1204" s="93"/>
      <c r="U1204" s="93"/>
      <c r="V1204" s="93"/>
      <c r="W1204" s="77">
        <f t="shared" si="68"/>
        <v>4261500</v>
      </c>
      <c r="X1204" s="75"/>
      <c r="Y1204" s="65"/>
    </row>
    <row r="1205" spans="1:25" ht="25.5" outlineLevel="6">
      <c r="A1205" s="13" t="s">
        <v>684</v>
      </c>
      <c r="B1205" s="41" t="s">
        <v>441</v>
      </c>
      <c r="C1205" s="41" t="s">
        <v>580</v>
      </c>
      <c r="D1205" s="41" t="s">
        <v>710</v>
      </c>
      <c r="E1205" s="41" t="s">
        <v>507</v>
      </c>
      <c r="F1205" s="41" t="s">
        <v>459</v>
      </c>
      <c r="G1205" s="41" t="s">
        <v>685</v>
      </c>
      <c r="H1205" s="41"/>
      <c r="I1205" s="42"/>
      <c r="J1205" s="42"/>
      <c r="K1205" s="42"/>
      <c r="L1205" s="43"/>
      <c r="M1205" s="43"/>
      <c r="N1205" s="64"/>
      <c r="O1205" s="93"/>
      <c r="P1205" s="24"/>
      <c r="Q1205" s="93"/>
      <c r="R1205" s="93"/>
      <c r="S1205" s="93"/>
      <c r="T1205" s="93"/>
      <c r="U1205" s="93"/>
      <c r="V1205" s="93"/>
      <c r="W1205" s="77">
        <f t="shared" si="68"/>
        <v>4261500</v>
      </c>
      <c r="X1205" s="75"/>
      <c r="Y1205" s="65"/>
    </row>
    <row r="1206" spans="1:25" ht="38.25" outlineLevel="6">
      <c r="A1206" s="13" t="s">
        <v>132</v>
      </c>
      <c r="B1206" s="41" t="s">
        <v>441</v>
      </c>
      <c r="C1206" s="41" t="s">
        <v>580</v>
      </c>
      <c r="D1206" s="41" t="s">
        <v>710</v>
      </c>
      <c r="E1206" s="41" t="s">
        <v>507</v>
      </c>
      <c r="F1206" s="41" t="s">
        <v>459</v>
      </c>
      <c r="G1206" s="41" t="s">
        <v>133</v>
      </c>
      <c r="H1206" s="41"/>
      <c r="I1206" s="42"/>
      <c r="J1206" s="42"/>
      <c r="K1206" s="42"/>
      <c r="L1206" s="43"/>
      <c r="M1206" s="43"/>
      <c r="N1206" s="64"/>
      <c r="O1206" s="93"/>
      <c r="P1206" s="24"/>
      <c r="Q1206" s="93"/>
      <c r="R1206" s="93"/>
      <c r="S1206" s="93"/>
      <c r="T1206" s="93"/>
      <c r="U1206" s="93"/>
      <c r="V1206" s="93"/>
      <c r="W1206" s="77">
        <f t="shared" si="68"/>
        <v>4261500</v>
      </c>
      <c r="X1206" s="75"/>
      <c r="Y1206" s="65"/>
    </row>
    <row r="1207" spans="1:25" ht="25.5" outlineLevel="6">
      <c r="A1207" s="45" t="s">
        <v>406</v>
      </c>
      <c r="B1207" s="41" t="s">
        <v>441</v>
      </c>
      <c r="C1207" s="41" t="s">
        <v>580</v>
      </c>
      <c r="D1207" s="41" t="s">
        <v>710</v>
      </c>
      <c r="E1207" s="41" t="s">
        <v>507</v>
      </c>
      <c r="F1207" s="41" t="s">
        <v>459</v>
      </c>
      <c r="G1207" s="41" t="s">
        <v>133</v>
      </c>
      <c r="H1207" s="41" t="s">
        <v>183</v>
      </c>
      <c r="I1207" s="42"/>
      <c r="J1207" s="42"/>
      <c r="K1207" s="42"/>
      <c r="L1207" s="43"/>
      <c r="M1207" s="43"/>
      <c r="N1207" s="64"/>
      <c r="O1207" s="93"/>
      <c r="P1207" s="24"/>
      <c r="Q1207" s="93"/>
      <c r="R1207" s="93"/>
      <c r="S1207" s="93"/>
      <c r="T1207" s="93"/>
      <c r="U1207" s="93"/>
      <c r="V1207" s="93"/>
      <c r="W1207" s="77">
        <f t="shared" si="68"/>
        <v>4261500</v>
      </c>
      <c r="X1207" s="75"/>
      <c r="Y1207" s="65"/>
    </row>
    <row r="1208" spans="1:25" ht="25.5" outlineLevel="6">
      <c r="A1208" s="45" t="s">
        <v>38</v>
      </c>
      <c r="B1208" s="41" t="s">
        <v>441</v>
      </c>
      <c r="C1208" s="41" t="s">
        <v>580</v>
      </c>
      <c r="D1208" s="41" t="s">
        <v>710</v>
      </c>
      <c r="E1208" s="41" t="s">
        <v>507</v>
      </c>
      <c r="F1208" s="41" t="s">
        <v>459</v>
      </c>
      <c r="G1208" s="41" t="s">
        <v>133</v>
      </c>
      <c r="H1208" s="41" t="s">
        <v>570</v>
      </c>
      <c r="I1208" s="42"/>
      <c r="J1208" s="42"/>
      <c r="K1208" s="42"/>
      <c r="L1208" s="43"/>
      <c r="M1208" s="43"/>
      <c r="N1208" s="64"/>
      <c r="O1208" s="93"/>
      <c r="P1208" s="24"/>
      <c r="Q1208" s="93"/>
      <c r="R1208" s="93"/>
      <c r="S1208" s="93"/>
      <c r="T1208" s="93"/>
      <c r="U1208" s="93"/>
      <c r="V1208" s="93"/>
      <c r="W1208" s="77">
        <f t="shared" si="68"/>
        <v>4261500</v>
      </c>
      <c r="X1208" s="75"/>
      <c r="Y1208" s="65"/>
    </row>
    <row r="1209" spans="1:25" ht="38.25" outlineLevel="6">
      <c r="A1209" s="13" t="s">
        <v>678</v>
      </c>
      <c r="B1209" s="41" t="s">
        <v>441</v>
      </c>
      <c r="C1209" s="41" t="s">
        <v>580</v>
      </c>
      <c r="D1209" s="41" t="s">
        <v>710</v>
      </c>
      <c r="E1209" s="41" t="s">
        <v>507</v>
      </c>
      <c r="F1209" s="41" t="s">
        <v>459</v>
      </c>
      <c r="G1209" s="41" t="s">
        <v>133</v>
      </c>
      <c r="H1209" s="41" t="s">
        <v>679</v>
      </c>
      <c r="I1209" s="42">
        <v>4261500</v>
      </c>
      <c r="J1209" s="42"/>
      <c r="K1209" s="42"/>
      <c r="L1209" s="43"/>
      <c r="M1209" s="43"/>
      <c r="N1209" s="64"/>
      <c r="O1209" s="93"/>
      <c r="P1209" s="24"/>
      <c r="Q1209" s="93"/>
      <c r="R1209" s="93"/>
      <c r="S1209" s="93"/>
      <c r="T1209" s="93"/>
      <c r="U1209" s="93"/>
      <c r="V1209" s="93"/>
      <c r="W1209" s="77">
        <f>L1209+K1209+J1209+I1209+M1209+N1209+O1209+P1209+Q1209+R1209+S1209+T1209+U1209</f>
        <v>4261500</v>
      </c>
      <c r="X1209" s="75"/>
      <c r="Y1209" s="65"/>
    </row>
    <row r="1210" spans="1:25" ht="76.5" outlineLevel="6">
      <c r="A1210" s="13" t="s">
        <v>500</v>
      </c>
      <c r="B1210" s="41" t="s">
        <v>441</v>
      </c>
      <c r="C1210" s="41" t="s">
        <v>459</v>
      </c>
      <c r="D1210" s="41"/>
      <c r="E1210" s="41"/>
      <c r="F1210" s="41"/>
      <c r="G1210" s="41"/>
      <c r="H1210" s="41"/>
      <c r="I1210" s="42"/>
      <c r="J1210" s="42"/>
      <c r="K1210" s="42"/>
      <c r="L1210" s="43"/>
      <c r="M1210" s="43"/>
      <c r="N1210" s="64"/>
      <c r="O1210" s="93"/>
      <c r="P1210" s="24"/>
      <c r="Q1210" s="93"/>
      <c r="R1210" s="93"/>
      <c r="S1210" s="93"/>
      <c r="T1210" s="93"/>
      <c r="U1210" s="93"/>
      <c r="V1210" s="93"/>
      <c r="W1210" s="77">
        <f aca="true" t="shared" si="69" ref="W1210:Y1213">W1211</f>
        <v>1720710</v>
      </c>
      <c r="X1210" s="75">
        <f t="shared" si="69"/>
        <v>0</v>
      </c>
      <c r="Y1210" s="43">
        <f t="shared" si="69"/>
        <v>0</v>
      </c>
    </row>
    <row r="1211" spans="1:25" ht="25.5" outlineLevel="6">
      <c r="A1211" s="13" t="s">
        <v>709</v>
      </c>
      <c r="B1211" s="41" t="s">
        <v>441</v>
      </c>
      <c r="C1211" s="41" t="s">
        <v>459</v>
      </c>
      <c r="D1211" s="41" t="s">
        <v>710</v>
      </c>
      <c r="E1211" s="41"/>
      <c r="F1211" s="41"/>
      <c r="G1211" s="41"/>
      <c r="H1211" s="41"/>
      <c r="I1211" s="42"/>
      <c r="J1211" s="42"/>
      <c r="K1211" s="42"/>
      <c r="L1211" s="43"/>
      <c r="M1211" s="43"/>
      <c r="N1211" s="64"/>
      <c r="O1211" s="93"/>
      <c r="P1211" s="24"/>
      <c r="Q1211" s="93"/>
      <c r="R1211" s="93"/>
      <c r="S1211" s="93"/>
      <c r="T1211" s="93"/>
      <c r="U1211" s="93"/>
      <c r="V1211" s="93"/>
      <c r="W1211" s="77">
        <f t="shared" si="69"/>
        <v>1720710</v>
      </c>
      <c r="X1211" s="75">
        <f t="shared" si="69"/>
        <v>0</v>
      </c>
      <c r="Y1211" s="43">
        <f t="shared" si="69"/>
        <v>0</v>
      </c>
    </row>
    <row r="1212" spans="1:25" ht="15" outlineLevel="6">
      <c r="A1212" s="13" t="s">
        <v>596</v>
      </c>
      <c r="B1212" s="41" t="s">
        <v>441</v>
      </c>
      <c r="C1212" s="41" t="s">
        <v>459</v>
      </c>
      <c r="D1212" s="41" t="s">
        <v>710</v>
      </c>
      <c r="E1212" s="41" t="s">
        <v>597</v>
      </c>
      <c r="F1212" s="41"/>
      <c r="G1212" s="41"/>
      <c r="H1212" s="41"/>
      <c r="I1212" s="42"/>
      <c r="J1212" s="42"/>
      <c r="K1212" s="42"/>
      <c r="L1212" s="43"/>
      <c r="M1212" s="43"/>
      <c r="N1212" s="64"/>
      <c r="O1212" s="93"/>
      <c r="P1212" s="24"/>
      <c r="Q1212" s="93"/>
      <c r="R1212" s="93"/>
      <c r="S1212" s="93"/>
      <c r="T1212" s="93"/>
      <c r="U1212" s="93"/>
      <c r="V1212" s="93"/>
      <c r="W1212" s="77">
        <f t="shared" si="69"/>
        <v>1720710</v>
      </c>
      <c r="X1212" s="75">
        <f t="shared" si="69"/>
        <v>0</v>
      </c>
      <c r="Y1212" s="43">
        <f t="shared" si="69"/>
        <v>0</v>
      </c>
    </row>
    <row r="1213" spans="1:25" ht="25.5" outlineLevel="6">
      <c r="A1213" s="13" t="s">
        <v>620</v>
      </c>
      <c r="B1213" s="41" t="s">
        <v>441</v>
      </c>
      <c r="C1213" s="41" t="s">
        <v>459</v>
      </c>
      <c r="D1213" s="41" t="s">
        <v>710</v>
      </c>
      <c r="E1213" s="41" t="s">
        <v>597</v>
      </c>
      <c r="F1213" s="41" t="s">
        <v>494</v>
      </c>
      <c r="G1213" s="41"/>
      <c r="H1213" s="41"/>
      <c r="I1213" s="42"/>
      <c r="J1213" s="42"/>
      <c r="K1213" s="42"/>
      <c r="L1213" s="43"/>
      <c r="M1213" s="43"/>
      <c r="N1213" s="64"/>
      <c r="O1213" s="93"/>
      <c r="P1213" s="24"/>
      <c r="Q1213" s="93"/>
      <c r="R1213" s="93"/>
      <c r="S1213" s="93"/>
      <c r="T1213" s="93"/>
      <c r="U1213" s="93"/>
      <c r="V1213" s="93"/>
      <c r="W1213" s="77">
        <f t="shared" si="69"/>
        <v>1720710</v>
      </c>
      <c r="X1213" s="75">
        <f t="shared" si="69"/>
        <v>0</v>
      </c>
      <c r="Y1213" s="43">
        <f t="shared" si="69"/>
        <v>0</v>
      </c>
    </row>
    <row r="1214" spans="1:25" ht="51" outlineLevel="6">
      <c r="A1214" s="45" t="s">
        <v>405</v>
      </c>
      <c r="B1214" s="41" t="s">
        <v>441</v>
      </c>
      <c r="C1214" s="41" t="s">
        <v>459</v>
      </c>
      <c r="D1214" s="41" t="s">
        <v>710</v>
      </c>
      <c r="E1214" s="41" t="s">
        <v>597</v>
      </c>
      <c r="F1214" s="41" t="s">
        <v>494</v>
      </c>
      <c r="G1214" s="41" t="s">
        <v>501</v>
      </c>
      <c r="H1214" s="41" t="s">
        <v>182</v>
      </c>
      <c r="I1214" s="42"/>
      <c r="J1214" s="42"/>
      <c r="K1214" s="42"/>
      <c r="L1214" s="43"/>
      <c r="M1214" s="43"/>
      <c r="N1214" s="64"/>
      <c r="O1214" s="93"/>
      <c r="P1214" s="24"/>
      <c r="Q1214" s="93"/>
      <c r="R1214" s="93"/>
      <c r="S1214" s="93"/>
      <c r="T1214" s="93"/>
      <c r="U1214" s="93"/>
      <c r="V1214" s="93"/>
      <c r="W1214" s="77">
        <f>W1215</f>
        <v>1720710</v>
      </c>
      <c r="X1214" s="75">
        <f>X1216</f>
        <v>0</v>
      </c>
      <c r="Y1214" s="28">
        <f>Y1216</f>
        <v>0</v>
      </c>
    </row>
    <row r="1215" spans="1:25" ht="25.5" outlineLevel="6">
      <c r="A1215" s="13" t="s">
        <v>37</v>
      </c>
      <c r="B1215" s="41" t="s">
        <v>441</v>
      </c>
      <c r="C1215" s="41" t="s">
        <v>459</v>
      </c>
      <c r="D1215" s="41" t="s">
        <v>710</v>
      </c>
      <c r="E1215" s="41" t="s">
        <v>597</v>
      </c>
      <c r="F1215" s="41" t="s">
        <v>494</v>
      </c>
      <c r="G1215" s="41" t="s">
        <v>501</v>
      </c>
      <c r="H1215" s="41" t="s">
        <v>36</v>
      </c>
      <c r="I1215" s="42"/>
      <c r="J1215" s="42"/>
      <c r="K1215" s="42"/>
      <c r="L1215" s="43"/>
      <c r="M1215" s="43"/>
      <c r="N1215" s="64"/>
      <c r="O1215" s="93"/>
      <c r="P1215" s="24"/>
      <c r="Q1215" s="93"/>
      <c r="R1215" s="93"/>
      <c r="S1215" s="93"/>
      <c r="T1215" s="93"/>
      <c r="U1215" s="93"/>
      <c r="V1215" s="93"/>
      <c r="W1215" s="77">
        <f>W1216</f>
        <v>1720710</v>
      </c>
      <c r="X1215" s="75"/>
      <c r="Y1215" s="28"/>
    </row>
    <row r="1216" spans="1:25" ht="25.5" outlineLevel="6">
      <c r="A1216" s="13" t="s">
        <v>621</v>
      </c>
      <c r="B1216" s="41" t="s">
        <v>441</v>
      </c>
      <c r="C1216" s="41" t="s">
        <v>459</v>
      </c>
      <c r="D1216" s="41" t="s">
        <v>710</v>
      </c>
      <c r="E1216" s="41" t="s">
        <v>597</v>
      </c>
      <c r="F1216" s="41" t="s">
        <v>494</v>
      </c>
      <c r="G1216" s="41" t="s">
        <v>501</v>
      </c>
      <c r="H1216" s="41" t="s">
        <v>622</v>
      </c>
      <c r="I1216" s="42">
        <v>1720710</v>
      </c>
      <c r="J1216" s="42"/>
      <c r="K1216" s="42"/>
      <c r="L1216" s="43"/>
      <c r="M1216" s="43">
        <v>0</v>
      </c>
      <c r="N1216" s="64"/>
      <c r="O1216" s="93"/>
      <c r="P1216" s="24"/>
      <c r="Q1216" s="93"/>
      <c r="R1216" s="93"/>
      <c r="S1216" s="93"/>
      <c r="T1216" s="93"/>
      <c r="U1216" s="93"/>
      <c r="V1216" s="93"/>
      <c r="W1216" s="77">
        <f>L1216+K1216+J1216+I1216+M1216+N1216+O1216+P1216+Q1216+R1216+S1216+T1216+U1216</f>
        <v>1720710</v>
      </c>
      <c r="X1216" s="75">
        <v>0</v>
      </c>
      <c r="Y1216" s="28">
        <v>0</v>
      </c>
    </row>
    <row r="1217" spans="1:25" ht="51" outlineLevel="6">
      <c r="A1217" s="13" t="s">
        <v>339</v>
      </c>
      <c r="B1217" s="41" t="s">
        <v>545</v>
      </c>
      <c r="C1217" s="41"/>
      <c r="D1217" s="41"/>
      <c r="E1217" s="41"/>
      <c r="F1217" s="41"/>
      <c r="G1217" s="41"/>
      <c r="H1217" s="41"/>
      <c r="I1217" s="42"/>
      <c r="J1217" s="42"/>
      <c r="K1217" s="42"/>
      <c r="L1217" s="43"/>
      <c r="M1217" s="43"/>
      <c r="N1217" s="64"/>
      <c r="O1217" s="93"/>
      <c r="P1217" s="24"/>
      <c r="Q1217" s="93"/>
      <c r="R1217" s="93"/>
      <c r="S1217" s="93"/>
      <c r="T1217" s="93"/>
      <c r="U1217" s="93"/>
      <c r="V1217" s="93"/>
      <c r="W1217" s="77">
        <f>W1218+W1226</f>
        <v>516100</v>
      </c>
      <c r="X1217" s="75"/>
      <c r="Y1217" s="65"/>
    </row>
    <row r="1218" spans="1:25" ht="25.5" outlineLevel="6">
      <c r="A1218" s="13" t="s">
        <v>709</v>
      </c>
      <c r="B1218" s="41" t="s">
        <v>545</v>
      </c>
      <c r="C1218" s="41"/>
      <c r="D1218" s="41" t="s">
        <v>710</v>
      </c>
      <c r="E1218" s="41"/>
      <c r="F1218" s="41"/>
      <c r="G1218" s="41"/>
      <c r="H1218" s="41"/>
      <c r="I1218" s="42"/>
      <c r="J1218" s="42"/>
      <c r="K1218" s="42"/>
      <c r="L1218" s="43"/>
      <c r="M1218" s="43"/>
      <c r="N1218" s="64"/>
      <c r="O1218" s="93"/>
      <c r="P1218" s="24"/>
      <c r="Q1218" s="93"/>
      <c r="R1218" s="93"/>
      <c r="S1218" s="93"/>
      <c r="T1218" s="93"/>
      <c r="U1218" s="93"/>
      <c r="V1218" s="93"/>
      <c r="W1218" s="77">
        <f>W1219</f>
        <v>68300</v>
      </c>
      <c r="X1218" s="75"/>
      <c r="Y1218" s="65"/>
    </row>
    <row r="1219" spans="1:25" ht="15" outlineLevel="6">
      <c r="A1219" s="13" t="s">
        <v>596</v>
      </c>
      <c r="B1219" s="41" t="s">
        <v>545</v>
      </c>
      <c r="C1219" s="41"/>
      <c r="D1219" s="41" t="s">
        <v>710</v>
      </c>
      <c r="E1219" s="41" t="s">
        <v>597</v>
      </c>
      <c r="F1219" s="41"/>
      <c r="G1219" s="41"/>
      <c r="H1219" s="41"/>
      <c r="I1219" s="42"/>
      <c r="J1219" s="42"/>
      <c r="K1219" s="42"/>
      <c r="L1219" s="43"/>
      <c r="M1219" s="43"/>
      <c r="N1219" s="64"/>
      <c r="O1219" s="93"/>
      <c r="P1219" s="24"/>
      <c r="Q1219" s="93"/>
      <c r="R1219" s="93"/>
      <c r="S1219" s="93"/>
      <c r="T1219" s="93"/>
      <c r="U1219" s="93"/>
      <c r="V1219" s="93"/>
      <c r="W1219" s="77">
        <f>W1220</f>
        <v>68300</v>
      </c>
      <c r="X1219" s="75"/>
      <c r="Y1219" s="65"/>
    </row>
    <row r="1220" spans="1:25" ht="25.5" outlineLevel="6">
      <c r="A1220" s="13" t="s">
        <v>620</v>
      </c>
      <c r="B1220" s="41" t="s">
        <v>545</v>
      </c>
      <c r="C1220" s="41"/>
      <c r="D1220" s="41" t="s">
        <v>710</v>
      </c>
      <c r="E1220" s="41" t="s">
        <v>597</v>
      </c>
      <c r="F1220" s="41" t="s">
        <v>494</v>
      </c>
      <c r="G1220" s="41"/>
      <c r="H1220" s="41"/>
      <c r="I1220" s="42"/>
      <c r="J1220" s="42"/>
      <c r="K1220" s="42"/>
      <c r="L1220" s="43"/>
      <c r="M1220" s="43"/>
      <c r="N1220" s="64"/>
      <c r="O1220" s="93"/>
      <c r="P1220" s="24"/>
      <c r="Q1220" s="93"/>
      <c r="R1220" s="93"/>
      <c r="S1220" s="93"/>
      <c r="T1220" s="93"/>
      <c r="U1220" s="93"/>
      <c r="V1220" s="93"/>
      <c r="W1220" s="77">
        <f>W1221</f>
        <v>68300</v>
      </c>
      <c r="X1220" s="75"/>
      <c r="Y1220" s="65"/>
    </row>
    <row r="1221" spans="1:25" ht="51" outlineLevel="6">
      <c r="A1221" s="13" t="s">
        <v>339</v>
      </c>
      <c r="B1221" s="41" t="s">
        <v>545</v>
      </c>
      <c r="C1221" s="41"/>
      <c r="D1221" s="41" t="s">
        <v>710</v>
      </c>
      <c r="E1221" s="41" t="s">
        <v>597</v>
      </c>
      <c r="F1221" s="41" t="s">
        <v>494</v>
      </c>
      <c r="G1221" s="41" t="s">
        <v>340</v>
      </c>
      <c r="H1221" s="41"/>
      <c r="I1221" s="42"/>
      <c r="J1221" s="42"/>
      <c r="K1221" s="42"/>
      <c r="L1221" s="43"/>
      <c r="M1221" s="43"/>
      <c r="N1221" s="64"/>
      <c r="O1221" s="93"/>
      <c r="P1221" s="24"/>
      <c r="Q1221" s="93"/>
      <c r="R1221" s="93"/>
      <c r="S1221" s="93"/>
      <c r="T1221" s="93"/>
      <c r="U1221" s="93"/>
      <c r="V1221" s="93"/>
      <c r="W1221" s="77">
        <f>W1222</f>
        <v>68300</v>
      </c>
      <c r="X1221" s="75"/>
      <c r="Y1221" s="65"/>
    </row>
    <row r="1222" spans="1:25" ht="25.5" outlineLevel="6">
      <c r="A1222" s="45" t="s">
        <v>401</v>
      </c>
      <c r="B1222" s="41" t="s">
        <v>545</v>
      </c>
      <c r="C1222" s="41"/>
      <c r="D1222" s="41" t="s">
        <v>710</v>
      </c>
      <c r="E1222" s="41" t="s">
        <v>597</v>
      </c>
      <c r="F1222" s="41" t="s">
        <v>494</v>
      </c>
      <c r="G1222" s="41" t="s">
        <v>340</v>
      </c>
      <c r="H1222" s="41" t="s">
        <v>179</v>
      </c>
      <c r="I1222" s="42"/>
      <c r="J1222" s="42"/>
      <c r="K1222" s="42"/>
      <c r="L1222" s="43"/>
      <c r="M1222" s="43"/>
      <c r="N1222" s="64"/>
      <c r="O1222" s="93"/>
      <c r="P1222" s="24"/>
      <c r="Q1222" s="93"/>
      <c r="R1222" s="93"/>
      <c r="S1222" s="93"/>
      <c r="T1222" s="93"/>
      <c r="U1222" s="93"/>
      <c r="V1222" s="93"/>
      <c r="W1222" s="77">
        <f>W1223</f>
        <v>68300</v>
      </c>
      <c r="X1222" s="75"/>
      <c r="Y1222" s="65"/>
    </row>
    <row r="1223" spans="1:25" ht="25.5" outlineLevel="6">
      <c r="A1223" s="13" t="s">
        <v>757</v>
      </c>
      <c r="B1223" s="41" t="s">
        <v>545</v>
      </c>
      <c r="C1223" s="41"/>
      <c r="D1223" s="41" t="s">
        <v>710</v>
      </c>
      <c r="E1223" s="41" t="s">
        <v>597</v>
      </c>
      <c r="F1223" s="41" t="s">
        <v>494</v>
      </c>
      <c r="G1223" s="41" t="s">
        <v>340</v>
      </c>
      <c r="H1223" s="41" t="s">
        <v>529</v>
      </c>
      <c r="I1223" s="42"/>
      <c r="J1223" s="42"/>
      <c r="K1223" s="42"/>
      <c r="L1223" s="43"/>
      <c r="M1223" s="43"/>
      <c r="N1223" s="64"/>
      <c r="O1223" s="93"/>
      <c r="P1223" s="24">
        <v>68300</v>
      </c>
      <c r="Q1223" s="93"/>
      <c r="R1223" s="93"/>
      <c r="S1223" s="93"/>
      <c r="T1223" s="93"/>
      <c r="U1223" s="93"/>
      <c r="V1223" s="93"/>
      <c r="W1223" s="77">
        <f>L1223+K1223+J1223+I1223+M1223+N1223+O1223+P1223+Q1223+R1223+S1223+T1223+U1223</f>
        <v>68300</v>
      </c>
      <c r="X1223" s="75"/>
      <c r="Y1223" s="65"/>
    </row>
    <row r="1224" spans="1:25" ht="15" hidden="1" outlineLevel="6">
      <c r="A1224" s="13"/>
      <c r="B1224" s="41"/>
      <c r="C1224" s="41"/>
      <c r="D1224" s="41"/>
      <c r="E1224" s="41"/>
      <c r="F1224" s="41"/>
      <c r="G1224" s="41"/>
      <c r="H1224" s="41"/>
      <c r="I1224" s="42"/>
      <c r="J1224" s="42"/>
      <c r="K1224" s="42"/>
      <c r="L1224" s="43"/>
      <c r="M1224" s="43"/>
      <c r="N1224" s="64"/>
      <c r="O1224" s="93"/>
      <c r="P1224" s="24"/>
      <c r="Q1224" s="93"/>
      <c r="R1224" s="93"/>
      <c r="S1224" s="93"/>
      <c r="T1224" s="93"/>
      <c r="U1224" s="93"/>
      <c r="V1224" s="93"/>
      <c r="W1224" s="77"/>
      <c r="X1224" s="75"/>
      <c r="Y1224" s="65"/>
    </row>
    <row r="1225" spans="1:25" ht="15" hidden="1" outlineLevel="6">
      <c r="A1225" s="13"/>
      <c r="B1225" s="41"/>
      <c r="C1225" s="41"/>
      <c r="D1225" s="41"/>
      <c r="E1225" s="41"/>
      <c r="F1225" s="41"/>
      <c r="G1225" s="41"/>
      <c r="H1225" s="41"/>
      <c r="I1225" s="42"/>
      <c r="J1225" s="42"/>
      <c r="K1225" s="42"/>
      <c r="L1225" s="43"/>
      <c r="M1225" s="43"/>
      <c r="N1225" s="64"/>
      <c r="O1225" s="93"/>
      <c r="P1225" s="24"/>
      <c r="Q1225" s="93"/>
      <c r="R1225" s="93"/>
      <c r="S1225" s="93"/>
      <c r="T1225" s="93"/>
      <c r="U1225" s="93"/>
      <c r="V1225" s="93"/>
      <c r="W1225" s="77"/>
      <c r="X1225" s="75"/>
      <c r="Y1225" s="65"/>
    </row>
    <row r="1226" spans="1:25" ht="25.5" outlineLevel="6">
      <c r="A1226" s="13" t="s">
        <v>684</v>
      </c>
      <c r="B1226" s="41" t="s">
        <v>545</v>
      </c>
      <c r="C1226" s="41"/>
      <c r="D1226" s="41" t="s">
        <v>710</v>
      </c>
      <c r="E1226" s="41" t="s">
        <v>597</v>
      </c>
      <c r="F1226" s="41" t="s">
        <v>494</v>
      </c>
      <c r="G1226" s="41" t="s">
        <v>685</v>
      </c>
      <c r="H1226" s="41"/>
      <c r="I1226" s="42"/>
      <c r="J1226" s="42"/>
      <c r="K1226" s="42"/>
      <c r="L1226" s="43"/>
      <c r="M1226" s="43"/>
      <c r="N1226" s="64"/>
      <c r="O1226" s="93"/>
      <c r="P1226" s="24"/>
      <c r="Q1226" s="93"/>
      <c r="R1226" s="93"/>
      <c r="S1226" s="93"/>
      <c r="T1226" s="93"/>
      <c r="U1226" s="93"/>
      <c r="V1226" s="93"/>
      <c r="W1226" s="77">
        <f>W1227</f>
        <v>447800</v>
      </c>
      <c r="X1226" s="75"/>
      <c r="Y1226" s="65"/>
    </row>
    <row r="1227" spans="1:25" ht="63.75" outlineLevel="6">
      <c r="A1227" s="13" t="s">
        <v>45</v>
      </c>
      <c r="B1227" s="41" t="s">
        <v>545</v>
      </c>
      <c r="C1227" s="41"/>
      <c r="D1227" s="41" t="s">
        <v>710</v>
      </c>
      <c r="E1227" s="41" t="s">
        <v>597</v>
      </c>
      <c r="F1227" s="41" t="s">
        <v>494</v>
      </c>
      <c r="G1227" s="41" t="s">
        <v>46</v>
      </c>
      <c r="H1227" s="41"/>
      <c r="I1227" s="42"/>
      <c r="J1227" s="42"/>
      <c r="K1227" s="42"/>
      <c r="L1227" s="43"/>
      <c r="M1227" s="43"/>
      <c r="N1227" s="64"/>
      <c r="O1227" s="93"/>
      <c r="P1227" s="24"/>
      <c r="Q1227" s="93"/>
      <c r="R1227" s="93"/>
      <c r="S1227" s="93"/>
      <c r="T1227" s="93"/>
      <c r="U1227" s="93"/>
      <c r="V1227" s="93"/>
      <c r="W1227" s="77">
        <f>W1228</f>
        <v>447800</v>
      </c>
      <c r="X1227" s="75"/>
      <c r="Y1227" s="65"/>
    </row>
    <row r="1228" spans="1:25" ht="25.5" outlineLevel="6">
      <c r="A1228" s="45" t="s">
        <v>401</v>
      </c>
      <c r="B1228" s="41" t="s">
        <v>545</v>
      </c>
      <c r="C1228" s="41"/>
      <c r="D1228" s="41" t="s">
        <v>710</v>
      </c>
      <c r="E1228" s="41" t="s">
        <v>597</v>
      </c>
      <c r="F1228" s="41" t="s">
        <v>494</v>
      </c>
      <c r="G1228" s="41" t="s">
        <v>46</v>
      </c>
      <c r="H1228" s="41" t="s">
        <v>179</v>
      </c>
      <c r="I1228" s="42"/>
      <c r="J1228" s="42"/>
      <c r="K1228" s="42"/>
      <c r="L1228" s="43"/>
      <c r="M1228" s="43"/>
      <c r="N1228" s="64"/>
      <c r="O1228" s="93"/>
      <c r="P1228" s="24"/>
      <c r="Q1228" s="93"/>
      <c r="R1228" s="93"/>
      <c r="S1228" s="93"/>
      <c r="T1228" s="93"/>
      <c r="U1228" s="93"/>
      <c r="V1228" s="93"/>
      <c r="W1228" s="77">
        <f>W1229</f>
        <v>447800</v>
      </c>
      <c r="X1228" s="75"/>
      <c r="Y1228" s="65"/>
    </row>
    <row r="1229" spans="1:25" ht="25.5" outlineLevel="6">
      <c r="A1229" s="45" t="s">
        <v>402</v>
      </c>
      <c r="B1229" s="41" t="s">
        <v>545</v>
      </c>
      <c r="C1229" s="41"/>
      <c r="D1229" s="41" t="s">
        <v>710</v>
      </c>
      <c r="E1229" s="41" t="s">
        <v>597</v>
      </c>
      <c r="F1229" s="41" t="s">
        <v>494</v>
      </c>
      <c r="G1229" s="41" t="s">
        <v>46</v>
      </c>
      <c r="H1229" s="41" t="s">
        <v>529</v>
      </c>
      <c r="I1229" s="42"/>
      <c r="J1229" s="42"/>
      <c r="K1229" s="42"/>
      <c r="L1229" s="43"/>
      <c r="M1229" s="43"/>
      <c r="N1229" s="64"/>
      <c r="O1229" s="93"/>
      <c r="P1229" s="24"/>
      <c r="Q1229" s="93"/>
      <c r="R1229" s="93"/>
      <c r="S1229" s="93">
        <v>0</v>
      </c>
      <c r="T1229" s="93">
        <v>447800</v>
      </c>
      <c r="U1229" s="93"/>
      <c r="V1229" s="93"/>
      <c r="W1229" s="77">
        <f>L1229+K1229+J1229+I1229+M1229+N1229+O1229+P1229+Q1229+R1229+S1229+T1229+U1229</f>
        <v>447800</v>
      </c>
      <c r="X1229" s="75"/>
      <c r="Y1229" s="65"/>
    </row>
    <row r="1230" spans="1:25" ht="76.5" outlineLevel="6">
      <c r="A1230" s="139" t="s">
        <v>779</v>
      </c>
      <c r="B1230" s="41" t="s">
        <v>471</v>
      </c>
      <c r="C1230" s="41"/>
      <c r="D1230" s="41"/>
      <c r="E1230" s="41"/>
      <c r="F1230" s="41"/>
      <c r="G1230" s="41"/>
      <c r="H1230" s="41"/>
      <c r="I1230" s="42"/>
      <c r="J1230" s="42"/>
      <c r="K1230" s="42"/>
      <c r="L1230" s="43"/>
      <c r="M1230" s="43"/>
      <c r="N1230" s="64"/>
      <c r="O1230" s="93"/>
      <c r="P1230" s="24"/>
      <c r="Q1230" s="93"/>
      <c r="R1230" s="93"/>
      <c r="S1230" s="93"/>
      <c r="T1230" s="93"/>
      <c r="U1230" s="93"/>
      <c r="V1230" s="93"/>
      <c r="W1230" s="77">
        <f>W1231</f>
        <v>167913.4</v>
      </c>
      <c r="X1230" s="75"/>
      <c r="Y1230" s="65"/>
    </row>
    <row r="1231" spans="1:25" ht="25.5" outlineLevel="6">
      <c r="A1231" s="13" t="s">
        <v>709</v>
      </c>
      <c r="B1231" s="41" t="s">
        <v>471</v>
      </c>
      <c r="C1231" s="41"/>
      <c r="D1231" s="41" t="s">
        <v>710</v>
      </c>
      <c r="E1231" s="41"/>
      <c r="F1231" s="41"/>
      <c r="G1231" s="41"/>
      <c r="H1231" s="41"/>
      <c r="I1231" s="42"/>
      <c r="J1231" s="42"/>
      <c r="K1231" s="42"/>
      <c r="L1231" s="43"/>
      <c r="M1231" s="43"/>
      <c r="N1231" s="64"/>
      <c r="O1231" s="93"/>
      <c r="P1231" s="24"/>
      <c r="Q1231" s="93"/>
      <c r="R1231" s="93"/>
      <c r="S1231" s="93"/>
      <c r="T1231" s="93"/>
      <c r="U1231" s="93"/>
      <c r="V1231" s="93"/>
      <c r="W1231" s="77">
        <f>W1232</f>
        <v>167913.4</v>
      </c>
      <c r="X1231" s="75"/>
      <c r="Y1231" s="65"/>
    </row>
    <row r="1232" spans="1:25" ht="15" outlineLevel="6">
      <c r="A1232" s="13" t="s">
        <v>228</v>
      </c>
      <c r="B1232" s="41" t="s">
        <v>471</v>
      </c>
      <c r="C1232" s="41"/>
      <c r="D1232" s="41" t="s">
        <v>710</v>
      </c>
      <c r="E1232" s="41" t="s">
        <v>459</v>
      </c>
      <c r="F1232" s="41"/>
      <c r="G1232" s="41"/>
      <c r="H1232" s="41"/>
      <c r="I1232" s="42"/>
      <c r="J1232" s="42"/>
      <c r="K1232" s="42"/>
      <c r="L1232" s="43"/>
      <c r="M1232" s="43"/>
      <c r="N1232" s="64"/>
      <c r="O1232" s="93"/>
      <c r="P1232" s="24"/>
      <c r="Q1232" s="93"/>
      <c r="R1232" s="93"/>
      <c r="S1232" s="93"/>
      <c r="T1232" s="93"/>
      <c r="U1232" s="93"/>
      <c r="V1232" s="93"/>
      <c r="W1232" s="77">
        <f>W1233</f>
        <v>167913.4</v>
      </c>
      <c r="X1232" s="75"/>
      <c r="Y1232" s="65"/>
    </row>
    <row r="1233" spans="1:25" ht="51" outlineLevel="6">
      <c r="A1233" s="45" t="s">
        <v>405</v>
      </c>
      <c r="B1233" s="41" t="s">
        <v>471</v>
      </c>
      <c r="C1233" s="41"/>
      <c r="D1233" s="41" t="s">
        <v>710</v>
      </c>
      <c r="E1233" s="41" t="s">
        <v>459</v>
      </c>
      <c r="F1233" s="41" t="s">
        <v>537</v>
      </c>
      <c r="G1233" s="41" t="s">
        <v>780</v>
      </c>
      <c r="H1233" s="41" t="s">
        <v>182</v>
      </c>
      <c r="I1233" s="42"/>
      <c r="J1233" s="42"/>
      <c r="K1233" s="42"/>
      <c r="L1233" s="43"/>
      <c r="M1233" s="43"/>
      <c r="N1233" s="64"/>
      <c r="O1233" s="93"/>
      <c r="P1233" s="24"/>
      <c r="Q1233" s="93"/>
      <c r="R1233" s="93"/>
      <c r="S1233" s="93"/>
      <c r="T1233" s="93"/>
      <c r="U1233" s="93"/>
      <c r="V1233" s="93"/>
      <c r="W1233" s="77">
        <f>W1234</f>
        <v>167913.4</v>
      </c>
      <c r="X1233" s="75"/>
      <c r="Y1233" s="65"/>
    </row>
    <row r="1234" spans="1:25" ht="25.5" outlineLevel="6">
      <c r="A1234" s="13" t="s">
        <v>37</v>
      </c>
      <c r="B1234" s="41" t="s">
        <v>471</v>
      </c>
      <c r="C1234" s="41"/>
      <c r="D1234" s="41" t="s">
        <v>710</v>
      </c>
      <c r="E1234" s="41" t="s">
        <v>459</v>
      </c>
      <c r="F1234" s="41" t="s">
        <v>537</v>
      </c>
      <c r="G1234" s="41" t="s">
        <v>780</v>
      </c>
      <c r="H1234" s="41" t="s">
        <v>36</v>
      </c>
      <c r="I1234" s="42"/>
      <c r="J1234" s="42"/>
      <c r="K1234" s="42"/>
      <c r="L1234" s="43"/>
      <c r="M1234" s="43"/>
      <c r="N1234" s="64"/>
      <c r="O1234" s="93"/>
      <c r="P1234" s="24"/>
      <c r="Q1234" s="93"/>
      <c r="R1234" s="93"/>
      <c r="S1234" s="93"/>
      <c r="T1234" s="93"/>
      <c r="U1234" s="93"/>
      <c r="V1234" s="93"/>
      <c r="W1234" s="77">
        <f>W1235</f>
        <v>167913.4</v>
      </c>
      <c r="X1234" s="75"/>
      <c r="Y1234" s="65"/>
    </row>
    <row r="1235" spans="1:25" ht="63.75" outlineLevel="6">
      <c r="A1235" s="13" t="s">
        <v>605</v>
      </c>
      <c r="B1235" s="41" t="s">
        <v>471</v>
      </c>
      <c r="C1235" s="41"/>
      <c r="D1235" s="41" t="s">
        <v>710</v>
      </c>
      <c r="E1235" s="41" t="s">
        <v>459</v>
      </c>
      <c r="F1235" s="41" t="s">
        <v>537</v>
      </c>
      <c r="G1235" s="41" t="s">
        <v>780</v>
      </c>
      <c r="H1235" s="41" t="s">
        <v>622</v>
      </c>
      <c r="I1235" s="42"/>
      <c r="J1235" s="42"/>
      <c r="K1235" s="42"/>
      <c r="L1235" s="43"/>
      <c r="M1235" s="43"/>
      <c r="N1235" s="64"/>
      <c r="O1235" s="93"/>
      <c r="P1235" s="24"/>
      <c r="Q1235" s="93"/>
      <c r="R1235" s="93"/>
      <c r="S1235" s="93"/>
      <c r="T1235" s="93"/>
      <c r="U1235" s="93">
        <v>167913.4</v>
      </c>
      <c r="V1235" s="93"/>
      <c r="W1235" s="77">
        <f>L1235+K1235+J1235+I1235+M1235+N1235+O1235+P1235+Q1235+R1235+S1235+T1235+U1235</f>
        <v>167913.4</v>
      </c>
      <c r="X1235" s="75"/>
      <c r="Y1235" s="65"/>
    </row>
    <row r="1236" spans="1:25" ht="63.75" outlineLevel="6">
      <c r="A1236" s="13" t="s">
        <v>54</v>
      </c>
      <c r="B1236" s="41" t="s">
        <v>459</v>
      </c>
      <c r="C1236" s="41"/>
      <c r="D1236" s="41"/>
      <c r="E1236" s="41"/>
      <c r="F1236" s="41"/>
      <c r="G1236" s="41"/>
      <c r="H1236" s="41"/>
      <c r="I1236" s="42"/>
      <c r="J1236" s="42"/>
      <c r="K1236" s="42"/>
      <c r="L1236" s="43" t="e">
        <f>L1237</f>
        <v>#REF!</v>
      </c>
      <c r="M1236" s="43"/>
      <c r="N1236" s="64"/>
      <c r="O1236" s="93"/>
      <c r="P1236" s="24"/>
      <c r="Q1236" s="93"/>
      <c r="R1236" s="93"/>
      <c r="S1236" s="93"/>
      <c r="T1236" s="93"/>
      <c r="U1236" s="93"/>
      <c r="V1236" s="93"/>
      <c r="W1236" s="77">
        <f>W1237</f>
        <v>11573597</v>
      </c>
      <c r="X1236" s="75" t="e">
        <f>X1237</f>
        <v>#REF!</v>
      </c>
      <c r="Y1236" s="43" t="e">
        <f>Y1237</f>
        <v>#REF!</v>
      </c>
    </row>
    <row r="1237" spans="1:25" ht="25.5">
      <c r="A1237" s="13" t="s">
        <v>134</v>
      </c>
      <c r="B1237" s="41" t="s">
        <v>459</v>
      </c>
      <c r="C1237" s="103"/>
      <c r="D1237" s="41" t="s">
        <v>135</v>
      </c>
      <c r="E1237" s="41"/>
      <c r="F1237" s="41"/>
      <c r="G1237" s="41"/>
      <c r="H1237" s="41"/>
      <c r="I1237" s="42"/>
      <c r="J1237" s="42"/>
      <c r="K1237" s="42"/>
      <c r="L1237" s="43" t="e">
        <f>L1238+#REF!+L1254</f>
        <v>#REF!</v>
      </c>
      <c r="M1237" s="43"/>
      <c r="N1237" s="64"/>
      <c r="O1237" s="93"/>
      <c r="P1237" s="24"/>
      <c r="Q1237" s="93"/>
      <c r="R1237" s="93"/>
      <c r="S1237" s="93"/>
      <c r="T1237" s="93"/>
      <c r="U1237" s="93"/>
      <c r="V1237" s="93"/>
      <c r="W1237" s="77">
        <f>W1238+W1267</f>
        <v>11573597</v>
      </c>
      <c r="X1237" s="75" t="e">
        <f>X1238+#REF!+X1254</f>
        <v>#REF!</v>
      </c>
      <c r="Y1237" s="28" t="e">
        <f>Y1238+#REF!+Y1254</f>
        <v>#REF!</v>
      </c>
    </row>
    <row r="1238" spans="1:25" ht="15.75" outlineLevel="1">
      <c r="A1238" s="13" t="s">
        <v>438</v>
      </c>
      <c r="B1238" s="41" t="s">
        <v>459</v>
      </c>
      <c r="C1238" s="103"/>
      <c r="D1238" s="41" t="s">
        <v>135</v>
      </c>
      <c r="E1238" s="41" t="s">
        <v>439</v>
      </c>
      <c r="F1238" s="41"/>
      <c r="G1238" s="41"/>
      <c r="H1238" s="41"/>
      <c r="I1238" s="42"/>
      <c r="J1238" s="42"/>
      <c r="K1238" s="42"/>
      <c r="L1238" s="43">
        <f>L1239</f>
        <v>0</v>
      </c>
      <c r="M1238" s="43"/>
      <c r="N1238" s="64"/>
      <c r="O1238" s="93"/>
      <c r="P1238" s="24"/>
      <c r="Q1238" s="93"/>
      <c r="R1238" s="93"/>
      <c r="S1238" s="93"/>
      <c r="T1238" s="93"/>
      <c r="U1238" s="93"/>
      <c r="V1238" s="93"/>
      <c r="W1238" s="77">
        <f>W1239+W1258</f>
        <v>6932622</v>
      </c>
      <c r="X1238" s="75">
        <f aca="true" t="shared" si="70" ref="X1238:Y1241">X1239</f>
        <v>5814300</v>
      </c>
      <c r="Y1238" s="28">
        <f t="shared" si="70"/>
        <v>5814300</v>
      </c>
    </row>
    <row r="1239" spans="1:25" ht="51" outlineLevel="2">
      <c r="A1239" s="13" t="s">
        <v>470</v>
      </c>
      <c r="B1239" s="41" t="s">
        <v>459</v>
      </c>
      <c r="C1239" s="103"/>
      <c r="D1239" s="41" t="s">
        <v>135</v>
      </c>
      <c r="E1239" s="41" t="s">
        <v>439</v>
      </c>
      <c r="F1239" s="41" t="s">
        <v>471</v>
      </c>
      <c r="G1239" s="41"/>
      <c r="H1239" s="41"/>
      <c r="I1239" s="42"/>
      <c r="J1239" s="42"/>
      <c r="K1239" s="42"/>
      <c r="L1239" s="43">
        <f>L1240</f>
        <v>0</v>
      </c>
      <c r="M1239" s="43"/>
      <c r="N1239" s="64"/>
      <c r="O1239" s="93"/>
      <c r="P1239" s="24"/>
      <c r="Q1239" s="93"/>
      <c r="R1239" s="93"/>
      <c r="S1239" s="93"/>
      <c r="T1239" s="93"/>
      <c r="U1239" s="93"/>
      <c r="V1239" s="93"/>
      <c r="W1239" s="77">
        <f>W1240</f>
        <v>6927722</v>
      </c>
      <c r="X1239" s="75">
        <f t="shared" si="70"/>
        <v>5814300</v>
      </c>
      <c r="Y1239" s="28">
        <f t="shared" si="70"/>
        <v>5814300</v>
      </c>
    </row>
    <row r="1240" spans="1:25" ht="63.75" outlineLevel="3">
      <c r="A1240" s="13" t="s">
        <v>442</v>
      </c>
      <c r="B1240" s="41" t="s">
        <v>459</v>
      </c>
      <c r="C1240" s="103"/>
      <c r="D1240" s="41" t="s">
        <v>135</v>
      </c>
      <c r="E1240" s="41" t="s">
        <v>439</v>
      </c>
      <c r="F1240" s="41" t="s">
        <v>471</v>
      </c>
      <c r="G1240" s="41" t="s">
        <v>443</v>
      </c>
      <c r="H1240" s="41"/>
      <c r="I1240" s="42"/>
      <c r="J1240" s="42"/>
      <c r="K1240" s="42"/>
      <c r="L1240" s="43">
        <f>L1241</f>
        <v>0</v>
      </c>
      <c r="M1240" s="43"/>
      <c r="N1240" s="64"/>
      <c r="O1240" s="93"/>
      <c r="P1240" s="24"/>
      <c r="Q1240" s="93"/>
      <c r="R1240" s="93"/>
      <c r="S1240" s="93"/>
      <c r="T1240" s="93"/>
      <c r="U1240" s="93"/>
      <c r="V1240" s="93"/>
      <c r="W1240" s="77">
        <f>W1241</f>
        <v>6927722</v>
      </c>
      <c r="X1240" s="75">
        <f t="shared" si="70"/>
        <v>5814300</v>
      </c>
      <c r="Y1240" s="28">
        <f t="shared" si="70"/>
        <v>5814300</v>
      </c>
    </row>
    <row r="1241" spans="1:25" ht="15.75" outlineLevel="4">
      <c r="A1241" s="13" t="s">
        <v>444</v>
      </c>
      <c r="B1241" s="41" t="s">
        <v>459</v>
      </c>
      <c r="C1241" s="103"/>
      <c r="D1241" s="41" t="s">
        <v>135</v>
      </c>
      <c r="E1241" s="41" t="s">
        <v>439</v>
      </c>
      <c r="F1241" s="41" t="s">
        <v>471</v>
      </c>
      <c r="G1241" s="41" t="s">
        <v>445</v>
      </c>
      <c r="H1241" s="41"/>
      <c r="I1241" s="42"/>
      <c r="J1241" s="42"/>
      <c r="K1241" s="42"/>
      <c r="L1241" s="43">
        <f>L1242</f>
        <v>0</v>
      </c>
      <c r="M1241" s="43"/>
      <c r="N1241" s="64"/>
      <c r="O1241" s="93"/>
      <c r="P1241" s="24"/>
      <c r="Q1241" s="93"/>
      <c r="R1241" s="93"/>
      <c r="S1241" s="93"/>
      <c r="T1241" s="93"/>
      <c r="U1241" s="93"/>
      <c r="V1241" s="93"/>
      <c r="W1241" s="77">
        <f>W1242</f>
        <v>6927722</v>
      </c>
      <c r="X1241" s="75">
        <f t="shared" si="70"/>
        <v>5814300</v>
      </c>
      <c r="Y1241" s="28">
        <f t="shared" si="70"/>
        <v>5814300</v>
      </c>
    </row>
    <row r="1242" spans="1:25" ht="38.25" outlineLevel="5">
      <c r="A1242" s="13" t="s">
        <v>136</v>
      </c>
      <c r="B1242" s="41" t="s">
        <v>459</v>
      </c>
      <c r="C1242" s="103"/>
      <c r="D1242" s="41" t="s">
        <v>135</v>
      </c>
      <c r="E1242" s="41" t="s">
        <v>439</v>
      </c>
      <c r="F1242" s="41" t="s">
        <v>471</v>
      </c>
      <c r="G1242" s="41" t="s">
        <v>137</v>
      </c>
      <c r="H1242" s="41"/>
      <c r="I1242" s="42"/>
      <c r="J1242" s="42"/>
      <c r="K1242" s="42"/>
      <c r="L1242" s="43">
        <f>L1243+L1247+L1250</f>
        <v>0</v>
      </c>
      <c r="M1242" s="43"/>
      <c r="N1242" s="64"/>
      <c r="O1242" s="93"/>
      <c r="P1242" s="24"/>
      <c r="Q1242" s="93"/>
      <c r="R1242" s="93"/>
      <c r="S1242" s="93"/>
      <c r="T1242" s="93"/>
      <c r="U1242" s="93"/>
      <c r="V1242" s="93"/>
      <c r="W1242" s="77">
        <f>W1243+W1247+W1250</f>
        <v>6927722</v>
      </c>
      <c r="X1242" s="75">
        <f>X1243+X1247+X1250</f>
        <v>5814300</v>
      </c>
      <c r="Y1242" s="28">
        <f>Y1243+Y1247+Y1250</f>
        <v>5814300</v>
      </c>
    </row>
    <row r="1243" spans="1:25" ht="51" outlineLevel="5">
      <c r="A1243" s="44" t="s">
        <v>400</v>
      </c>
      <c r="B1243" s="41" t="s">
        <v>459</v>
      </c>
      <c r="C1243" s="104"/>
      <c r="D1243" s="41" t="s">
        <v>135</v>
      </c>
      <c r="E1243" s="41" t="s">
        <v>439</v>
      </c>
      <c r="F1243" s="41" t="s">
        <v>471</v>
      </c>
      <c r="G1243" s="41" t="s">
        <v>137</v>
      </c>
      <c r="H1243" s="41" t="s">
        <v>178</v>
      </c>
      <c r="I1243" s="42"/>
      <c r="J1243" s="42"/>
      <c r="K1243" s="42"/>
      <c r="L1243" s="43"/>
      <c r="M1243" s="43"/>
      <c r="N1243" s="64"/>
      <c r="O1243" s="93"/>
      <c r="P1243" s="24"/>
      <c r="Q1243" s="93"/>
      <c r="R1243" s="93"/>
      <c r="S1243" s="93"/>
      <c r="T1243" s="93"/>
      <c r="U1243" s="93"/>
      <c r="V1243" s="93"/>
      <c r="W1243" s="77">
        <f>W1244</f>
        <v>6095172</v>
      </c>
      <c r="X1243" s="77">
        <f>X1244</f>
        <v>4940000</v>
      </c>
      <c r="Y1243" s="25">
        <f>Y1244</f>
        <v>4940000</v>
      </c>
    </row>
    <row r="1244" spans="1:25" ht="25.5" outlineLevel="5">
      <c r="A1244" s="44" t="s">
        <v>160</v>
      </c>
      <c r="B1244" s="41" t="s">
        <v>459</v>
      </c>
      <c r="C1244" s="103"/>
      <c r="D1244" s="41" t="s">
        <v>135</v>
      </c>
      <c r="E1244" s="41" t="s">
        <v>439</v>
      </c>
      <c r="F1244" s="41" t="s">
        <v>471</v>
      </c>
      <c r="G1244" s="41" t="s">
        <v>137</v>
      </c>
      <c r="H1244" s="41" t="s">
        <v>158</v>
      </c>
      <c r="I1244" s="42"/>
      <c r="J1244" s="42"/>
      <c r="K1244" s="42"/>
      <c r="L1244" s="43"/>
      <c r="M1244" s="43"/>
      <c r="N1244" s="64"/>
      <c r="O1244" s="93"/>
      <c r="P1244" s="24"/>
      <c r="Q1244" s="93"/>
      <c r="R1244" s="93"/>
      <c r="S1244" s="93"/>
      <c r="T1244" s="93"/>
      <c r="U1244" s="93"/>
      <c r="V1244" s="93"/>
      <c r="W1244" s="77">
        <f>W1245+W1246</f>
        <v>6095172</v>
      </c>
      <c r="X1244" s="77">
        <f>X1245+X1246</f>
        <v>4940000</v>
      </c>
      <c r="Y1244" s="25">
        <f>Y1245+Y1246</f>
        <v>4940000</v>
      </c>
    </row>
    <row r="1245" spans="1:25" ht="25.5" outlineLevel="6">
      <c r="A1245" s="13" t="s">
        <v>446</v>
      </c>
      <c r="B1245" s="41" t="s">
        <v>459</v>
      </c>
      <c r="C1245" s="103"/>
      <c r="D1245" s="41" t="s">
        <v>135</v>
      </c>
      <c r="E1245" s="41" t="s">
        <v>439</v>
      </c>
      <c r="F1245" s="41" t="s">
        <v>471</v>
      </c>
      <c r="G1245" s="41" t="s">
        <v>137</v>
      </c>
      <c r="H1245" s="41" t="s">
        <v>447</v>
      </c>
      <c r="I1245" s="42">
        <v>4736700</v>
      </c>
      <c r="J1245" s="42"/>
      <c r="K1245" s="42"/>
      <c r="L1245" s="43"/>
      <c r="M1245" s="43"/>
      <c r="N1245" s="64"/>
      <c r="O1245" s="93"/>
      <c r="P1245" s="24"/>
      <c r="Q1245" s="93"/>
      <c r="R1245" s="93"/>
      <c r="S1245" s="93">
        <v>1142810</v>
      </c>
      <c r="T1245" s="93"/>
      <c r="U1245" s="93">
        <v>-100000</v>
      </c>
      <c r="V1245" s="93">
        <v>95800</v>
      </c>
      <c r="W1245" s="77">
        <f>L1245+K1245+J1245+I1245+M1245+N1245+O1245+P1245+Q1245+R1245+S1245+T1245+U1245+V1245</f>
        <v>5875310</v>
      </c>
      <c r="X1245" s="75">
        <v>4736700</v>
      </c>
      <c r="Y1245" s="28">
        <v>4736700</v>
      </c>
    </row>
    <row r="1246" spans="1:25" ht="25.5" outlineLevel="6">
      <c r="A1246" s="13" t="s">
        <v>448</v>
      </c>
      <c r="B1246" s="41" t="s">
        <v>459</v>
      </c>
      <c r="C1246" s="103"/>
      <c r="D1246" s="41" t="s">
        <v>135</v>
      </c>
      <c r="E1246" s="41" t="s">
        <v>439</v>
      </c>
      <c r="F1246" s="41" t="s">
        <v>471</v>
      </c>
      <c r="G1246" s="41" t="s">
        <v>137</v>
      </c>
      <c r="H1246" s="41" t="s">
        <v>449</v>
      </c>
      <c r="I1246" s="42">
        <v>203300</v>
      </c>
      <c r="J1246" s="42"/>
      <c r="K1246" s="42"/>
      <c r="L1246" s="43"/>
      <c r="M1246" s="43"/>
      <c r="N1246" s="64"/>
      <c r="O1246" s="93"/>
      <c r="P1246" s="24"/>
      <c r="Q1246" s="93"/>
      <c r="R1246" s="93"/>
      <c r="S1246" s="93">
        <v>16512</v>
      </c>
      <c r="T1246" s="93"/>
      <c r="U1246" s="93"/>
      <c r="V1246" s="93">
        <v>50</v>
      </c>
      <c r="W1246" s="77">
        <f>L1246+K1246+J1246+I1246+M1246+N1246+O1246+P1246+Q1246+R1246+S1246+T1246+U1246+V1246</f>
        <v>219862</v>
      </c>
      <c r="X1246" s="75">
        <v>203300</v>
      </c>
      <c r="Y1246" s="28">
        <v>203300</v>
      </c>
    </row>
    <row r="1247" spans="1:25" ht="25.5" outlineLevel="6">
      <c r="A1247" s="45" t="s">
        <v>401</v>
      </c>
      <c r="B1247" s="41" t="s">
        <v>459</v>
      </c>
      <c r="C1247" s="105"/>
      <c r="D1247" s="41" t="s">
        <v>135</v>
      </c>
      <c r="E1247" s="41" t="s">
        <v>439</v>
      </c>
      <c r="F1247" s="41" t="s">
        <v>471</v>
      </c>
      <c r="G1247" s="41" t="s">
        <v>137</v>
      </c>
      <c r="H1247" s="41" t="s">
        <v>179</v>
      </c>
      <c r="I1247" s="42"/>
      <c r="J1247" s="42"/>
      <c r="K1247" s="42"/>
      <c r="L1247" s="43">
        <f>L1248+L1249</f>
        <v>0</v>
      </c>
      <c r="M1247" s="43"/>
      <c r="N1247" s="64"/>
      <c r="O1247" s="93"/>
      <c r="P1247" s="24"/>
      <c r="Q1247" s="93"/>
      <c r="R1247" s="93"/>
      <c r="S1247" s="93"/>
      <c r="T1247" s="93"/>
      <c r="U1247" s="93"/>
      <c r="V1247" s="93"/>
      <c r="W1247" s="77">
        <f>W1248</f>
        <v>812853</v>
      </c>
      <c r="X1247" s="75">
        <f>X1248+X1249</f>
        <v>856200</v>
      </c>
      <c r="Y1247" s="28">
        <f>Y1248+Y1249</f>
        <v>856200</v>
      </c>
    </row>
    <row r="1248" spans="1:25" ht="25.5" outlineLevel="6">
      <c r="A1248" s="45" t="s">
        <v>402</v>
      </c>
      <c r="B1248" s="41" t="s">
        <v>459</v>
      </c>
      <c r="C1248" s="105"/>
      <c r="D1248" s="41" t="s">
        <v>135</v>
      </c>
      <c r="E1248" s="41" t="s">
        <v>439</v>
      </c>
      <c r="F1248" s="41" t="s">
        <v>471</v>
      </c>
      <c r="G1248" s="41" t="s">
        <v>137</v>
      </c>
      <c r="H1248" s="41" t="s">
        <v>529</v>
      </c>
      <c r="I1248" s="42"/>
      <c r="J1248" s="42"/>
      <c r="K1248" s="42"/>
      <c r="L1248" s="43">
        <v>856200</v>
      </c>
      <c r="M1248" s="43"/>
      <c r="N1248" s="64"/>
      <c r="O1248" s="93"/>
      <c r="P1248" s="24">
        <v>-45900</v>
      </c>
      <c r="Q1248" s="93"/>
      <c r="R1248" s="93"/>
      <c r="S1248" s="93"/>
      <c r="T1248" s="93">
        <v>-2323</v>
      </c>
      <c r="U1248" s="93">
        <v>100000</v>
      </c>
      <c r="V1248" s="93">
        <v>-95124</v>
      </c>
      <c r="W1248" s="77">
        <f>L1248+K1248+J1248+I1248+M1248+N1248+O1248+P1248+Q1248+R1248+S1248+T1248+U1248+V1248</f>
        <v>812853</v>
      </c>
      <c r="X1248" s="75">
        <v>856200</v>
      </c>
      <c r="Y1248" s="28">
        <v>856200</v>
      </c>
    </row>
    <row r="1249" spans="1:25" ht="25.5" hidden="1" outlineLevel="6">
      <c r="A1249" s="13" t="s">
        <v>450</v>
      </c>
      <c r="B1249" s="41" t="s">
        <v>459</v>
      </c>
      <c r="C1249" s="103"/>
      <c r="D1249" s="41" t="s">
        <v>135</v>
      </c>
      <c r="E1249" s="41" t="s">
        <v>439</v>
      </c>
      <c r="F1249" s="41" t="s">
        <v>471</v>
      </c>
      <c r="G1249" s="41" t="s">
        <v>137</v>
      </c>
      <c r="H1249" s="41" t="s">
        <v>451</v>
      </c>
      <c r="I1249" s="42">
        <v>856200</v>
      </c>
      <c r="J1249" s="42"/>
      <c r="K1249" s="42"/>
      <c r="L1249" s="43">
        <v>-856200</v>
      </c>
      <c r="M1249" s="43"/>
      <c r="N1249" s="64"/>
      <c r="O1249" s="93"/>
      <c r="P1249" s="24"/>
      <c r="Q1249" s="93"/>
      <c r="R1249" s="93"/>
      <c r="S1249" s="93"/>
      <c r="T1249" s="93"/>
      <c r="U1249" s="93"/>
      <c r="V1249" s="93"/>
      <c r="W1249" s="77">
        <f>L1249+K1249+J1249+I1249</f>
        <v>0</v>
      </c>
      <c r="X1249" s="75">
        <v>0</v>
      </c>
      <c r="Y1249" s="28">
        <v>0</v>
      </c>
    </row>
    <row r="1250" spans="1:25" ht="15.75" outlineLevel="6">
      <c r="A1250" s="45" t="s">
        <v>403</v>
      </c>
      <c r="B1250" s="41" t="s">
        <v>459</v>
      </c>
      <c r="C1250" s="105"/>
      <c r="D1250" s="41" t="s">
        <v>135</v>
      </c>
      <c r="E1250" s="41" t="s">
        <v>439</v>
      </c>
      <c r="F1250" s="41" t="s">
        <v>471</v>
      </c>
      <c r="G1250" s="41" t="s">
        <v>137</v>
      </c>
      <c r="H1250" s="41" t="s">
        <v>180</v>
      </c>
      <c r="I1250" s="42"/>
      <c r="J1250" s="42"/>
      <c r="K1250" s="42"/>
      <c r="L1250" s="43"/>
      <c r="M1250" s="43"/>
      <c r="N1250" s="64"/>
      <c r="O1250" s="93"/>
      <c r="P1250" s="24"/>
      <c r="Q1250" s="93"/>
      <c r="R1250" s="93"/>
      <c r="S1250" s="93"/>
      <c r="T1250" s="93"/>
      <c r="U1250" s="93"/>
      <c r="V1250" s="93"/>
      <c r="W1250" s="77">
        <f>W1251</f>
        <v>19697</v>
      </c>
      <c r="X1250" s="75">
        <f>X1252+X1253</f>
        <v>18100</v>
      </c>
      <c r="Y1250" s="28">
        <f>Y1252+Y1253</f>
        <v>18100</v>
      </c>
    </row>
    <row r="1251" spans="1:25" ht="25.5" outlineLevel="6">
      <c r="A1251" s="44" t="s">
        <v>33</v>
      </c>
      <c r="B1251" s="41" t="s">
        <v>459</v>
      </c>
      <c r="C1251" s="105"/>
      <c r="D1251" s="41" t="s">
        <v>135</v>
      </c>
      <c r="E1251" s="41" t="s">
        <v>439</v>
      </c>
      <c r="F1251" s="41" t="s">
        <v>471</v>
      </c>
      <c r="G1251" s="41" t="s">
        <v>137</v>
      </c>
      <c r="H1251" s="41" t="s">
        <v>32</v>
      </c>
      <c r="I1251" s="42"/>
      <c r="J1251" s="42"/>
      <c r="K1251" s="42"/>
      <c r="L1251" s="43"/>
      <c r="M1251" s="43"/>
      <c r="N1251" s="64"/>
      <c r="O1251" s="93"/>
      <c r="P1251" s="24"/>
      <c r="Q1251" s="93"/>
      <c r="R1251" s="93"/>
      <c r="S1251" s="93"/>
      <c r="T1251" s="93"/>
      <c r="U1251" s="93"/>
      <c r="V1251" s="93"/>
      <c r="W1251" s="77">
        <f>W1252+W1253</f>
        <v>19697</v>
      </c>
      <c r="X1251" s="75"/>
      <c r="Y1251" s="28"/>
    </row>
    <row r="1252" spans="1:25" ht="25.5" outlineLevel="6">
      <c r="A1252" s="13" t="s">
        <v>452</v>
      </c>
      <c r="B1252" s="41" t="s">
        <v>459</v>
      </c>
      <c r="C1252" s="103"/>
      <c r="D1252" s="41" t="s">
        <v>135</v>
      </c>
      <c r="E1252" s="41" t="s">
        <v>439</v>
      </c>
      <c r="F1252" s="41" t="s">
        <v>471</v>
      </c>
      <c r="G1252" s="41" t="s">
        <v>137</v>
      </c>
      <c r="H1252" s="41" t="s">
        <v>453</v>
      </c>
      <c r="I1252" s="42">
        <v>13200</v>
      </c>
      <c r="J1252" s="42"/>
      <c r="K1252" s="42"/>
      <c r="L1252" s="43"/>
      <c r="M1252" s="43"/>
      <c r="N1252" s="64"/>
      <c r="O1252" s="93"/>
      <c r="P1252" s="24"/>
      <c r="Q1252" s="93"/>
      <c r="R1252" s="93"/>
      <c r="S1252" s="93">
        <v>-1058</v>
      </c>
      <c r="T1252" s="93">
        <v>552</v>
      </c>
      <c r="U1252" s="93"/>
      <c r="V1252" s="93"/>
      <c r="W1252" s="77">
        <f>L1252+K1252+J1252+I1252+M1252+N1252+O1252+P1252+Q1252+R1252+S1252+T1252+U1252</f>
        <v>12694</v>
      </c>
      <c r="X1252" s="75">
        <v>13200</v>
      </c>
      <c r="Y1252" s="28">
        <v>13200</v>
      </c>
    </row>
    <row r="1253" spans="1:25" ht="25.5" outlineLevel="6">
      <c r="A1253" s="13" t="s">
        <v>454</v>
      </c>
      <c r="B1253" s="41" t="s">
        <v>459</v>
      </c>
      <c r="C1253" s="103"/>
      <c r="D1253" s="41" t="s">
        <v>135</v>
      </c>
      <c r="E1253" s="41" t="s">
        <v>439</v>
      </c>
      <c r="F1253" s="41" t="s">
        <v>471</v>
      </c>
      <c r="G1253" s="41" t="s">
        <v>137</v>
      </c>
      <c r="H1253" s="41" t="s">
        <v>455</v>
      </c>
      <c r="I1253" s="42">
        <v>4900</v>
      </c>
      <c r="J1253" s="42"/>
      <c r="K1253" s="42"/>
      <c r="L1253" s="43"/>
      <c r="M1253" s="43"/>
      <c r="N1253" s="64"/>
      <c r="O1253" s="93"/>
      <c r="P1253" s="24"/>
      <c r="Q1253" s="93"/>
      <c r="R1253" s="93"/>
      <c r="S1253" s="93">
        <v>1058</v>
      </c>
      <c r="T1253" s="93">
        <v>1771</v>
      </c>
      <c r="U1253" s="93"/>
      <c r="V1253" s="93">
        <v>-726</v>
      </c>
      <c r="W1253" s="77">
        <f>L1253+K1253+J1253+I1253+M1253+N1253+O1253+P1253+Q1253+R1253+S1253+T1253+U1253+V1253</f>
        <v>7003</v>
      </c>
      <c r="X1253" s="75">
        <v>4900</v>
      </c>
      <c r="Y1253" s="28">
        <v>4900</v>
      </c>
    </row>
    <row r="1254" spans="1:25" ht="15" hidden="1" outlineLevel="1">
      <c r="A1254" s="35" t="s">
        <v>169</v>
      </c>
      <c r="B1254" s="36" t="s">
        <v>459</v>
      </c>
      <c r="C1254" s="79"/>
      <c r="D1254" s="36" t="s">
        <v>135</v>
      </c>
      <c r="E1254" s="36" t="s">
        <v>170</v>
      </c>
      <c r="F1254" s="36" t="s">
        <v>177</v>
      </c>
      <c r="G1254" s="36" t="s">
        <v>177</v>
      </c>
      <c r="H1254" s="36" t="s">
        <v>177</v>
      </c>
      <c r="I1254" s="37"/>
      <c r="J1254" s="37"/>
      <c r="K1254" s="37"/>
      <c r="L1254" s="39"/>
      <c r="M1254" s="80"/>
      <c r="N1254" s="83"/>
      <c r="O1254" s="83"/>
      <c r="P1254" s="83"/>
      <c r="Q1254" s="83"/>
      <c r="R1254" s="83"/>
      <c r="S1254" s="83"/>
      <c r="T1254" s="83"/>
      <c r="U1254" s="83"/>
      <c r="V1254" s="83"/>
      <c r="W1254" s="60">
        <f aca="true" t="shared" si="71" ref="W1254:Y1256">W1255</f>
        <v>0</v>
      </c>
      <c r="X1254" s="75">
        <f t="shared" si="71"/>
        <v>36208770</v>
      </c>
      <c r="Y1254" s="28">
        <f t="shared" si="71"/>
        <v>79636030</v>
      </c>
    </row>
    <row r="1255" spans="1:25" ht="15" hidden="1" outlineLevel="2">
      <c r="A1255" s="13" t="s">
        <v>171</v>
      </c>
      <c r="B1255" s="41" t="s">
        <v>459</v>
      </c>
      <c r="C1255" s="66"/>
      <c r="D1255" s="41" t="s">
        <v>135</v>
      </c>
      <c r="E1255" s="41" t="s">
        <v>170</v>
      </c>
      <c r="F1255" s="41" t="s">
        <v>170</v>
      </c>
      <c r="G1255" s="41" t="s">
        <v>177</v>
      </c>
      <c r="H1255" s="41" t="s">
        <v>177</v>
      </c>
      <c r="I1255" s="42"/>
      <c r="J1255" s="42"/>
      <c r="K1255" s="42"/>
      <c r="L1255" s="43"/>
      <c r="M1255" s="65"/>
      <c r="N1255" s="64"/>
      <c r="O1255" s="64"/>
      <c r="P1255" s="64"/>
      <c r="Q1255" s="64"/>
      <c r="R1255" s="64"/>
      <c r="S1255" s="64"/>
      <c r="T1255" s="64"/>
      <c r="U1255" s="64"/>
      <c r="V1255" s="64"/>
      <c r="W1255" s="25">
        <f t="shared" si="71"/>
        <v>0</v>
      </c>
      <c r="X1255" s="75">
        <f t="shared" si="71"/>
        <v>36208770</v>
      </c>
      <c r="Y1255" s="28">
        <f t="shared" si="71"/>
        <v>79636030</v>
      </c>
    </row>
    <row r="1256" spans="1:25" ht="15" hidden="1" outlineLevel="3">
      <c r="A1256" s="13" t="s">
        <v>172</v>
      </c>
      <c r="B1256" s="41" t="s">
        <v>459</v>
      </c>
      <c r="C1256" s="66"/>
      <c r="D1256" s="41" t="s">
        <v>135</v>
      </c>
      <c r="E1256" s="41" t="s">
        <v>170</v>
      </c>
      <c r="F1256" s="41" t="s">
        <v>170</v>
      </c>
      <c r="G1256" s="41" t="s">
        <v>173</v>
      </c>
      <c r="H1256" s="41" t="s">
        <v>177</v>
      </c>
      <c r="I1256" s="42"/>
      <c r="J1256" s="42"/>
      <c r="K1256" s="42"/>
      <c r="L1256" s="43"/>
      <c r="M1256" s="65"/>
      <c r="N1256" s="64"/>
      <c r="O1256" s="64"/>
      <c r="P1256" s="64"/>
      <c r="Q1256" s="64"/>
      <c r="R1256" s="64"/>
      <c r="S1256" s="64"/>
      <c r="T1256" s="64"/>
      <c r="U1256" s="64"/>
      <c r="V1256" s="64"/>
      <c r="W1256" s="25">
        <f t="shared" si="71"/>
        <v>0</v>
      </c>
      <c r="X1256" s="75">
        <f t="shared" si="71"/>
        <v>36208770</v>
      </c>
      <c r="Y1256" s="28">
        <f t="shared" si="71"/>
        <v>79636030</v>
      </c>
    </row>
    <row r="1257" spans="1:25" ht="26.25" hidden="1" outlineLevel="6" thickBot="1">
      <c r="A1257" s="121" t="s">
        <v>174</v>
      </c>
      <c r="B1257" s="122" t="s">
        <v>459</v>
      </c>
      <c r="C1257" s="123"/>
      <c r="D1257" s="122" t="s">
        <v>135</v>
      </c>
      <c r="E1257" s="122" t="s">
        <v>170</v>
      </c>
      <c r="F1257" s="122" t="s">
        <v>170</v>
      </c>
      <c r="G1257" s="122" t="s">
        <v>173</v>
      </c>
      <c r="H1257" s="122" t="s">
        <v>175</v>
      </c>
      <c r="I1257" s="124"/>
      <c r="J1257" s="124"/>
      <c r="K1257" s="124"/>
      <c r="L1257" s="125"/>
      <c r="M1257" s="126"/>
      <c r="N1257" s="127"/>
      <c r="O1257" s="127"/>
      <c r="P1257" s="127"/>
      <c r="Q1257" s="127"/>
      <c r="R1257" s="127"/>
      <c r="S1257" s="127"/>
      <c r="T1257" s="127"/>
      <c r="U1257" s="127"/>
      <c r="V1257" s="127"/>
      <c r="W1257" s="128">
        <v>0</v>
      </c>
      <c r="X1257" s="133">
        <v>36208770</v>
      </c>
      <c r="Y1257" s="51">
        <v>79636030</v>
      </c>
    </row>
    <row r="1258" spans="1:25" ht="26.25" outlineLevel="6" thickBot="1">
      <c r="A1258" s="13" t="s">
        <v>476</v>
      </c>
      <c r="B1258" s="41" t="s">
        <v>459</v>
      </c>
      <c r="C1258" s="123"/>
      <c r="D1258" s="41" t="s">
        <v>135</v>
      </c>
      <c r="E1258" s="41" t="s">
        <v>439</v>
      </c>
      <c r="F1258" s="41" t="s">
        <v>477</v>
      </c>
      <c r="G1258" s="122"/>
      <c r="H1258" s="122"/>
      <c r="I1258" s="124"/>
      <c r="J1258" s="124"/>
      <c r="K1258" s="124"/>
      <c r="L1258" s="125"/>
      <c r="M1258" s="126"/>
      <c r="N1258" s="127"/>
      <c r="O1258" s="127"/>
      <c r="P1258" s="127"/>
      <c r="Q1258" s="127"/>
      <c r="R1258" s="127"/>
      <c r="S1258" s="127"/>
      <c r="T1258" s="127"/>
      <c r="U1258" s="127"/>
      <c r="V1258" s="127"/>
      <c r="W1258" s="128">
        <f>W1259+W1263</f>
        <v>4900</v>
      </c>
      <c r="X1258" s="119"/>
      <c r="Y1258" s="120"/>
    </row>
    <row r="1259" spans="1:25" ht="26.25" hidden="1" outlineLevel="6" thickBot="1">
      <c r="A1259" s="13" t="s">
        <v>684</v>
      </c>
      <c r="B1259" s="41" t="s">
        <v>459</v>
      </c>
      <c r="C1259" s="123"/>
      <c r="D1259" s="41" t="s">
        <v>135</v>
      </c>
      <c r="E1259" s="41" t="s">
        <v>439</v>
      </c>
      <c r="F1259" s="41" t="s">
        <v>477</v>
      </c>
      <c r="G1259" s="41" t="s">
        <v>685</v>
      </c>
      <c r="H1259" s="41"/>
      <c r="I1259" s="124"/>
      <c r="J1259" s="124"/>
      <c r="K1259" s="124"/>
      <c r="L1259" s="125"/>
      <c r="M1259" s="126"/>
      <c r="N1259" s="127"/>
      <c r="O1259" s="127"/>
      <c r="P1259" s="127"/>
      <c r="Q1259" s="127"/>
      <c r="R1259" s="127"/>
      <c r="S1259" s="127"/>
      <c r="T1259" s="127"/>
      <c r="U1259" s="127"/>
      <c r="V1259" s="127"/>
      <c r="W1259" s="128">
        <f>W1260</f>
        <v>0</v>
      </c>
      <c r="X1259" s="119"/>
      <c r="Y1259" s="120"/>
    </row>
    <row r="1260" spans="1:25" ht="64.5" hidden="1" outlineLevel="6" thickBot="1">
      <c r="A1260" s="13" t="s">
        <v>45</v>
      </c>
      <c r="B1260" s="41" t="s">
        <v>459</v>
      </c>
      <c r="C1260" s="123"/>
      <c r="D1260" s="41" t="s">
        <v>135</v>
      </c>
      <c r="E1260" s="41" t="s">
        <v>439</v>
      </c>
      <c r="F1260" s="41" t="s">
        <v>477</v>
      </c>
      <c r="G1260" s="41" t="s">
        <v>46</v>
      </c>
      <c r="H1260" s="41"/>
      <c r="I1260" s="124"/>
      <c r="J1260" s="124"/>
      <c r="K1260" s="124"/>
      <c r="L1260" s="125"/>
      <c r="M1260" s="126"/>
      <c r="N1260" s="127"/>
      <c r="O1260" s="127"/>
      <c r="P1260" s="127"/>
      <c r="Q1260" s="127"/>
      <c r="R1260" s="127"/>
      <c r="S1260" s="127"/>
      <c r="T1260" s="127"/>
      <c r="U1260" s="127"/>
      <c r="V1260" s="127"/>
      <c r="W1260" s="128">
        <f>W1261</f>
        <v>0</v>
      </c>
      <c r="X1260" s="119"/>
      <c r="Y1260" s="120"/>
    </row>
    <row r="1261" spans="1:25" ht="26.25" hidden="1" outlineLevel="6" thickBot="1">
      <c r="A1261" s="45" t="s">
        <v>401</v>
      </c>
      <c r="B1261" s="41" t="s">
        <v>459</v>
      </c>
      <c r="C1261" s="123"/>
      <c r="D1261" s="41" t="s">
        <v>135</v>
      </c>
      <c r="E1261" s="41" t="s">
        <v>439</v>
      </c>
      <c r="F1261" s="41" t="s">
        <v>477</v>
      </c>
      <c r="G1261" s="41" t="s">
        <v>46</v>
      </c>
      <c r="H1261" s="41" t="s">
        <v>179</v>
      </c>
      <c r="I1261" s="124"/>
      <c r="J1261" s="124"/>
      <c r="K1261" s="124"/>
      <c r="L1261" s="125"/>
      <c r="M1261" s="126"/>
      <c r="N1261" s="127"/>
      <c r="O1261" s="127"/>
      <c r="P1261" s="127"/>
      <c r="Q1261" s="127"/>
      <c r="R1261" s="127"/>
      <c r="S1261" s="127"/>
      <c r="T1261" s="127"/>
      <c r="U1261" s="127"/>
      <c r="V1261" s="127"/>
      <c r="W1261" s="128">
        <f>W1262</f>
        <v>0</v>
      </c>
      <c r="X1261" s="119"/>
      <c r="Y1261" s="120"/>
    </row>
    <row r="1262" spans="1:25" ht="26.25" hidden="1" outlineLevel="6" thickBot="1">
      <c r="A1262" s="45" t="s">
        <v>402</v>
      </c>
      <c r="B1262" s="41" t="s">
        <v>459</v>
      </c>
      <c r="C1262" s="123"/>
      <c r="D1262" s="41" t="s">
        <v>135</v>
      </c>
      <c r="E1262" s="41" t="s">
        <v>439</v>
      </c>
      <c r="F1262" s="41" t="s">
        <v>477</v>
      </c>
      <c r="G1262" s="41" t="s">
        <v>46</v>
      </c>
      <c r="H1262" s="41" t="s">
        <v>529</v>
      </c>
      <c r="I1262" s="124"/>
      <c r="J1262" s="124"/>
      <c r="K1262" s="124"/>
      <c r="L1262" s="125"/>
      <c r="M1262" s="126"/>
      <c r="N1262" s="127"/>
      <c r="O1262" s="127"/>
      <c r="P1262" s="127"/>
      <c r="Q1262" s="127"/>
      <c r="R1262" s="127"/>
      <c r="S1262" s="127">
        <v>0</v>
      </c>
      <c r="T1262" s="130">
        <v>158000</v>
      </c>
      <c r="U1262" s="130"/>
      <c r="V1262" s="130"/>
      <c r="W1262" s="77">
        <v>0</v>
      </c>
      <c r="X1262" s="119"/>
      <c r="Y1262" s="120"/>
    </row>
    <row r="1263" spans="1:25" ht="26.25" outlineLevel="6" thickBot="1">
      <c r="A1263" s="13" t="s">
        <v>486</v>
      </c>
      <c r="B1263" s="41" t="s">
        <v>459</v>
      </c>
      <c r="C1263" s="41"/>
      <c r="D1263" s="41" t="s">
        <v>135</v>
      </c>
      <c r="E1263" s="41" t="s">
        <v>439</v>
      </c>
      <c r="F1263" s="41" t="s">
        <v>477</v>
      </c>
      <c r="G1263" s="41" t="s">
        <v>487</v>
      </c>
      <c r="H1263" s="41"/>
      <c r="I1263" s="42"/>
      <c r="J1263" s="42"/>
      <c r="K1263" s="42"/>
      <c r="L1263" s="43"/>
      <c r="M1263" s="43"/>
      <c r="N1263" s="24"/>
      <c r="O1263" s="24"/>
      <c r="P1263" s="24"/>
      <c r="Q1263" s="24"/>
      <c r="R1263" s="24"/>
      <c r="S1263" s="24"/>
      <c r="T1263" s="24"/>
      <c r="U1263" s="64"/>
      <c r="V1263" s="64"/>
      <c r="W1263" s="25">
        <f>W1264</f>
        <v>4900</v>
      </c>
      <c r="X1263" s="119"/>
      <c r="Y1263" s="120"/>
    </row>
    <row r="1264" spans="1:26" ht="77.25" outlineLevel="6" thickBot="1">
      <c r="A1264" s="13" t="s">
        <v>542</v>
      </c>
      <c r="B1264" s="41" t="s">
        <v>459</v>
      </c>
      <c r="C1264" s="41"/>
      <c r="D1264" s="41" t="s">
        <v>135</v>
      </c>
      <c r="E1264" s="41" t="s">
        <v>439</v>
      </c>
      <c r="F1264" s="41" t="s">
        <v>477</v>
      </c>
      <c r="G1264" s="41" t="s">
        <v>543</v>
      </c>
      <c r="H1264" s="41"/>
      <c r="I1264" s="42"/>
      <c r="J1264" s="42"/>
      <c r="K1264" s="42"/>
      <c r="L1264" s="43"/>
      <c r="M1264" s="43"/>
      <c r="N1264" s="24"/>
      <c r="O1264" s="24"/>
      <c r="P1264" s="24"/>
      <c r="Q1264" s="24"/>
      <c r="R1264" s="24"/>
      <c r="S1264" s="24"/>
      <c r="T1264" s="24"/>
      <c r="U1264" s="64"/>
      <c r="V1264" s="64"/>
      <c r="W1264" s="25">
        <f>W1265</f>
        <v>4900</v>
      </c>
      <c r="X1264" s="119"/>
      <c r="Y1264" s="119"/>
      <c r="Z1264" s="162"/>
    </row>
    <row r="1265" spans="1:26" ht="26.25" outlineLevel="6" thickBot="1">
      <c r="A1265" s="45" t="s">
        <v>401</v>
      </c>
      <c r="B1265" s="41" t="s">
        <v>459</v>
      </c>
      <c r="C1265" s="41"/>
      <c r="D1265" s="41" t="s">
        <v>135</v>
      </c>
      <c r="E1265" s="41" t="s">
        <v>439</v>
      </c>
      <c r="F1265" s="41" t="s">
        <v>477</v>
      </c>
      <c r="G1265" s="41" t="s">
        <v>543</v>
      </c>
      <c r="H1265" s="41" t="s">
        <v>179</v>
      </c>
      <c r="I1265" s="42"/>
      <c r="J1265" s="42"/>
      <c r="K1265" s="42"/>
      <c r="L1265" s="43"/>
      <c r="M1265" s="43"/>
      <c r="N1265" s="24"/>
      <c r="O1265" s="24"/>
      <c r="P1265" s="24"/>
      <c r="Q1265" s="24"/>
      <c r="R1265" s="24"/>
      <c r="S1265" s="24"/>
      <c r="T1265" s="24"/>
      <c r="U1265" s="64"/>
      <c r="V1265" s="64"/>
      <c r="W1265" s="25">
        <f>W1266</f>
        <v>4900</v>
      </c>
      <c r="X1265" s="119"/>
      <c r="Y1265" s="119"/>
      <c r="Z1265" s="162"/>
    </row>
    <row r="1266" spans="1:26" ht="26.25" outlineLevel="6" thickBot="1">
      <c r="A1266" s="45" t="s">
        <v>402</v>
      </c>
      <c r="B1266" s="41" t="s">
        <v>459</v>
      </c>
      <c r="C1266" s="41"/>
      <c r="D1266" s="41" t="s">
        <v>135</v>
      </c>
      <c r="E1266" s="41" t="s">
        <v>439</v>
      </c>
      <c r="F1266" s="41" t="s">
        <v>477</v>
      </c>
      <c r="G1266" s="41" t="s">
        <v>543</v>
      </c>
      <c r="H1266" s="41" t="s">
        <v>529</v>
      </c>
      <c r="I1266" s="42"/>
      <c r="J1266" s="42"/>
      <c r="K1266" s="42"/>
      <c r="L1266" s="43"/>
      <c r="M1266" s="43"/>
      <c r="N1266" s="24"/>
      <c r="O1266" s="24"/>
      <c r="P1266" s="24">
        <v>4900</v>
      </c>
      <c r="Q1266" s="93"/>
      <c r="R1266" s="93"/>
      <c r="S1266" s="93"/>
      <c r="T1266" s="93"/>
      <c r="U1266" s="93"/>
      <c r="V1266" s="93"/>
      <c r="W1266" s="77">
        <f>L1266+K1266+J1266+I1266+M1266+N1266+O1266+P1266+Q1266+R1266+S1266+T1266+U1266</f>
        <v>4900</v>
      </c>
      <c r="X1266" s="119"/>
      <c r="Y1266" s="119"/>
      <c r="Z1266" s="164"/>
    </row>
    <row r="1267" spans="1:26" ht="26.25" outlineLevel="6" thickBot="1">
      <c r="A1267" s="13" t="s">
        <v>138</v>
      </c>
      <c r="B1267" s="41" t="s">
        <v>459</v>
      </c>
      <c r="C1267" s="103"/>
      <c r="D1267" s="41" t="s">
        <v>135</v>
      </c>
      <c r="E1267" s="41" t="s">
        <v>477</v>
      </c>
      <c r="F1267" s="41"/>
      <c r="G1267" s="41"/>
      <c r="H1267" s="41"/>
      <c r="I1267" s="42"/>
      <c r="J1267" s="42"/>
      <c r="K1267" s="42"/>
      <c r="L1267" s="43"/>
      <c r="M1267" s="43"/>
      <c r="N1267" s="64"/>
      <c r="O1267" s="93"/>
      <c r="P1267" s="24"/>
      <c r="Q1267" s="93"/>
      <c r="R1267" s="93"/>
      <c r="S1267" s="93"/>
      <c r="T1267" s="93"/>
      <c r="U1267" s="93"/>
      <c r="V1267" s="93"/>
      <c r="W1267" s="77">
        <f>W1268</f>
        <v>4640975</v>
      </c>
      <c r="X1267" s="119"/>
      <c r="Y1267" s="119"/>
      <c r="Z1267" s="162"/>
    </row>
    <row r="1268" spans="1:26" ht="26.25" outlineLevel="6" thickBot="1">
      <c r="A1268" s="13" t="s">
        <v>162</v>
      </c>
      <c r="B1268" s="41" t="s">
        <v>459</v>
      </c>
      <c r="C1268" s="103"/>
      <c r="D1268" s="41" t="s">
        <v>135</v>
      </c>
      <c r="E1268" s="41" t="s">
        <v>477</v>
      </c>
      <c r="F1268" s="41" t="s">
        <v>439</v>
      </c>
      <c r="G1268" s="41"/>
      <c r="H1268" s="41"/>
      <c r="I1268" s="42"/>
      <c r="J1268" s="42"/>
      <c r="K1268" s="42"/>
      <c r="L1268" s="43"/>
      <c r="M1268" s="43"/>
      <c r="N1268" s="64"/>
      <c r="O1268" s="93"/>
      <c r="P1268" s="24"/>
      <c r="Q1268" s="93"/>
      <c r="R1268" s="93"/>
      <c r="S1268" s="93"/>
      <c r="T1268" s="93"/>
      <c r="U1268" s="93"/>
      <c r="V1268" s="93"/>
      <c r="W1268" s="77">
        <f>W1269</f>
        <v>4640975</v>
      </c>
      <c r="X1268" s="119"/>
      <c r="Y1268" s="119"/>
      <c r="Z1268" s="162"/>
    </row>
    <row r="1269" spans="1:25" ht="26.25" outlineLevel="6" thickBot="1">
      <c r="A1269" s="13" t="s">
        <v>163</v>
      </c>
      <c r="B1269" s="41" t="s">
        <v>459</v>
      </c>
      <c r="C1269" s="103"/>
      <c r="D1269" s="41" t="s">
        <v>135</v>
      </c>
      <c r="E1269" s="41" t="s">
        <v>477</v>
      </c>
      <c r="F1269" s="41" t="s">
        <v>439</v>
      </c>
      <c r="G1269" s="41" t="s">
        <v>164</v>
      </c>
      <c r="H1269" s="41"/>
      <c r="I1269" s="42"/>
      <c r="J1269" s="42"/>
      <c r="K1269" s="42"/>
      <c r="L1269" s="43"/>
      <c r="M1269" s="43"/>
      <c r="N1269" s="64"/>
      <c r="O1269" s="93"/>
      <c r="P1269" s="24"/>
      <c r="Q1269" s="93"/>
      <c r="R1269" s="93"/>
      <c r="S1269" s="93"/>
      <c r="T1269" s="93"/>
      <c r="U1269" s="93"/>
      <c r="V1269" s="93"/>
      <c r="W1269" s="77">
        <f>W1270</f>
        <v>4640975</v>
      </c>
      <c r="X1269" s="119"/>
      <c r="Y1269" s="120"/>
    </row>
    <row r="1270" spans="1:25" ht="26.25" outlineLevel="6" thickBot="1">
      <c r="A1270" s="13" t="s">
        <v>165</v>
      </c>
      <c r="B1270" s="41" t="s">
        <v>459</v>
      </c>
      <c r="C1270" s="103"/>
      <c r="D1270" s="41" t="s">
        <v>135</v>
      </c>
      <c r="E1270" s="41" t="s">
        <v>477</v>
      </c>
      <c r="F1270" s="41" t="s">
        <v>439</v>
      </c>
      <c r="G1270" s="41" t="s">
        <v>166</v>
      </c>
      <c r="H1270" s="41"/>
      <c r="I1270" s="42"/>
      <c r="J1270" s="42"/>
      <c r="K1270" s="42"/>
      <c r="L1270" s="43"/>
      <c r="M1270" s="43"/>
      <c r="N1270" s="64"/>
      <c r="O1270" s="93"/>
      <c r="P1270" s="24"/>
      <c r="Q1270" s="93"/>
      <c r="R1270" s="93"/>
      <c r="S1270" s="93"/>
      <c r="T1270" s="93"/>
      <c r="U1270" s="93"/>
      <c r="V1270" s="93"/>
      <c r="W1270" s="77">
        <f>W1271</f>
        <v>4640975</v>
      </c>
      <c r="X1270" s="119"/>
      <c r="Y1270" s="120"/>
    </row>
    <row r="1271" spans="1:25" ht="26.25" outlineLevel="6" thickBot="1">
      <c r="A1271" s="45" t="s">
        <v>407</v>
      </c>
      <c r="B1271" s="41" t="s">
        <v>459</v>
      </c>
      <c r="C1271" s="105"/>
      <c r="D1271" s="41" t="s">
        <v>135</v>
      </c>
      <c r="E1271" s="41" t="s">
        <v>477</v>
      </c>
      <c r="F1271" s="41" t="s">
        <v>439</v>
      </c>
      <c r="G1271" s="41" t="s">
        <v>166</v>
      </c>
      <c r="H1271" s="41" t="s">
        <v>188</v>
      </c>
      <c r="I1271" s="42"/>
      <c r="J1271" s="42"/>
      <c r="K1271" s="42"/>
      <c r="L1271" s="43"/>
      <c r="M1271" s="43"/>
      <c r="N1271" s="64"/>
      <c r="O1271" s="93"/>
      <c r="P1271" s="24"/>
      <c r="Q1271" s="93"/>
      <c r="R1271" s="93"/>
      <c r="S1271" s="93"/>
      <c r="T1271" s="93"/>
      <c r="U1271" s="93"/>
      <c r="V1271" s="93"/>
      <c r="W1271" s="77">
        <f>W1272</f>
        <v>4640975</v>
      </c>
      <c r="X1271" s="119"/>
      <c r="Y1271" s="120"/>
    </row>
    <row r="1272" spans="1:25" ht="26.25" outlineLevel="6" thickBot="1">
      <c r="A1272" s="13" t="s">
        <v>167</v>
      </c>
      <c r="B1272" s="41" t="s">
        <v>459</v>
      </c>
      <c r="C1272" s="103"/>
      <c r="D1272" s="41" t="s">
        <v>135</v>
      </c>
      <c r="E1272" s="41" t="s">
        <v>477</v>
      </c>
      <c r="F1272" s="41" t="s">
        <v>439</v>
      </c>
      <c r="G1272" s="41" t="s">
        <v>166</v>
      </c>
      <c r="H1272" s="41" t="s">
        <v>168</v>
      </c>
      <c r="I1272" s="42">
        <v>2197500</v>
      </c>
      <c r="J1272" s="42"/>
      <c r="K1272" s="42"/>
      <c r="L1272" s="43"/>
      <c r="M1272" s="43"/>
      <c r="N1272" s="64"/>
      <c r="O1272" s="93"/>
      <c r="P1272" s="24">
        <v>502990</v>
      </c>
      <c r="Q1272" s="93"/>
      <c r="R1272" s="93">
        <v>1068613</v>
      </c>
      <c r="S1272" s="93"/>
      <c r="T1272" s="93">
        <v>871872</v>
      </c>
      <c r="U1272" s="93"/>
      <c r="V1272" s="93"/>
      <c r="W1272" s="77">
        <f>L1272+K1272+J1272+I1272+M1272+N1272+O1272+P1272+Q1272+R1272+S1272+T1272+U1272</f>
        <v>4640975</v>
      </c>
      <c r="X1272" s="119"/>
      <c r="Y1272" s="120"/>
    </row>
    <row r="1273" spans="1:25" ht="51.75" outlineLevel="6" thickBot="1">
      <c r="A1273" s="13" t="s">
        <v>339</v>
      </c>
      <c r="B1273" s="41" t="s">
        <v>545</v>
      </c>
      <c r="C1273" s="41"/>
      <c r="D1273" s="41"/>
      <c r="E1273" s="41"/>
      <c r="F1273" s="41"/>
      <c r="G1273" s="41"/>
      <c r="H1273" s="41"/>
      <c r="I1273" s="42"/>
      <c r="J1273" s="42"/>
      <c r="K1273" s="42"/>
      <c r="L1273" s="43"/>
      <c r="M1273" s="43"/>
      <c r="N1273" s="24"/>
      <c r="O1273" s="24"/>
      <c r="P1273" s="24"/>
      <c r="Q1273" s="24"/>
      <c r="R1273" s="24"/>
      <c r="S1273" s="24"/>
      <c r="T1273" s="24"/>
      <c r="U1273" s="64"/>
      <c r="V1273" s="64"/>
      <c r="W1273" s="25">
        <f>W1274+W1280</f>
        <v>203900</v>
      </c>
      <c r="X1273" s="119"/>
      <c r="Y1273" s="120"/>
    </row>
    <row r="1274" spans="1:25" ht="26.25" outlineLevel="6" thickBot="1">
      <c r="A1274" s="13" t="s">
        <v>134</v>
      </c>
      <c r="B1274" s="41" t="s">
        <v>545</v>
      </c>
      <c r="C1274" s="41"/>
      <c r="D1274" s="41" t="s">
        <v>135</v>
      </c>
      <c r="E1274" s="41"/>
      <c r="F1274" s="41"/>
      <c r="G1274" s="41"/>
      <c r="H1274" s="41"/>
      <c r="I1274" s="42"/>
      <c r="J1274" s="42"/>
      <c r="K1274" s="42"/>
      <c r="L1274" s="43"/>
      <c r="M1274" s="43"/>
      <c r="N1274" s="24"/>
      <c r="O1274" s="24"/>
      <c r="P1274" s="24"/>
      <c r="Q1274" s="24"/>
      <c r="R1274" s="24"/>
      <c r="S1274" s="24"/>
      <c r="T1274" s="24"/>
      <c r="U1274" s="64"/>
      <c r="V1274" s="64"/>
      <c r="W1274" s="25">
        <f>W1275</f>
        <v>45900</v>
      </c>
      <c r="X1274" s="119"/>
      <c r="Y1274" s="120"/>
    </row>
    <row r="1275" spans="1:25" ht="15.75" outlineLevel="6" thickBot="1">
      <c r="A1275" s="13" t="s">
        <v>438</v>
      </c>
      <c r="B1275" s="41" t="s">
        <v>545</v>
      </c>
      <c r="C1275" s="41"/>
      <c r="D1275" s="41" t="s">
        <v>135</v>
      </c>
      <c r="E1275" s="41" t="s">
        <v>439</v>
      </c>
      <c r="F1275" s="41"/>
      <c r="G1275" s="41"/>
      <c r="H1275" s="41"/>
      <c r="I1275" s="42"/>
      <c r="J1275" s="42"/>
      <c r="K1275" s="42"/>
      <c r="L1275" s="43"/>
      <c r="M1275" s="43"/>
      <c r="N1275" s="24"/>
      <c r="O1275" s="24"/>
      <c r="P1275" s="24"/>
      <c r="Q1275" s="24"/>
      <c r="R1275" s="24"/>
      <c r="S1275" s="24"/>
      <c r="T1275" s="24"/>
      <c r="U1275" s="64"/>
      <c r="V1275" s="64"/>
      <c r="W1275" s="25">
        <f>W1276</f>
        <v>45900</v>
      </c>
      <c r="X1275" s="119"/>
      <c r="Y1275" s="120"/>
    </row>
    <row r="1276" spans="1:25" ht="26.25" outlineLevel="6" thickBot="1">
      <c r="A1276" s="13" t="s">
        <v>486</v>
      </c>
      <c r="B1276" s="41" t="s">
        <v>545</v>
      </c>
      <c r="C1276" s="41"/>
      <c r="D1276" s="41" t="s">
        <v>135</v>
      </c>
      <c r="E1276" s="41" t="s">
        <v>439</v>
      </c>
      <c r="F1276" s="41" t="s">
        <v>477</v>
      </c>
      <c r="G1276" s="41" t="s">
        <v>487</v>
      </c>
      <c r="H1276" s="41"/>
      <c r="I1276" s="42"/>
      <c r="J1276" s="42"/>
      <c r="K1276" s="42"/>
      <c r="L1276" s="43"/>
      <c r="M1276" s="43"/>
      <c r="N1276" s="24"/>
      <c r="O1276" s="24"/>
      <c r="P1276" s="24"/>
      <c r="Q1276" s="24"/>
      <c r="R1276" s="24"/>
      <c r="S1276" s="24"/>
      <c r="T1276" s="24"/>
      <c r="U1276" s="64"/>
      <c r="V1276" s="64"/>
      <c r="W1276" s="25">
        <f>W1277</f>
        <v>45900</v>
      </c>
      <c r="X1276" s="119"/>
      <c r="Y1276" s="120"/>
    </row>
    <row r="1277" spans="1:25" ht="51.75" outlineLevel="6" thickBot="1">
      <c r="A1277" s="13" t="s">
        <v>339</v>
      </c>
      <c r="B1277" s="41" t="s">
        <v>545</v>
      </c>
      <c r="C1277" s="41"/>
      <c r="D1277" s="41" t="s">
        <v>135</v>
      </c>
      <c r="E1277" s="41" t="s">
        <v>439</v>
      </c>
      <c r="F1277" s="41" t="s">
        <v>477</v>
      </c>
      <c r="G1277" s="41" t="s">
        <v>340</v>
      </c>
      <c r="H1277" s="41"/>
      <c r="I1277" s="42"/>
      <c r="J1277" s="42"/>
      <c r="K1277" s="42"/>
      <c r="L1277" s="43"/>
      <c r="M1277" s="43"/>
      <c r="N1277" s="24"/>
      <c r="O1277" s="24"/>
      <c r="P1277" s="24"/>
      <c r="Q1277" s="24"/>
      <c r="R1277" s="24"/>
      <c r="S1277" s="24"/>
      <c r="T1277" s="24"/>
      <c r="U1277" s="64"/>
      <c r="V1277" s="64"/>
      <c r="W1277" s="25">
        <f>W1278</f>
        <v>45900</v>
      </c>
      <c r="X1277" s="119"/>
      <c r="Y1277" s="120"/>
    </row>
    <row r="1278" spans="1:25" ht="26.25" outlineLevel="6" thickBot="1">
      <c r="A1278" s="45" t="s">
        <v>401</v>
      </c>
      <c r="B1278" s="41" t="s">
        <v>545</v>
      </c>
      <c r="C1278" s="41"/>
      <c r="D1278" s="41" t="s">
        <v>135</v>
      </c>
      <c r="E1278" s="41" t="s">
        <v>439</v>
      </c>
      <c r="F1278" s="41" t="s">
        <v>477</v>
      </c>
      <c r="G1278" s="41" t="s">
        <v>340</v>
      </c>
      <c r="H1278" s="41" t="s">
        <v>179</v>
      </c>
      <c r="I1278" s="42"/>
      <c r="J1278" s="42"/>
      <c r="K1278" s="42"/>
      <c r="L1278" s="43"/>
      <c r="M1278" s="43"/>
      <c r="N1278" s="24"/>
      <c r="O1278" s="24"/>
      <c r="P1278" s="24"/>
      <c r="Q1278" s="24"/>
      <c r="R1278" s="24"/>
      <c r="S1278" s="24"/>
      <c r="T1278" s="24"/>
      <c r="U1278" s="64"/>
      <c r="V1278" s="64"/>
      <c r="W1278" s="25">
        <f>W1279</f>
        <v>45900</v>
      </c>
      <c r="X1278" s="119"/>
      <c r="Y1278" s="120"/>
    </row>
    <row r="1279" spans="1:25" ht="26.25" outlineLevel="6" thickBot="1">
      <c r="A1279" s="121" t="s">
        <v>757</v>
      </c>
      <c r="B1279" s="122" t="s">
        <v>545</v>
      </c>
      <c r="C1279" s="122"/>
      <c r="D1279" s="122" t="s">
        <v>135</v>
      </c>
      <c r="E1279" s="122" t="s">
        <v>439</v>
      </c>
      <c r="F1279" s="122" t="s">
        <v>477</v>
      </c>
      <c r="G1279" s="122" t="s">
        <v>340</v>
      </c>
      <c r="H1279" s="122" t="s">
        <v>529</v>
      </c>
      <c r="I1279" s="124"/>
      <c r="J1279" s="124"/>
      <c r="K1279" s="124"/>
      <c r="L1279" s="125"/>
      <c r="M1279" s="125"/>
      <c r="N1279" s="129"/>
      <c r="O1279" s="129"/>
      <c r="P1279" s="129">
        <v>45900</v>
      </c>
      <c r="Q1279" s="130"/>
      <c r="R1279" s="130"/>
      <c r="S1279" s="130"/>
      <c r="T1279" s="130"/>
      <c r="U1279" s="24"/>
      <c r="V1279" s="130"/>
      <c r="W1279" s="115">
        <f>L1279+K1279+J1279+I1279+M1279+N1279+O1279+P1279+Q1279+R1279+S1279+T1279+U1279</f>
        <v>45900</v>
      </c>
      <c r="X1279" s="119"/>
      <c r="Y1279" s="120"/>
    </row>
    <row r="1280" spans="1:25" ht="26.25" outlineLevel="6" thickBot="1">
      <c r="A1280" s="13" t="s">
        <v>684</v>
      </c>
      <c r="B1280" s="122" t="s">
        <v>545</v>
      </c>
      <c r="C1280" s="123"/>
      <c r="D1280" s="41" t="s">
        <v>135</v>
      </c>
      <c r="E1280" s="41" t="s">
        <v>439</v>
      </c>
      <c r="F1280" s="41" t="s">
        <v>477</v>
      </c>
      <c r="G1280" s="41" t="s">
        <v>685</v>
      </c>
      <c r="H1280" s="41"/>
      <c r="I1280" s="124"/>
      <c r="J1280" s="124"/>
      <c r="K1280" s="124"/>
      <c r="L1280" s="125"/>
      <c r="M1280" s="126"/>
      <c r="N1280" s="127"/>
      <c r="O1280" s="127"/>
      <c r="P1280" s="127"/>
      <c r="Q1280" s="127"/>
      <c r="R1280" s="127"/>
      <c r="S1280" s="127"/>
      <c r="T1280" s="127"/>
      <c r="U1280" s="127"/>
      <c r="V1280" s="127"/>
      <c r="W1280" s="128">
        <f>W1281</f>
        <v>158000</v>
      </c>
      <c r="X1280" s="119"/>
      <c r="Y1280" s="120"/>
    </row>
    <row r="1281" spans="1:25" ht="64.5" outlineLevel="6" thickBot="1">
      <c r="A1281" s="13" t="s">
        <v>45</v>
      </c>
      <c r="B1281" s="122" t="s">
        <v>545</v>
      </c>
      <c r="C1281" s="123"/>
      <c r="D1281" s="41" t="s">
        <v>135</v>
      </c>
      <c r="E1281" s="41" t="s">
        <v>439</v>
      </c>
      <c r="F1281" s="41" t="s">
        <v>477</v>
      </c>
      <c r="G1281" s="41" t="s">
        <v>46</v>
      </c>
      <c r="H1281" s="41"/>
      <c r="I1281" s="124"/>
      <c r="J1281" s="124"/>
      <c r="K1281" s="124"/>
      <c r="L1281" s="125"/>
      <c r="M1281" s="126"/>
      <c r="N1281" s="127"/>
      <c r="O1281" s="127"/>
      <c r="P1281" s="127"/>
      <c r="Q1281" s="127"/>
      <c r="R1281" s="127"/>
      <c r="S1281" s="127"/>
      <c r="T1281" s="127"/>
      <c r="U1281" s="127"/>
      <c r="V1281" s="127"/>
      <c r="W1281" s="128">
        <f>W1282</f>
        <v>158000</v>
      </c>
      <c r="X1281" s="119"/>
      <c r="Y1281" s="120"/>
    </row>
    <row r="1282" spans="1:25" ht="26.25" outlineLevel="6" thickBot="1">
      <c r="A1282" s="45" t="s">
        <v>401</v>
      </c>
      <c r="B1282" s="122" t="s">
        <v>545</v>
      </c>
      <c r="C1282" s="123"/>
      <c r="D1282" s="41" t="s">
        <v>135</v>
      </c>
      <c r="E1282" s="41" t="s">
        <v>439</v>
      </c>
      <c r="F1282" s="41" t="s">
        <v>477</v>
      </c>
      <c r="G1282" s="41" t="s">
        <v>46</v>
      </c>
      <c r="H1282" s="41" t="s">
        <v>179</v>
      </c>
      <c r="I1282" s="124"/>
      <c r="J1282" s="124"/>
      <c r="K1282" s="124"/>
      <c r="L1282" s="125"/>
      <c r="M1282" s="126"/>
      <c r="N1282" s="127"/>
      <c r="O1282" s="127"/>
      <c r="P1282" s="127"/>
      <c r="Q1282" s="127"/>
      <c r="R1282" s="127"/>
      <c r="S1282" s="127"/>
      <c r="T1282" s="127"/>
      <c r="U1282" s="127"/>
      <c r="V1282" s="127"/>
      <c r="W1282" s="128">
        <f>W1283</f>
        <v>158000</v>
      </c>
      <c r="X1282" s="119"/>
      <c r="Y1282" s="120"/>
    </row>
    <row r="1283" spans="1:25" ht="26.25" outlineLevel="6" thickBot="1">
      <c r="A1283" s="45" t="s">
        <v>402</v>
      </c>
      <c r="B1283" s="122" t="s">
        <v>545</v>
      </c>
      <c r="C1283" s="123"/>
      <c r="D1283" s="41" t="s">
        <v>135</v>
      </c>
      <c r="E1283" s="41" t="s">
        <v>439</v>
      </c>
      <c r="F1283" s="41" t="s">
        <v>477</v>
      </c>
      <c r="G1283" s="41" t="s">
        <v>46</v>
      </c>
      <c r="H1283" s="41" t="s">
        <v>529</v>
      </c>
      <c r="I1283" s="124"/>
      <c r="J1283" s="124"/>
      <c r="K1283" s="124"/>
      <c r="L1283" s="125"/>
      <c r="M1283" s="126"/>
      <c r="N1283" s="127"/>
      <c r="O1283" s="127"/>
      <c r="P1283" s="127"/>
      <c r="Q1283" s="127"/>
      <c r="R1283" s="127"/>
      <c r="S1283" s="127">
        <v>0</v>
      </c>
      <c r="T1283" s="130">
        <v>158000</v>
      </c>
      <c r="U1283" s="24"/>
      <c r="V1283" s="93"/>
      <c r="W1283" s="77">
        <f>L1283+K1283+J1283+I1283+M1283+N1283+O1283+P1283+Q1283+R1283+S1283+T1283+U1283</f>
        <v>158000</v>
      </c>
      <c r="X1283" s="119"/>
      <c r="Y1283" s="120"/>
    </row>
    <row r="1284" spans="1:27" ht="15.75" thickBot="1">
      <c r="A1284" s="148" t="s">
        <v>176</v>
      </c>
      <c r="B1284" s="149"/>
      <c r="C1284" s="149"/>
      <c r="D1284" s="149"/>
      <c r="E1284" s="149"/>
      <c r="F1284" s="149"/>
      <c r="G1284" s="149"/>
      <c r="H1284" s="150"/>
      <c r="I1284" s="131"/>
      <c r="J1284" s="131"/>
      <c r="K1284" s="131" t="s">
        <v>177</v>
      </c>
      <c r="L1284" s="54" t="e">
        <f>L9+L690+L756+L812+L1236</f>
        <v>#REF!</v>
      </c>
      <c r="M1284" s="54"/>
      <c r="N1284" s="132"/>
      <c r="O1284" s="53"/>
      <c r="P1284" s="53"/>
      <c r="Q1284" s="53"/>
      <c r="R1284" s="53"/>
      <c r="S1284" s="53"/>
      <c r="T1284" s="53"/>
      <c r="U1284" s="53"/>
      <c r="V1284" s="53"/>
      <c r="W1284" s="53">
        <f>W9+W690+W756+W812+W1236+W797+W1217+W1273+W672+W680+W1230</f>
        <v>1093097137.91</v>
      </c>
      <c r="X1284" s="135" t="e">
        <f>X9+X690+X756+X812+X1236</f>
        <v>#REF!</v>
      </c>
      <c r="Y1284" s="55" t="e">
        <f>Y9+Y690+Y756+Y812+Y1236</f>
        <v>#REF!</v>
      </c>
      <c r="AA1284" s="6"/>
    </row>
    <row r="1285" spans="1:25" ht="15">
      <c r="A1285" s="56"/>
      <c r="B1285" s="56"/>
      <c r="C1285" s="56"/>
      <c r="D1285" s="56"/>
      <c r="E1285" s="56"/>
      <c r="F1285" s="56"/>
      <c r="G1285" s="56"/>
      <c r="H1285" s="56"/>
      <c r="I1285" s="56"/>
      <c r="J1285" s="56"/>
      <c r="K1285" s="56"/>
      <c r="L1285" s="56"/>
      <c r="M1285" s="56"/>
      <c r="N1285" s="14"/>
      <c r="O1285" s="14"/>
      <c r="P1285" s="14"/>
      <c r="Q1285" s="14"/>
      <c r="R1285" s="14"/>
      <c r="S1285" s="14"/>
      <c r="T1285" s="14"/>
      <c r="U1285" s="14"/>
      <c r="V1285" s="14"/>
      <c r="W1285" s="56"/>
      <c r="X1285" s="56"/>
      <c r="Y1285" s="56"/>
    </row>
    <row r="1286" spans="1:25" ht="15">
      <c r="A1286" s="151"/>
      <c r="B1286" s="151"/>
      <c r="C1286" s="151"/>
      <c r="D1286" s="151"/>
      <c r="E1286" s="151"/>
      <c r="F1286" s="151"/>
      <c r="G1286" s="151"/>
      <c r="H1286" s="151"/>
      <c r="I1286" s="151"/>
      <c r="J1286" s="151"/>
      <c r="K1286" s="151"/>
      <c r="L1286" s="151"/>
      <c r="M1286" s="151"/>
      <c r="N1286" s="151"/>
      <c r="O1286" s="151"/>
      <c r="P1286" s="151"/>
      <c r="Q1286" s="151"/>
      <c r="R1286" s="151"/>
      <c r="S1286" s="151"/>
      <c r="T1286" s="151"/>
      <c r="U1286" s="151"/>
      <c r="V1286" s="151"/>
      <c r="W1286" s="151"/>
      <c r="X1286" s="151"/>
      <c r="Y1286" s="151"/>
    </row>
    <row r="1287" spans="1:25" ht="15">
      <c r="A1287" s="57"/>
      <c r="B1287" s="57"/>
      <c r="C1287" s="57"/>
      <c r="D1287" s="57"/>
      <c r="E1287" s="57"/>
      <c r="F1287" s="57"/>
      <c r="G1287" s="57"/>
      <c r="H1287" s="57"/>
      <c r="I1287" s="58">
        <v>594106644.14</v>
      </c>
      <c r="J1287" s="58">
        <v>1490000</v>
      </c>
      <c r="K1287" s="58">
        <v>53222576.37</v>
      </c>
      <c r="L1287" s="58"/>
      <c r="M1287" s="58"/>
      <c r="N1287" s="86"/>
      <c r="O1287" s="86"/>
      <c r="P1287" s="86"/>
      <c r="Q1287" s="86"/>
      <c r="R1287" s="86"/>
      <c r="S1287" s="86"/>
      <c r="T1287" s="86"/>
      <c r="U1287" s="86"/>
      <c r="V1287" s="86"/>
      <c r="W1287" s="58"/>
      <c r="X1287" s="59"/>
      <c r="Y1287" s="59"/>
    </row>
    <row r="1288" spans="1:25" ht="15">
      <c r="A1288" s="57"/>
      <c r="B1288" s="57"/>
      <c r="C1288" s="57"/>
      <c r="D1288" s="57"/>
      <c r="E1288" s="57"/>
      <c r="F1288" s="57"/>
      <c r="G1288" s="57"/>
      <c r="H1288" s="57"/>
      <c r="I1288" s="57"/>
      <c r="J1288" s="57"/>
      <c r="K1288" s="57"/>
      <c r="L1288" s="57"/>
      <c r="M1288" s="57"/>
      <c r="N1288" s="87"/>
      <c r="O1288" s="87"/>
      <c r="P1288" s="87"/>
      <c r="Q1288" s="87"/>
      <c r="R1288" s="87"/>
      <c r="S1288" s="87"/>
      <c r="T1288" s="87"/>
      <c r="U1288" s="87"/>
      <c r="V1288" s="87"/>
      <c r="W1288" s="57"/>
      <c r="X1288" s="57"/>
      <c r="Y1288" s="57"/>
    </row>
    <row r="1289" spans="1:25" ht="15.75">
      <c r="A1289" s="22" t="s">
        <v>56</v>
      </c>
      <c r="B1289" s="22"/>
      <c r="C1289" s="23"/>
      <c r="D1289" s="23"/>
      <c r="E1289" s="23"/>
      <c r="F1289" s="57"/>
      <c r="G1289" s="57"/>
      <c r="H1289" s="57"/>
      <c r="I1289" s="57"/>
      <c r="J1289" s="57"/>
      <c r="K1289" s="57"/>
      <c r="L1289" s="57"/>
      <c r="M1289" s="57"/>
      <c r="N1289" s="87"/>
      <c r="O1289" s="87"/>
      <c r="P1289" s="87"/>
      <c r="Q1289" s="87"/>
      <c r="R1289" s="87"/>
      <c r="S1289" s="87"/>
      <c r="T1289" s="87"/>
      <c r="U1289" s="87"/>
      <c r="V1289" s="87"/>
      <c r="W1289" s="23" t="s">
        <v>57</v>
      </c>
      <c r="X1289" s="57"/>
      <c r="Y1289" s="57"/>
    </row>
    <row r="1290" spans="1:25" ht="15">
      <c r="A1290" s="57"/>
      <c r="B1290" s="57"/>
      <c r="C1290" s="57"/>
      <c r="D1290" s="57"/>
      <c r="E1290" s="57"/>
      <c r="F1290" s="57"/>
      <c r="G1290" s="57"/>
      <c r="H1290" s="57"/>
      <c r="I1290" s="57"/>
      <c r="J1290" s="57"/>
      <c r="K1290" s="57"/>
      <c r="L1290" s="57"/>
      <c r="M1290" s="57"/>
      <c r="N1290" s="87"/>
      <c r="O1290" s="87"/>
      <c r="P1290" s="87"/>
      <c r="Q1290" s="87"/>
      <c r="R1290" s="87"/>
      <c r="S1290" s="87"/>
      <c r="T1290" s="87"/>
      <c r="U1290" s="87"/>
      <c r="V1290" s="87"/>
      <c r="W1290" s="57"/>
      <c r="X1290" s="57"/>
      <c r="Y1290" s="57"/>
    </row>
    <row r="1291" spans="1:25" ht="15">
      <c r="A1291" s="57"/>
      <c r="B1291" s="57"/>
      <c r="C1291" s="57"/>
      <c r="D1291" s="57"/>
      <c r="E1291" s="57"/>
      <c r="F1291" s="57"/>
      <c r="G1291" s="57"/>
      <c r="H1291" s="57"/>
      <c r="I1291" s="57"/>
      <c r="J1291" s="57"/>
      <c r="K1291" s="57"/>
      <c r="L1291" s="57"/>
      <c r="M1291" s="57"/>
      <c r="N1291" s="87"/>
      <c r="O1291" s="87"/>
      <c r="P1291" s="87"/>
      <c r="Q1291" s="87"/>
      <c r="R1291" s="87"/>
      <c r="S1291" s="87"/>
      <c r="T1291" s="87"/>
      <c r="U1291" s="87"/>
      <c r="V1291" s="87"/>
      <c r="W1291" s="57"/>
      <c r="X1291" s="57"/>
      <c r="Y1291" s="57"/>
    </row>
    <row r="1299" ht="16.5" customHeight="1"/>
  </sheetData>
  <sheetProtection/>
  <mergeCells count="4">
    <mergeCell ref="D2:Y2"/>
    <mergeCell ref="A4:Y4"/>
    <mergeCell ref="A1284:H1284"/>
    <mergeCell ref="A1286:Y1286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portrait" paperSize="9" scale="53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2013-12-11T12:33:29Z</cp:lastPrinted>
  <dcterms:created xsi:type="dcterms:W3CDTF">2013-02-04T08:56:36Z</dcterms:created>
  <dcterms:modified xsi:type="dcterms:W3CDTF">2013-12-11T12:36:57Z</dcterms:modified>
  <cp:category/>
  <cp:version/>
  <cp:contentType/>
  <cp:contentStatus/>
</cp:coreProperties>
</file>